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830"/>
  <workbookPr/>
  <mc:AlternateContent xmlns:mc="http://schemas.openxmlformats.org/markup-compatibility/2006">
    <mc:Choice Requires="x15">
      <x15ac:absPath xmlns:x15ac="http://schemas.microsoft.com/office/spreadsheetml/2010/11/ac" url="C:\Users\Nadia\Documents\Work\Futures Institute\Project Management\UNFPA\Condom Investment Case\Deliverable 5 Manuscript\Manuscript revision\FINAL PLOS ONE Revision 4.28\Final Revision 5.1\"/>
    </mc:Choice>
  </mc:AlternateContent>
  <bookViews>
    <workbookView xWindow="0" yWindow="0" windowWidth="16800" windowHeight="6402" firstSheet="11" activeTab="14"/>
  </bookViews>
  <sheets>
    <sheet name="Acronyms List" sheetId="20" r:id="rId1"/>
    <sheet name="Condom Gap_FP" sheetId="15" r:id="rId2"/>
    <sheet name="Condom Gap_HIV" sheetId="16" r:id="rId3"/>
    <sheet name="Condom Gap_TOT" sheetId="17" r:id="rId4"/>
    <sheet name="Condom Use Rates" sheetId="14" r:id="rId5"/>
    <sheet name="Pop of Risk Groups" sheetId="12" r:id="rId6"/>
    <sheet name="Total HIV-STI Condom Req" sheetId="13" r:id="rId7"/>
    <sheet name="Unit Cost Assumption" sheetId="2" r:id="rId8"/>
    <sheet name="FP DALY Coefficients" sheetId="10" r:id="rId9"/>
    <sheet name="Condom Gap" sheetId="11" r:id="rId10"/>
    <sheet name="Cost Calculation Low" sheetId="6" r:id="rId11"/>
    <sheet name="Cost Calculation Medium" sheetId="7" r:id="rId12"/>
    <sheet name="Cost Calculation High" sheetId="8" r:id="rId13"/>
    <sheet name="Cost by Subregion 15-30" sheetId="4" r:id="rId14"/>
    <sheet name="DALYs Averted Summary" sheetId="9" r:id="rId15"/>
    <sheet name="CEA Summary 15-30" sheetId="5" r:id="rId16"/>
    <sheet name="CEA by Subregion15-30" sheetId="3" r:id="rId17"/>
    <sheet name="CE Comparators" sheetId="18" r:id="rId18"/>
  </sheets>
  <externalReferences>
    <externalReference r:id="rId19"/>
    <externalReference r:id="rId20"/>
    <externalReference r:id="rId21"/>
    <externalReference r:id="rId22"/>
  </externalReferences>
  <definedNames>
    <definedName name="_xlnm._FilterDatabase" localSheetId="0" hidden="1">'Acronyms List'!$A$3:$B$3</definedName>
    <definedName name="_xlnm._FilterDatabase" localSheetId="17" hidden="1">'CE Comparators'!$A$6:$F$76</definedName>
    <definedName name="_xlnm._FilterDatabase" localSheetId="4" hidden="1">'Condom Use Rates'!$A$8:$H$89</definedName>
    <definedName name="_xlnm._FilterDatabase" localSheetId="13" hidden="1">'Cost by Subregion 15-30'!$A$6:$D$6</definedName>
    <definedName name="_xlnm._FilterDatabase" localSheetId="12" hidden="1">'Cost Calculation High'!$T$181:$AM$262</definedName>
    <definedName name="_xlnm._FilterDatabase" localSheetId="10" hidden="1">'Cost Calculation Low'!$T$181:$AM$262</definedName>
    <definedName name="_xlnm._FilterDatabase" localSheetId="11" hidden="1">'Cost Calculation Medium'!$T$181:$AM$262</definedName>
    <definedName name="_xlnm._FilterDatabase" localSheetId="7" hidden="1">'Unit Cost Assumption'!$A$7:$J$132</definedName>
    <definedName name="Average_FP_effectiveness">[1]Assumptions!$B$4</definedName>
    <definedName name="Average_Private_Source" localSheetId="17">[2]CondomSource!$N$96</definedName>
    <definedName name="Average_Private_Source">[3]CondomSource!$N$96</definedName>
    <definedName name="Average_Public_Source" localSheetId="17">[2]CondomSource!$M$96</definedName>
    <definedName name="Average_Public_Source">[3]CondomSource!$M$96</definedName>
    <definedName name="Child_DALYS_Averted_FP" localSheetId="17">'[2]FP DALY Coefficients'!$A$245:$B$476</definedName>
    <definedName name="Child_DALYS_Averted_FP" localSheetId="9">'[3]FP DALY Coefficients'!$A$245:$B$476</definedName>
    <definedName name="Child_DALYS_Averted_FP" localSheetId="1">'[3]FP DALY Coefficients'!$A$245:$B$476</definedName>
    <definedName name="Child_DALYS_Averted_FP" localSheetId="2">'[3]FP DALY Coefficients'!$A$245:$B$476</definedName>
    <definedName name="Child_DALYS_Averted_FP" localSheetId="3">'[3]FP DALY Coefficients'!$A$245:$B$476</definedName>
    <definedName name="Child_DALYS_Averted_FP" localSheetId="4">'[3]FP DALY Coefficients'!$A$245:$B$476</definedName>
    <definedName name="Child_DALYS_Averted_FP" localSheetId="5">'[3]FP DALY Coefficients'!$A$245:$B$476</definedName>
    <definedName name="Child_DALYS_Averted_FP" localSheetId="6">'[3]FP DALY Coefficients'!$A$245:$B$476</definedName>
    <definedName name="Child_DALYS_Averted_FP">'FP DALY Coefficients'!$A$240:$B$471</definedName>
    <definedName name="Condom_Source" localSheetId="17">[2]CondomSource!$A$7:$O$94</definedName>
    <definedName name="Condom_Source">[3]CondomSource!$A$7:$O$94</definedName>
    <definedName name="Condoms_per_user_per_year" localSheetId="17">'[2]Set up'!$B$11</definedName>
    <definedName name="Condoms_per_user_per_year" localSheetId="1">[1]Assumptions!$B$3</definedName>
    <definedName name="Condoms_per_user_per_year" localSheetId="2">[1]Assumptions!$B$3</definedName>
    <definedName name="Condoms_per_user_per_year" localSheetId="3">[1]Assumptions!$B$3</definedName>
    <definedName name="Condoms_per_user_per_year">'[3]Set up'!$B$11</definedName>
    <definedName name="Countries" localSheetId="17">[2]CountryClassification!$A$7:$E$132</definedName>
    <definedName name="Countries">[3]CountryClassification!$A$7:$E$132</definedName>
    <definedName name="Country_List">[4]Regions!$A$3:$D$74</definedName>
    <definedName name="Discount_rate_for_costs" localSheetId="17">'[2]Set up'!$B$66</definedName>
    <definedName name="Discount_rate_for_costs">'[3]Set up'!$B$66</definedName>
    <definedName name="FP_Clinical" localSheetId="17">[2]Weissman!$A$9:$I$74</definedName>
    <definedName name="FP_Clinical">[3]Weissman!$A$9:$I$74</definedName>
    <definedName name="FP_Condoms_Required_Baseline" localSheetId="17">'[2]FP Condoms Required'!$A$10:$R$93</definedName>
    <definedName name="FP_Condoms_Required_Baseline">'[3]FP Condoms Required'!$A$10:$R$93</definedName>
    <definedName name="FP_Condoms_Required_High" localSheetId="17">'[2]FP Condoms Required'!$A$185:$R$268</definedName>
    <definedName name="FP_Condoms_Required_High">'[3]FP Condoms Required'!$A$185:$R$268</definedName>
    <definedName name="FP_Condoms_Required_Medium" localSheetId="17">'[2]FP Condoms Required'!$A$97:$R$180</definedName>
    <definedName name="FP_Condoms_Required_Medium">'[3]FP Condoms Required'!$A$97:$R$180</definedName>
    <definedName name="FP_DALY_Coefficients" localSheetId="17">'[2]FP DALY Coefficients'!$A$10:$Q$242</definedName>
    <definedName name="FP_DALY_Coefficients" localSheetId="9">'[3]FP DALY Coefficients'!$A$10:$Q$242</definedName>
    <definedName name="FP_DALY_Coefficients" localSheetId="1">'[3]FP DALY Coefficients'!$A$10:$Q$242</definedName>
    <definedName name="FP_DALY_Coefficients" localSheetId="2">'[3]FP DALY Coefficients'!$A$10:$Q$242</definedName>
    <definedName name="FP_DALY_Coefficients" localSheetId="3">'[3]FP DALY Coefficients'!$A$10:$Q$242</definedName>
    <definedName name="FP_DALY_Coefficients" localSheetId="4">'[3]FP DALY Coefficients'!$A$10:$Q$242</definedName>
    <definedName name="FP_DALY_Coefficients" localSheetId="5">'[3]FP DALY Coefficients'!$A$10:$Q$242</definedName>
    <definedName name="FP_DALY_Coefficients" localSheetId="6">'[3]FP DALY Coefficients'!$A$10:$Q$242</definedName>
    <definedName name="FP_DALY_Coefficients">'FP DALY Coefficients'!$A$5:$Q$237</definedName>
    <definedName name="GDP_per_capita" localSheetId="17">[2]GDPpercap!$A$8:$R$256</definedName>
    <definedName name="GDP_per_capita">[3]GDPpercap!$A$8:$R$256</definedName>
    <definedName name="high_scenario_condom_use_HIVSTI" localSheetId="17">'[2]Set up'!$B$17</definedName>
    <definedName name="high_scenario_condom_use_HIVSTI">'[3]Set up'!$B$17</definedName>
    <definedName name="Inflation" localSheetId="17">[2]Inflation!$A$8:$BF$10</definedName>
    <definedName name="Inflation">[3]Inflation!$A$8:$BF$10</definedName>
    <definedName name="MP_acts_per_year" localSheetId="17">'[2]Set up'!$B$30</definedName>
    <definedName name="MP_acts_per_year">'[3]Set up'!$B$30</definedName>
    <definedName name="MSM_Acts_per_year" localSheetId="17">'[2]Set up'!$B$27</definedName>
    <definedName name="MSM_Acts_per_year">'[3]Set up'!$B$27</definedName>
    <definedName name="PR_acts_per_year" localSheetId="17">'[2]Set up'!$B$29</definedName>
    <definedName name="PR_acts_per_year">'[3]Set up'!$B$29</definedName>
    <definedName name="PSI_Costs" localSheetId="17">[2]PSI!$B$7:$L$60</definedName>
    <definedName name="PSI_Costs">[3]PSI!$B$7:$L$60</definedName>
    <definedName name="SDC_acts_per_year" localSheetId="17">'[2]Set up'!$B$31</definedName>
    <definedName name="SDC_acts_per_year">'[3]Set up'!$B$31</definedName>
    <definedName name="Source_for_Condoms" localSheetId="17">[2]CondomSource!$A$107:$C$188</definedName>
    <definedName name="Source_for_Condoms">[3]CondomSource!$A$107:$C$188</definedName>
    <definedName name="STI_DALY_Coefficient_Matrix">" "</definedName>
    <definedName name="Subregion_order" localSheetId="17">[2]CountryClassification!$A$139:$B$153</definedName>
    <definedName name="Subregion_order">[3]CountryClassification!$A$139:$B$153</definedName>
    <definedName name="SW_Acts_per_year" localSheetId="17">'[2]Set up'!$B$26</definedName>
    <definedName name="SW_Acts_per_year">'[3]Set up'!$B$26</definedName>
    <definedName name="TG_acts_per_year" localSheetId="17">'[2]Set up'!$B$28</definedName>
    <definedName name="TG_acts_per_year">'[3]Set up'!$B$28</definedName>
    <definedName name="UN_Pop_Locations" localSheetId="17">[2]UNPopLocations!$B$24:$V$296</definedName>
    <definedName name="UN_Pop_Locations">[3]UNPopLocations!$B$24:$V$296</definedName>
    <definedName name="Unit_Cost" localSheetId="17">'[2]Unit Cost Assumption'!$A$10:$I$136</definedName>
    <definedName name="Unit_Cost" localSheetId="16">'[3]Unit Cost Assumption'!$A$10:$I$136</definedName>
    <definedName name="Unit_Cost" localSheetId="15">'[3]Unit Cost Assumption'!$A$10:$I$136</definedName>
    <definedName name="Unit_Cost" localSheetId="9">'[3]Unit Cost Assumption'!$A$10:$I$136</definedName>
    <definedName name="Unit_Cost" localSheetId="1">'[3]Unit Cost Assumption'!$A$10:$I$136</definedName>
    <definedName name="Unit_Cost" localSheetId="2">'[3]Unit Cost Assumption'!$A$10:$I$136</definedName>
    <definedName name="Unit_Cost" localSheetId="3">'[3]Unit Cost Assumption'!$A$10:$I$136</definedName>
    <definedName name="Unit_Cost" localSheetId="4">'[3]Unit Cost Assumption'!$A$10:$I$136</definedName>
    <definedName name="Unit_Cost" localSheetId="13">'[3]Unit Cost Assumption'!$A$10:$I$136</definedName>
    <definedName name="Unit_Cost" localSheetId="12">'[3]Unit Cost Assumption'!$A$10:$I$136</definedName>
    <definedName name="Unit_Cost" localSheetId="10">'[3]Unit Cost Assumption'!$A$10:$I$136</definedName>
    <definedName name="Unit_Cost" localSheetId="11">'[3]Unit Cost Assumption'!$A$10:$I$136</definedName>
    <definedName name="Unit_Cost" localSheetId="14">'[3]Unit Cost Assumption'!$A$10:$I$136</definedName>
    <definedName name="Unit_Cost" localSheetId="8">'[3]Unit Cost Assumption'!$A$10:$I$136</definedName>
    <definedName name="Unit_Cost" localSheetId="5">'[3]Unit Cost Assumption'!$A$10:$I$136</definedName>
    <definedName name="Unit_Cost" localSheetId="6">'[3]Unit Cost Assumption'!$A$10:$I$136</definedName>
    <definedName name="Unit_Cost">'Unit Cost Assumption'!$A$6:$I$132</definedName>
    <definedName name="Wastage_rates" localSheetId="17">'[2]Set up'!$B$42</definedName>
    <definedName name="Wastage_rates">'[3]Set up'!$B$42</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288" i="13" l="1"/>
  <c r="L288" i="13"/>
  <c r="H288" i="13"/>
  <c r="D288" i="13"/>
  <c r="S286" i="13"/>
  <c r="S285" i="13"/>
  <c r="S284" i="13"/>
  <c r="S283" i="13"/>
  <c r="S282" i="13"/>
  <c r="S281" i="13"/>
  <c r="S280" i="13"/>
  <c r="S279" i="13"/>
  <c r="S278" i="13"/>
  <c r="S277" i="13"/>
  <c r="S276" i="13"/>
  <c r="S275" i="13"/>
  <c r="S274" i="13"/>
  <c r="S273" i="13"/>
  <c r="S272" i="13"/>
  <c r="S271" i="13"/>
  <c r="S270" i="13"/>
  <c r="S269" i="13"/>
  <c r="S268" i="13"/>
  <c r="S267" i="13"/>
  <c r="S266" i="13"/>
  <c r="S265" i="13"/>
  <c r="S264" i="13"/>
  <c r="S263" i="13"/>
  <c r="S262" i="13"/>
  <c r="S261" i="13"/>
  <c r="S260" i="13"/>
  <c r="S259" i="13"/>
  <c r="S258" i="13"/>
  <c r="S257" i="13"/>
  <c r="S256" i="13"/>
  <c r="S255" i="13"/>
  <c r="S254" i="13"/>
  <c r="S253" i="13"/>
  <c r="S252" i="13"/>
  <c r="S251" i="13"/>
  <c r="S250" i="13"/>
  <c r="S249" i="13"/>
  <c r="S248" i="13"/>
  <c r="S247" i="13"/>
  <c r="S246" i="13"/>
  <c r="S245" i="13"/>
  <c r="S244" i="13"/>
  <c r="S243" i="13"/>
  <c r="S242" i="13"/>
  <c r="S241" i="13"/>
  <c r="S240" i="13"/>
  <c r="S239" i="13"/>
  <c r="S238" i="13"/>
  <c r="S237" i="13"/>
  <c r="S236" i="13"/>
  <c r="S235" i="13"/>
  <c r="S234" i="13"/>
  <c r="S233" i="13"/>
  <c r="S232" i="13"/>
  <c r="S231" i="13"/>
  <c r="S230" i="13"/>
  <c r="S229" i="13"/>
  <c r="S228" i="13"/>
  <c r="S227" i="13"/>
  <c r="S226" i="13"/>
  <c r="S225" i="13"/>
  <c r="S224" i="13"/>
  <c r="S223" i="13"/>
  <c r="S222" i="13"/>
  <c r="S221" i="13"/>
  <c r="S220" i="13"/>
  <c r="S219" i="13"/>
  <c r="S218" i="13"/>
  <c r="S217" i="13"/>
  <c r="S216" i="13"/>
  <c r="S215" i="13"/>
  <c r="S214" i="13"/>
  <c r="S213" i="13"/>
  <c r="S212" i="13"/>
  <c r="S211" i="13"/>
  <c r="S210" i="13"/>
  <c r="S209" i="13"/>
  <c r="S208" i="13"/>
  <c r="S207" i="13"/>
  <c r="R288" i="13"/>
  <c r="Q288" i="13"/>
  <c r="O288" i="13"/>
  <c r="N288" i="13"/>
  <c r="M288" i="13"/>
  <c r="K288" i="13"/>
  <c r="J288" i="13"/>
  <c r="I288" i="13"/>
  <c r="G288" i="13"/>
  <c r="F288" i="13"/>
  <c r="E288" i="13"/>
  <c r="C288" i="13"/>
  <c r="Q200" i="13"/>
  <c r="M200" i="13"/>
  <c r="I200" i="13"/>
  <c r="E200" i="13"/>
  <c r="S198" i="13"/>
  <c r="S197" i="13"/>
  <c r="S195" i="13"/>
  <c r="S193" i="13"/>
  <c r="S191" i="13"/>
  <c r="S189" i="13"/>
  <c r="S187" i="13"/>
  <c r="S185" i="13"/>
  <c r="S183" i="13"/>
  <c r="S181" i="13"/>
  <c r="S179" i="13"/>
  <c r="S177" i="13"/>
  <c r="S175" i="13"/>
  <c r="S173" i="13"/>
  <c r="S171" i="13"/>
  <c r="S169" i="13"/>
  <c r="S167" i="13"/>
  <c r="S165" i="13"/>
  <c r="S163" i="13"/>
  <c r="S161" i="13"/>
  <c r="S159" i="13"/>
  <c r="S157" i="13"/>
  <c r="S155" i="13"/>
  <c r="S153" i="13"/>
  <c r="S151" i="13"/>
  <c r="S149" i="13"/>
  <c r="S147" i="13"/>
  <c r="S145" i="13"/>
  <c r="S143" i="13"/>
  <c r="S141" i="13"/>
  <c r="S139" i="13"/>
  <c r="S137" i="13"/>
  <c r="S135" i="13"/>
  <c r="S133" i="13"/>
  <c r="S131" i="13"/>
  <c r="S129" i="13"/>
  <c r="S127" i="13"/>
  <c r="S125" i="13"/>
  <c r="S123" i="13"/>
  <c r="S121" i="13"/>
  <c r="S119" i="13"/>
  <c r="R200" i="13"/>
  <c r="P200" i="13"/>
  <c r="O200" i="13"/>
  <c r="N200" i="13"/>
  <c r="L200" i="13"/>
  <c r="K200" i="13"/>
  <c r="J200" i="13"/>
  <c r="H200" i="13"/>
  <c r="G200" i="13"/>
  <c r="F200" i="13"/>
  <c r="D200" i="13"/>
  <c r="C200" i="13"/>
  <c r="S110" i="13"/>
  <c r="S109" i="13"/>
  <c r="S108" i="13"/>
  <c r="S107" i="13"/>
  <c r="S106" i="13"/>
  <c r="S104" i="13"/>
  <c r="S102" i="13"/>
  <c r="S101" i="13"/>
  <c r="S100" i="13"/>
  <c r="S99" i="13"/>
  <c r="S98" i="13"/>
  <c r="S96" i="13"/>
  <c r="S94" i="13"/>
  <c r="S93" i="13"/>
  <c r="S92" i="13"/>
  <c r="S91" i="13"/>
  <c r="S90" i="13"/>
  <c r="S88" i="13"/>
  <c r="S86" i="13"/>
  <c r="S85" i="13"/>
  <c r="S84" i="13"/>
  <c r="S83" i="13"/>
  <c r="S82" i="13"/>
  <c r="S80" i="13"/>
  <c r="S78" i="13"/>
  <c r="S77" i="13"/>
  <c r="S76" i="13"/>
  <c r="S75" i="13"/>
  <c r="S74" i="13"/>
  <c r="S72" i="13"/>
  <c r="S70" i="13"/>
  <c r="S69" i="13"/>
  <c r="S68" i="13"/>
  <c r="S67" i="13"/>
  <c r="S66" i="13"/>
  <c r="S64" i="13"/>
  <c r="S62" i="13"/>
  <c r="S61" i="13"/>
  <c r="S60" i="13"/>
  <c r="S59" i="13"/>
  <c r="S58" i="13"/>
  <c r="S56" i="13"/>
  <c r="S54" i="13"/>
  <c r="S53" i="13"/>
  <c r="S52" i="13"/>
  <c r="S51" i="13"/>
  <c r="S50" i="13"/>
  <c r="S49" i="13"/>
  <c r="S48" i="13"/>
  <c r="S47" i="13"/>
  <c r="S46" i="13"/>
  <c r="S45" i="13"/>
  <c r="S44" i="13"/>
  <c r="S43" i="13"/>
  <c r="S42" i="13"/>
  <c r="S41" i="13"/>
  <c r="S40" i="13"/>
  <c r="S39" i="13"/>
  <c r="S38" i="13"/>
  <c r="S37" i="13"/>
  <c r="S36" i="13"/>
  <c r="S35" i="13"/>
  <c r="S34" i="13"/>
  <c r="S33" i="13"/>
  <c r="P113" i="13"/>
  <c r="L113" i="13"/>
  <c r="H113" i="13"/>
  <c r="S32" i="13"/>
  <c r="R113" i="13"/>
  <c r="Q113" i="13"/>
  <c r="O113" i="13"/>
  <c r="N113" i="13"/>
  <c r="M113" i="13"/>
  <c r="K113" i="13"/>
  <c r="J113" i="13"/>
  <c r="I113" i="13"/>
  <c r="G113" i="13"/>
  <c r="F113" i="13"/>
  <c r="E113" i="13"/>
  <c r="C113" i="13"/>
  <c r="D25" i="13"/>
  <c r="C25" i="13"/>
  <c r="J23" i="13"/>
  <c r="C23" i="13"/>
  <c r="I22" i="13"/>
  <c r="C21" i="13"/>
  <c r="N14" i="13"/>
  <c r="K25" i="13" s="1"/>
  <c r="I25" i="13"/>
  <c r="H14" i="13"/>
  <c r="E14" i="13"/>
  <c r="E25" i="13" s="1"/>
  <c r="I24" i="13"/>
  <c r="H13" i="13"/>
  <c r="E13" i="13"/>
  <c r="E24" i="13" s="1"/>
  <c r="D24" i="13"/>
  <c r="C24" i="13"/>
  <c r="I23" i="13"/>
  <c r="H12" i="13"/>
  <c r="D23" i="13"/>
  <c r="H11" i="13"/>
  <c r="D22" i="13"/>
  <c r="C22" i="13"/>
  <c r="N10" i="13"/>
  <c r="K21" i="13" s="1"/>
  <c r="I21" i="13"/>
  <c r="H10" i="13"/>
  <c r="E10" i="13"/>
  <c r="E21" i="13" s="1"/>
  <c r="D21" i="13"/>
  <c r="L15" i="13"/>
  <c r="I26" i="13" s="1"/>
  <c r="H9" i="13"/>
  <c r="H15" i="13" s="1"/>
  <c r="E9" i="13"/>
  <c r="E20" i="13" s="1"/>
  <c r="D26" i="13"/>
  <c r="C20" i="13"/>
  <c r="E129" i="11"/>
  <c r="E128" i="11"/>
  <c r="E127" i="11"/>
  <c r="E126" i="11"/>
  <c r="E125" i="11"/>
  <c r="E124" i="11"/>
  <c r="E123" i="11"/>
  <c r="E122" i="11"/>
  <c r="E121" i="11"/>
  <c r="E120" i="11"/>
  <c r="E119" i="11"/>
  <c r="E118" i="11"/>
  <c r="E117" i="11"/>
  <c r="E116" i="11"/>
  <c r="E115" i="11"/>
  <c r="E114" i="11"/>
  <c r="E113" i="11"/>
  <c r="E112" i="11"/>
  <c r="E111" i="11"/>
  <c r="E110" i="11"/>
  <c r="E109" i="11"/>
  <c r="E108" i="11"/>
  <c r="E107" i="11"/>
  <c r="E106" i="11"/>
  <c r="E105" i="11"/>
  <c r="E104" i="11"/>
  <c r="E103" i="11"/>
  <c r="E102" i="11"/>
  <c r="E101" i="11"/>
  <c r="E100" i="11"/>
  <c r="E99" i="11"/>
  <c r="E98" i="11"/>
  <c r="F131" i="11"/>
  <c r="F132" i="11" s="1"/>
  <c r="E97" i="11"/>
  <c r="E96" i="11"/>
  <c r="D131" i="11"/>
  <c r="D132" i="11" s="1"/>
  <c r="C131" i="11"/>
  <c r="C132" i="11" s="1"/>
  <c r="E86" i="11"/>
  <c r="E85" i="11"/>
  <c r="E84" i="11"/>
  <c r="E83" i="11"/>
  <c r="E82" i="11"/>
  <c r="E81" i="11"/>
  <c r="E80" i="11"/>
  <c r="E79" i="11"/>
  <c r="E78" i="11"/>
  <c r="E77" i="11"/>
  <c r="E76" i="11"/>
  <c r="E75" i="11"/>
  <c r="E74" i="11"/>
  <c r="E73" i="11"/>
  <c r="E72" i="11"/>
  <c r="E71" i="11"/>
  <c r="E70" i="11"/>
  <c r="E69" i="11"/>
  <c r="E68" i="11"/>
  <c r="E67" i="11"/>
  <c r="E66" i="11"/>
  <c r="E65" i="11"/>
  <c r="E64" i="11"/>
  <c r="E63" i="11"/>
  <c r="E62" i="11"/>
  <c r="E61" i="11"/>
  <c r="E60" i="11"/>
  <c r="E59" i="11"/>
  <c r="E58" i="11"/>
  <c r="E57" i="11"/>
  <c r="E56" i="11"/>
  <c r="E55" i="11"/>
  <c r="E54" i="11"/>
  <c r="E53" i="11"/>
  <c r="E52" i="11"/>
  <c r="E51" i="11"/>
  <c r="E50" i="11"/>
  <c r="E49" i="11"/>
  <c r="E48" i="11"/>
  <c r="E47" i="11"/>
  <c r="E46" i="11"/>
  <c r="E45" i="11"/>
  <c r="E44" i="11"/>
  <c r="E43" i="11"/>
  <c r="E42" i="11"/>
  <c r="E41" i="11"/>
  <c r="E40" i="11"/>
  <c r="E39" i="11"/>
  <c r="E38" i="11"/>
  <c r="E37" i="11"/>
  <c r="E36" i="11"/>
  <c r="E35" i="11"/>
  <c r="E34" i="11"/>
  <c r="E33" i="11"/>
  <c r="E32" i="11"/>
  <c r="E31" i="11"/>
  <c r="E30" i="11"/>
  <c r="E29" i="11"/>
  <c r="E28" i="11"/>
  <c r="E27" i="11"/>
  <c r="E26" i="11"/>
  <c r="E25" i="11"/>
  <c r="E24" i="11"/>
  <c r="E23" i="11"/>
  <c r="E22" i="11"/>
  <c r="E21" i="11"/>
  <c r="E20" i="11"/>
  <c r="E19" i="11"/>
  <c r="E18" i="11"/>
  <c r="E17" i="11"/>
  <c r="E16" i="11"/>
  <c r="E15" i="11"/>
  <c r="E14" i="11"/>
  <c r="E13" i="11"/>
  <c r="E12" i="11"/>
  <c r="E11" i="11"/>
  <c r="E10" i="11"/>
  <c r="E9" i="11"/>
  <c r="E8" i="11"/>
  <c r="E7" i="11"/>
  <c r="F88" i="11"/>
  <c r="F89" i="11" s="1"/>
  <c r="E6" i="11"/>
  <c r="D88" i="11"/>
  <c r="D89" i="11" s="1"/>
  <c r="C88" i="11"/>
  <c r="C89" i="11" s="1"/>
  <c r="P90" i="9"/>
  <c r="Q90" i="9"/>
  <c r="J90" i="9"/>
  <c r="C90" i="9"/>
  <c r="B90" i="9"/>
  <c r="Q89" i="9"/>
  <c r="P89" i="9"/>
  <c r="J89" i="9"/>
  <c r="B89" i="9"/>
  <c r="C89" i="9"/>
  <c r="P88" i="9"/>
  <c r="Q88" i="9"/>
  <c r="J88" i="9"/>
  <c r="C88" i="9"/>
  <c r="B88" i="9"/>
  <c r="Q87" i="9"/>
  <c r="P87" i="9"/>
  <c r="J87" i="9"/>
  <c r="C87" i="9"/>
  <c r="B87" i="9"/>
  <c r="P86" i="9"/>
  <c r="Q86" i="9"/>
  <c r="J86" i="9"/>
  <c r="C86" i="9"/>
  <c r="B86" i="9"/>
  <c r="Q85" i="9"/>
  <c r="P85" i="9"/>
  <c r="J85" i="9"/>
  <c r="B85" i="9"/>
  <c r="C85" i="9"/>
  <c r="P84" i="9"/>
  <c r="Q84" i="9"/>
  <c r="J84" i="9"/>
  <c r="C84" i="9"/>
  <c r="B84" i="9"/>
  <c r="Q83" i="9"/>
  <c r="P83" i="9"/>
  <c r="J83" i="9"/>
  <c r="B83" i="9"/>
  <c r="C83" i="9"/>
  <c r="P82" i="9"/>
  <c r="Q82" i="9"/>
  <c r="J82" i="9"/>
  <c r="C82" i="9"/>
  <c r="B82" i="9"/>
  <c r="Q81" i="9"/>
  <c r="P81" i="9"/>
  <c r="J81" i="9"/>
  <c r="B81" i="9"/>
  <c r="C81" i="9"/>
  <c r="Q80" i="9"/>
  <c r="P80" i="9"/>
  <c r="J80" i="9"/>
  <c r="C80" i="9"/>
  <c r="B80" i="9"/>
  <c r="Q79" i="9"/>
  <c r="P79" i="9"/>
  <c r="J79" i="9"/>
  <c r="B79" i="9"/>
  <c r="C79" i="9"/>
  <c r="P78" i="9"/>
  <c r="Q78" i="9"/>
  <c r="J78" i="9"/>
  <c r="C78" i="9"/>
  <c r="B78" i="9"/>
  <c r="Q77" i="9"/>
  <c r="P77" i="9"/>
  <c r="J77" i="9"/>
  <c r="B77" i="9"/>
  <c r="C77" i="9"/>
  <c r="Q76" i="9"/>
  <c r="P76" i="9"/>
  <c r="J76" i="9"/>
  <c r="C76" i="9"/>
  <c r="B76" i="9"/>
  <c r="Q75" i="9"/>
  <c r="P75" i="9"/>
  <c r="J75" i="9"/>
  <c r="B75" i="9"/>
  <c r="C75" i="9"/>
  <c r="P74" i="9"/>
  <c r="Q74" i="9"/>
  <c r="J74" i="9"/>
  <c r="C74" i="9"/>
  <c r="B74" i="9"/>
  <c r="Q73" i="9"/>
  <c r="P73" i="9"/>
  <c r="J73" i="9"/>
  <c r="B73" i="9"/>
  <c r="C73" i="9"/>
  <c r="Q72" i="9"/>
  <c r="P72" i="9"/>
  <c r="J72" i="9"/>
  <c r="C72" i="9"/>
  <c r="B72" i="9"/>
  <c r="Q71" i="9"/>
  <c r="P71" i="9"/>
  <c r="J71" i="9"/>
  <c r="B71" i="9"/>
  <c r="C71" i="9"/>
  <c r="P70" i="9"/>
  <c r="Q70" i="9"/>
  <c r="J70" i="9"/>
  <c r="C70" i="9"/>
  <c r="B70" i="9"/>
  <c r="Q69" i="9"/>
  <c r="P69" i="9"/>
  <c r="J69" i="9"/>
  <c r="B69" i="9"/>
  <c r="C69" i="9"/>
  <c r="Q68" i="9"/>
  <c r="P68" i="9"/>
  <c r="J68" i="9"/>
  <c r="C68" i="9"/>
  <c r="B68" i="9"/>
  <c r="Q67" i="9"/>
  <c r="P67" i="9"/>
  <c r="J67" i="9"/>
  <c r="B67" i="9"/>
  <c r="C67" i="9"/>
  <c r="P66" i="9"/>
  <c r="Q66" i="9"/>
  <c r="J66" i="9"/>
  <c r="C66" i="9"/>
  <c r="B66" i="9"/>
  <c r="Q65" i="9"/>
  <c r="P65" i="9"/>
  <c r="J65" i="9"/>
  <c r="B65" i="9"/>
  <c r="C65" i="9"/>
  <c r="Q64" i="9"/>
  <c r="P64" i="9"/>
  <c r="J64" i="9"/>
  <c r="C64" i="9"/>
  <c r="B64" i="9"/>
  <c r="Q63" i="9"/>
  <c r="P63" i="9"/>
  <c r="J63" i="9"/>
  <c r="B63" i="9"/>
  <c r="C63" i="9"/>
  <c r="P62" i="9"/>
  <c r="Q62" i="9"/>
  <c r="J62" i="9"/>
  <c r="C62" i="9"/>
  <c r="B62" i="9"/>
  <c r="Q61" i="9"/>
  <c r="P61" i="9"/>
  <c r="J61" i="9"/>
  <c r="B61" i="9"/>
  <c r="C61" i="9"/>
  <c r="Q60" i="9"/>
  <c r="P60" i="9"/>
  <c r="J60" i="9"/>
  <c r="C60" i="9"/>
  <c r="B60" i="9"/>
  <c r="Q59" i="9"/>
  <c r="P59" i="9"/>
  <c r="J59" i="9"/>
  <c r="B59" i="9"/>
  <c r="C59" i="9"/>
  <c r="P58" i="9"/>
  <c r="Q58" i="9"/>
  <c r="J58" i="9"/>
  <c r="C58" i="9"/>
  <c r="B58" i="9"/>
  <c r="Q57" i="9"/>
  <c r="P57" i="9"/>
  <c r="J57" i="9"/>
  <c r="B57" i="9"/>
  <c r="C57" i="9"/>
  <c r="Q56" i="9"/>
  <c r="P56" i="9"/>
  <c r="J56" i="9"/>
  <c r="C56" i="9"/>
  <c r="B56" i="9"/>
  <c r="Q55" i="9"/>
  <c r="P55" i="9"/>
  <c r="J55" i="9"/>
  <c r="B55" i="9"/>
  <c r="C55" i="9"/>
  <c r="P54" i="9"/>
  <c r="Q54" i="9"/>
  <c r="J54" i="9"/>
  <c r="C54" i="9"/>
  <c r="B54" i="9"/>
  <c r="Q53" i="9"/>
  <c r="P53" i="9"/>
  <c r="J53" i="9"/>
  <c r="B53" i="9"/>
  <c r="C53" i="9"/>
  <c r="Q52" i="9"/>
  <c r="P52" i="9"/>
  <c r="J52" i="9"/>
  <c r="C52" i="9"/>
  <c r="B52" i="9"/>
  <c r="Q51" i="9"/>
  <c r="P51" i="9"/>
  <c r="J51" i="9"/>
  <c r="B51" i="9"/>
  <c r="C51" i="9"/>
  <c r="P50" i="9"/>
  <c r="Q50" i="9"/>
  <c r="J50" i="9"/>
  <c r="C50" i="9"/>
  <c r="B50" i="9"/>
  <c r="Q49" i="9"/>
  <c r="P49" i="9"/>
  <c r="J49" i="9"/>
  <c r="B49" i="9"/>
  <c r="C49" i="9"/>
  <c r="Q48" i="9"/>
  <c r="P48" i="9"/>
  <c r="J48" i="9"/>
  <c r="C48" i="9"/>
  <c r="B48" i="9"/>
  <c r="Q47" i="9"/>
  <c r="P47" i="9"/>
  <c r="J47" i="9"/>
  <c r="B47" i="9"/>
  <c r="C47" i="9"/>
  <c r="P46" i="9"/>
  <c r="Q46" i="9"/>
  <c r="J46" i="9"/>
  <c r="C46" i="9"/>
  <c r="B46" i="9"/>
  <c r="Q45" i="9"/>
  <c r="P45" i="9"/>
  <c r="J45" i="9"/>
  <c r="B45" i="9"/>
  <c r="C45" i="9"/>
  <c r="Q44" i="9"/>
  <c r="P44" i="9"/>
  <c r="J44" i="9"/>
  <c r="C44" i="9"/>
  <c r="B44" i="9"/>
  <c r="Q43" i="9"/>
  <c r="P43" i="9"/>
  <c r="J43" i="9"/>
  <c r="B43" i="9"/>
  <c r="C43" i="9"/>
  <c r="P42" i="9"/>
  <c r="Q42" i="9"/>
  <c r="J42" i="9"/>
  <c r="C42" i="9"/>
  <c r="B42" i="9"/>
  <c r="Q41" i="9"/>
  <c r="P41" i="9"/>
  <c r="J41" i="9"/>
  <c r="B41" i="9"/>
  <c r="C41" i="9"/>
  <c r="Q40" i="9"/>
  <c r="P40" i="9"/>
  <c r="J40" i="9"/>
  <c r="C40" i="9"/>
  <c r="B40" i="9"/>
  <c r="Q39" i="9"/>
  <c r="P39" i="9"/>
  <c r="J39" i="9"/>
  <c r="B39" i="9"/>
  <c r="C39" i="9"/>
  <c r="P38" i="9"/>
  <c r="Q38" i="9"/>
  <c r="J38" i="9"/>
  <c r="C38" i="9"/>
  <c r="B38" i="9"/>
  <c r="Q37" i="9"/>
  <c r="P37" i="9"/>
  <c r="J37" i="9"/>
  <c r="B37" i="9"/>
  <c r="C37" i="9"/>
  <c r="Q36" i="9"/>
  <c r="P36" i="9"/>
  <c r="J36" i="9"/>
  <c r="C36" i="9"/>
  <c r="B36" i="9"/>
  <c r="Q35" i="9"/>
  <c r="P35" i="9"/>
  <c r="J35" i="9"/>
  <c r="B35" i="9"/>
  <c r="C35" i="9"/>
  <c r="P34" i="9"/>
  <c r="Q34" i="9"/>
  <c r="J34" i="9"/>
  <c r="C34" i="9"/>
  <c r="B34" i="9"/>
  <c r="Q33" i="9"/>
  <c r="P33" i="9"/>
  <c r="J33" i="9"/>
  <c r="B33" i="9"/>
  <c r="C33" i="9"/>
  <c r="Q32" i="9"/>
  <c r="P32" i="9"/>
  <c r="J32" i="9"/>
  <c r="C32" i="9"/>
  <c r="B32" i="9"/>
  <c r="Q31" i="9"/>
  <c r="P31" i="9"/>
  <c r="J31" i="9"/>
  <c r="B31" i="9"/>
  <c r="C31" i="9"/>
  <c r="P30" i="9"/>
  <c r="Q30" i="9"/>
  <c r="J30" i="9"/>
  <c r="C30" i="9"/>
  <c r="B30" i="9"/>
  <c r="Q29" i="9"/>
  <c r="P29" i="9"/>
  <c r="J29" i="9"/>
  <c r="B29" i="9"/>
  <c r="C29" i="9"/>
  <c r="Q28" i="9"/>
  <c r="P28" i="9"/>
  <c r="J28" i="9"/>
  <c r="C28" i="9"/>
  <c r="B28" i="9"/>
  <c r="Q27" i="9"/>
  <c r="P27" i="9"/>
  <c r="J27" i="9"/>
  <c r="B27" i="9"/>
  <c r="C27" i="9"/>
  <c r="P26" i="9"/>
  <c r="Q26" i="9"/>
  <c r="J26" i="9"/>
  <c r="C26" i="9"/>
  <c r="B26" i="9"/>
  <c r="Q25" i="9"/>
  <c r="P25" i="9"/>
  <c r="J25" i="9"/>
  <c r="B25" i="9"/>
  <c r="C25" i="9"/>
  <c r="Q24" i="9"/>
  <c r="P24" i="9"/>
  <c r="J24" i="9"/>
  <c r="C24" i="9"/>
  <c r="B24" i="9"/>
  <c r="Q23" i="9"/>
  <c r="P23" i="9"/>
  <c r="J23" i="9"/>
  <c r="B23" i="9"/>
  <c r="C23" i="9"/>
  <c r="P22" i="9"/>
  <c r="Q22" i="9"/>
  <c r="J22" i="9"/>
  <c r="C22" i="9"/>
  <c r="B22" i="9"/>
  <c r="Q21" i="9"/>
  <c r="P21" i="9"/>
  <c r="J21" i="9"/>
  <c r="B21" i="9"/>
  <c r="C21" i="9"/>
  <c r="Q20" i="9"/>
  <c r="P20" i="9"/>
  <c r="J20" i="9"/>
  <c r="C20" i="9"/>
  <c r="B20" i="9"/>
  <c r="Q19" i="9"/>
  <c r="P19" i="9"/>
  <c r="J19" i="9"/>
  <c r="B19" i="9"/>
  <c r="C19" i="9"/>
  <c r="P18" i="9"/>
  <c r="Q18" i="9"/>
  <c r="J18" i="9"/>
  <c r="C18" i="9"/>
  <c r="B18" i="9"/>
  <c r="Q17" i="9"/>
  <c r="P17" i="9"/>
  <c r="J17" i="9"/>
  <c r="B17" i="9"/>
  <c r="C17" i="9"/>
  <c r="Q16" i="9"/>
  <c r="P16" i="9"/>
  <c r="J16" i="9"/>
  <c r="C16" i="9"/>
  <c r="B16" i="9"/>
  <c r="Q15" i="9"/>
  <c r="P15" i="9"/>
  <c r="J15" i="9"/>
  <c r="B15" i="9"/>
  <c r="C15" i="9"/>
  <c r="P14" i="9"/>
  <c r="Q14" i="9"/>
  <c r="J14" i="9"/>
  <c r="C14" i="9"/>
  <c r="B14" i="9"/>
  <c r="Q13" i="9"/>
  <c r="P13" i="9"/>
  <c r="J13" i="9"/>
  <c r="B13" i="9"/>
  <c r="C13" i="9"/>
  <c r="Q12" i="9"/>
  <c r="P12" i="9"/>
  <c r="J12" i="9"/>
  <c r="C12" i="9"/>
  <c r="B12" i="9"/>
  <c r="Q11" i="9"/>
  <c r="P11" i="9"/>
  <c r="J11" i="9"/>
  <c r="C11" i="9"/>
  <c r="B11" i="9"/>
  <c r="U92" i="9"/>
  <c r="T92" i="9"/>
  <c r="P10" i="9"/>
  <c r="Q10" i="9"/>
  <c r="J10" i="9"/>
  <c r="H92" i="9"/>
  <c r="F92" i="9"/>
  <c r="C10" i="9"/>
  <c r="D92" i="9"/>
  <c r="B878" i="8"/>
  <c r="B877" i="8"/>
  <c r="B876" i="8"/>
  <c r="B875" i="8"/>
  <c r="B874" i="8"/>
  <c r="B873" i="8"/>
  <c r="B872" i="8"/>
  <c r="B871" i="8"/>
  <c r="B870" i="8"/>
  <c r="B869" i="8"/>
  <c r="B868" i="8"/>
  <c r="B867" i="8"/>
  <c r="B866" i="8"/>
  <c r="B865" i="8"/>
  <c r="B864" i="8"/>
  <c r="B863" i="8"/>
  <c r="B862" i="8"/>
  <c r="B861" i="8"/>
  <c r="B860" i="8"/>
  <c r="B859" i="8"/>
  <c r="B858" i="8"/>
  <c r="B857" i="8"/>
  <c r="B856" i="8"/>
  <c r="B855" i="8"/>
  <c r="B854" i="8"/>
  <c r="B853" i="8"/>
  <c r="B852" i="8"/>
  <c r="B851" i="8"/>
  <c r="B850" i="8"/>
  <c r="B849" i="8"/>
  <c r="B848" i="8"/>
  <c r="B847" i="8"/>
  <c r="B846" i="8"/>
  <c r="B845" i="8"/>
  <c r="B844" i="8"/>
  <c r="B843" i="8"/>
  <c r="B842" i="8"/>
  <c r="B841" i="8"/>
  <c r="B840" i="8"/>
  <c r="B839" i="8"/>
  <c r="B838" i="8"/>
  <c r="B837" i="8"/>
  <c r="B836" i="8"/>
  <c r="B835" i="8"/>
  <c r="B834" i="8"/>
  <c r="B833" i="8"/>
  <c r="B832" i="8"/>
  <c r="B831" i="8"/>
  <c r="B830" i="8"/>
  <c r="B829" i="8"/>
  <c r="B828" i="8"/>
  <c r="B827" i="8"/>
  <c r="B826" i="8"/>
  <c r="B825" i="8"/>
  <c r="B824" i="8"/>
  <c r="B823" i="8"/>
  <c r="B822" i="8"/>
  <c r="B821" i="8"/>
  <c r="B820" i="8"/>
  <c r="B819" i="8"/>
  <c r="B818" i="8"/>
  <c r="B817" i="8"/>
  <c r="B816" i="8"/>
  <c r="B815" i="8"/>
  <c r="B814" i="8"/>
  <c r="B813" i="8"/>
  <c r="B812" i="8"/>
  <c r="B811" i="8"/>
  <c r="B810" i="8"/>
  <c r="B809" i="8"/>
  <c r="B808" i="8"/>
  <c r="B807" i="8"/>
  <c r="B806" i="8"/>
  <c r="B805" i="8"/>
  <c r="B804" i="8"/>
  <c r="B803" i="8"/>
  <c r="B802" i="8"/>
  <c r="B801" i="8"/>
  <c r="B800" i="8"/>
  <c r="B799" i="8"/>
  <c r="B798" i="8"/>
  <c r="D797" i="8"/>
  <c r="E797" i="8" s="1"/>
  <c r="F797" i="8" s="1"/>
  <c r="G797" i="8" s="1"/>
  <c r="H797" i="8" s="1"/>
  <c r="I797" i="8" s="1"/>
  <c r="J797" i="8" s="1"/>
  <c r="K797" i="8" s="1"/>
  <c r="L797" i="8" s="1"/>
  <c r="M797" i="8" s="1"/>
  <c r="N797" i="8" s="1"/>
  <c r="O797" i="8" s="1"/>
  <c r="P797" i="8" s="1"/>
  <c r="Q797" i="8" s="1"/>
  <c r="R797" i="8" s="1"/>
  <c r="D709" i="8"/>
  <c r="E709" i="8" s="1"/>
  <c r="F709" i="8" s="1"/>
  <c r="G709" i="8" s="1"/>
  <c r="H709" i="8" s="1"/>
  <c r="I709" i="8" s="1"/>
  <c r="J709" i="8" s="1"/>
  <c r="K709" i="8" s="1"/>
  <c r="L709" i="8" s="1"/>
  <c r="M709" i="8" s="1"/>
  <c r="N709" i="8" s="1"/>
  <c r="O709" i="8" s="1"/>
  <c r="P709" i="8" s="1"/>
  <c r="Q709" i="8" s="1"/>
  <c r="R709" i="8" s="1"/>
  <c r="E621" i="8"/>
  <c r="F621" i="8" s="1"/>
  <c r="G621" i="8" s="1"/>
  <c r="H621" i="8" s="1"/>
  <c r="I621" i="8" s="1"/>
  <c r="J621" i="8" s="1"/>
  <c r="K621" i="8" s="1"/>
  <c r="L621" i="8" s="1"/>
  <c r="M621" i="8" s="1"/>
  <c r="N621" i="8" s="1"/>
  <c r="O621" i="8" s="1"/>
  <c r="P621" i="8" s="1"/>
  <c r="Q621" i="8" s="1"/>
  <c r="R621" i="8" s="1"/>
  <c r="D621" i="8"/>
  <c r="D533" i="8"/>
  <c r="E533" i="8" s="1"/>
  <c r="F533" i="8" s="1"/>
  <c r="G533" i="8" s="1"/>
  <c r="H533" i="8" s="1"/>
  <c r="I533" i="8" s="1"/>
  <c r="J533" i="8" s="1"/>
  <c r="K533" i="8" s="1"/>
  <c r="L533" i="8" s="1"/>
  <c r="M533" i="8" s="1"/>
  <c r="N533" i="8" s="1"/>
  <c r="O533" i="8" s="1"/>
  <c r="P533" i="8" s="1"/>
  <c r="Q533" i="8" s="1"/>
  <c r="R533" i="8" s="1"/>
  <c r="D445" i="8"/>
  <c r="E445" i="8" s="1"/>
  <c r="F445" i="8" s="1"/>
  <c r="G445" i="8" s="1"/>
  <c r="H445" i="8" s="1"/>
  <c r="I445" i="8" s="1"/>
  <c r="J445" i="8" s="1"/>
  <c r="K445" i="8" s="1"/>
  <c r="L445" i="8" s="1"/>
  <c r="M445" i="8" s="1"/>
  <c r="N445" i="8" s="1"/>
  <c r="O445" i="8" s="1"/>
  <c r="P445" i="8" s="1"/>
  <c r="Q445" i="8" s="1"/>
  <c r="R445" i="8" s="1"/>
  <c r="D357" i="8"/>
  <c r="E357" i="8" s="1"/>
  <c r="F357" i="8" s="1"/>
  <c r="G357" i="8" s="1"/>
  <c r="H357" i="8" s="1"/>
  <c r="I357" i="8" s="1"/>
  <c r="J357" i="8" s="1"/>
  <c r="K357" i="8" s="1"/>
  <c r="L357" i="8" s="1"/>
  <c r="M357" i="8" s="1"/>
  <c r="N357" i="8" s="1"/>
  <c r="O357" i="8" s="1"/>
  <c r="P357" i="8" s="1"/>
  <c r="Q357" i="8" s="1"/>
  <c r="R357" i="8" s="1"/>
  <c r="D270" i="8"/>
  <c r="E270" i="8" s="1"/>
  <c r="F270" i="8" s="1"/>
  <c r="G270" i="8" s="1"/>
  <c r="H270" i="8" s="1"/>
  <c r="I270" i="8" s="1"/>
  <c r="J270" i="8" s="1"/>
  <c r="K270" i="8" s="1"/>
  <c r="L270" i="8" s="1"/>
  <c r="M270" i="8" s="1"/>
  <c r="N270" i="8" s="1"/>
  <c r="O270" i="8" s="1"/>
  <c r="P270" i="8" s="1"/>
  <c r="Q270" i="8" s="1"/>
  <c r="R270" i="8" s="1"/>
  <c r="D181" i="8"/>
  <c r="E181" i="8" s="1"/>
  <c r="F181" i="8" s="1"/>
  <c r="G181" i="8" s="1"/>
  <c r="H181" i="8" s="1"/>
  <c r="I181" i="8" s="1"/>
  <c r="J181" i="8" s="1"/>
  <c r="K181" i="8" s="1"/>
  <c r="L181" i="8" s="1"/>
  <c r="M181" i="8" s="1"/>
  <c r="N181" i="8" s="1"/>
  <c r="O181" i="8" s="1"/>
  <c r="P181" i="8" s="1"/>
  <c r="Q181" i="8" s="1"/>
  <c r="R181" i="8" s="1"/>
  <c r="E94" i="8"/>
  <c r="F94" i="8" s="1"/>
  <c r="G94" i="8" s="1"/>
  <c r="H94" i="8" s="1"/>
  <c r="I94" i="8" s="1"/>
  <c r="J94" i="8" s="1"/>
  <c r="K94" i="8" s="1"/>
  <c r="L94" i="8" s="1"/>
  <c r="M94" i="8" s="1"/>
  <c r="N94" i="8" s="1"/>
  <c r="O94" i="8" s="1"/>
  <c r="P94" i="8" s="1"/>
  <c r="Q94" i="8" s="1"/>
  <c r="R94" i="8" s="1"/>
  <c r="D94" i="8"/>
  <c r="C217" i="8"/>
  <c r="C210" i="8"/>
  <c r="C206" i="8"/>
  <c r="C202" i="8"/>
  <c r="C198" i="8"/>
  <c r="C192" i="8"/>
  <c r="C191" i="8"/>
  <c r="C189" i="8"/>
  <c r="D7" i="8"/>
  <c r="E7" i="8" s="1"/>
  <c r="F7" i="8" s="1"/>
  <c r="G7" i="8" s="1"/>
  <c r="B878" i="7"/>
  <c r="B877" i="7"/>
  <c r="B876" i="7"/>
  <c r="B875" i="7"/>
  <c r="B874" i="7"/>
  <c r="B873" i="7"/>
  <c r="B872" i="7"/>
  <c r="B871" i="7"/>
  <c r="B870" i="7"/>
  <c r="B869" i="7"/>
  <c r="B868" i="7"/>
  <c r="B867" i="7"/>
  <c r="B866" i="7"/>
  <c r="B865" i="7"/>
  <c r="B864" i="7"/>
  <c r="B863" i="7"/>
  <c r="B862" i="7"/>
  <c r="B861" i="7"/>
  <c r="B860" i="7"/>
  <c r="B859" i="7"/>
  <c r="B858" i="7"/>
  <c r="B857" i="7"/>
  <c r="B856" i="7"/>
  <c r="B855" i="7"/>
  <c r="B854" i="7"/>
  <c r="B853" i="7"/>
  <c r="B852" i="7"/>
  <c r="B851" i="7"/>
  <c r="B850" i="7"/>
  <c r="B849" i="7"/>
  <c r="B848" i="7"/>
  <c r="B847" i="7"/>
  <c r="B846" i="7"/>
  <c r="B845" i="7"/>
  <c r="B844" i="7"/>
  <c r="B843" i="7"/>
  <c r="B842" i="7"/>
  <c r="B841" i="7"/>
  <c r="B840" i="7"/>
  <c r="B839" i="7"/>
  <c r="B838" i="7"/>
  <c r="B837" i="7"/>
  <c r="B836" i="7"/>
  <c r="B835" i="7"/>
  <c r="B834" i="7"/>
  <c r="B833" i="7"/>
  <c r="B832" i="7"/>
  <c r="B831" i="7"/>
  <c r="B830" i="7"/>
  <c r="B829" i="7"/>
  <c r="B828" i="7"/>
  <c r="B827" i="7"/>
  <c r="B826" i="7"/>
  <c r="B825" i="7"/>
  <c r="B824" i="7"/>
  <c r="B823" i="7"/>
  <c r="B822" i="7"/>
  <c r="B821" i="7"/>
  <c r="B820" i="7"/>
  <c r="B819" i="7"/>
  <c r="B818" i="7"/>
  <c r="B817" i="7"/>
  <c r="B816" i="7"/>
  <c r="B815" i="7"/>
  <c r="B814" i="7"/>
  <c r="B813" i="7"/>
  <c r="B812" i="7"/>
  <c r="B811" i="7"/>
  <c r="B810" i="7"/>
  <c r="B809" i="7"/>
  <c r="B808" i="7"/>
  <c r="B807" i="7"/>
  <c r="B806" i="7"/>
  <c r="B805" i="7"/>
  <c r="B804" i="7"/>
  <c r="B803" i="7"/>
  <c r="B802" i="7"/>
  <c r="B801" i="7"/>
  <c r="B800" i="7"/>
  <c r="B799" i="7"/>
  <c r="B798" i="7"/>
  <c r="D797" i="7"/>
  <c r="E797" i="7" s="1"/>
  <c r="F797" i="7" s="1"/>
  <c r="G797" i="7" s="1"/>
  <c r="H797" i="7" s="1"/>
  <c r="I797" i="7" s="1"/>
  <c r="J797" i="7" s="1"/>
  <c r="K797" i="7" s="1"/>
  <c r="L797" i="7" s="1"/>
  <c r="M797" i="7" s="1"/>
  <c r="N797" i="7" s="1"/>
  <c r="O797" i="7" s="1"/>
  <c r="P797" i="7" s="1"/>
  <c r="Q797" i="7" s="1"/>
  <c r="R797" i="7" s="1"/>
  <c r="D709" i="7"/>
  <c r="E709" i="7" s="1"/>
  <c r="F709" i="7" s="1"/>
  <c r="G709" i="7" s="1"/>
  <c r="H709" i="7" s="1"/>
  <c r="I709" i="7" s="1"/>
  <c r="J709" i="7" s="1"/>
  <c r="K709" i="7" s="1"/>
  <c r="L709" i="7" s="1"/>
  <c r="M709" i="7" s="1"/>
  <c r="N709" i="7" s="1"/>
  <c r="O709" i="7" s="1"/>
  <c r="P709" i="7" s="1"/>
  <c r="Q709" i="7" s="1"/>
  <c r="R709" i="7" s="1"/>
  <c r="D621" i="7"/>
  <c r="E621" i="7" s="1"/>
  <c r="F621" i="7" s="1"/>
  <c r="G621" i="7" s="1"/>
  <c r="H621" i="7" s="1"/>
  <c r="I621" i="7" s="1"/>
  <c r="J621" i="7" s="1"/>
  <c r="K621" i="7" s="1"/>
  <c r="L621" i="7" s="1"/>
  <c r="M621" i="7" s="1"/>
  <c r="N621" i="7" s="1"/>
  <c r="O621" i="7" s="1"/>
  <c r="P621" i="7" s="1"/>
  <c r="Q621" i="7" s="1"/>
  <c r="R621" i="7" s="1"/>
  <c r="D533" i="7"/>
  <c r="E533" i="7" s="1"/>
  <c r="F533" i="7" s="1"/>
  <c r="G533" i="7" s="1"/>
  <c r="H533" i="7" s="1"/>
  <c r="I533" i="7" s="1"/>
  <c r="J533" i="7" s="1"/>
  <c r="K533" i="7" s="1"/>
  <c r="L533" i="7" s="1"/>
  <c r="M533" i="7" s="1"/>
  <c r="N533" i="7" s="1"/>
  <c r="O533" i="7" s="1"/>
  <c r="P533" i="7" s="1"/>
  <c r="Q533" i="7" s="1"/>
  <c r="R533" i="7" s="1"/>
  <c r="D445" i="7"/>
  <c r="E445" i="7" s="1"/>
  <c r="F445" i="7" s="1"/>
  <c r="G445" i="7" s="1"/>
  <c r="H445" i="7" s="1"/>
  <c r="I445" i="7" s="1"/>
  <c r="J445" i="7" s="1"/>
  <c r="K445" i="7" s="1"/>
  <c r="L445" i="7" s="1"/>
  <c r="M445" i="7" s="1"/>
  <c r="N445" i="7" s="1"/>
  <c r="O445" i="7" s="1"/>
  <c r="P445" i="7" s="1"/>
  <c r="Q445" i="7" s="1"/>
  <c r="R445" i="7" s="1"/>
  <c r="D357" i="7"/>
  <c r="E357" i="7" s="1"/>
  <c r="F357" i="7" s="1"/>
  <c r="G357" i="7" s="1"/>
  <c r="H357" i="7" s="1"/>
  <c r="I357" i="7" s="1"/>
  <c r="J357" i="7" s="1"/>
  <c r="K357" i="7" s="1"/>
  <c r="L357" i="7" s="1"/>
  <c r="M357" i="7" s="1"/>
  <c r="N357" i="7" s="1"/>
  <c r="O357" i="7" s="1"/>
  <c r="P357" i="7" s="1"/>
  <c r="Q357" i="7" s="1"/>
  <c r="R357" i="7" s="1"/>
  <c r="E270" i="7"/>
  <c r="F270" i="7" s="1"/>
  <c r="G270" i="7" s="1"/>
  <c r="H270" i="7" s="1"/>
  <c r="I270" i="7" s="1"/>
  <c r="J270" i="7" s="1"/>
  <c r="K270" i="7" s="1"/>
  <c r="L270" i="7" s="1"/>
  <c r="M270" i="7" s="1"/>
  <c r="N270" i="7" s="1"/>
  <c r="O270" i="7" s="1"/>
  <c r="P270" i="7" s="1"/>
  <c r="Q270" i="7" s="1"/>
  <c r="R270" i="7" s="1"/>
  <c r="D270" i="7"/>
  <c r="D181" i="7"/>
  <c r="E181" i="7" s="1"/>
  <c r="F181" i="7" s="1"/>
  <c r="G181" i="7" s="1"/>
  <c r="H181" i="7" s="1"/>
  <c r="I181" i="7" s="1"/>
  <c r="J181" i="7" s="1"/>
  <c r="K181" i="7" s="1"/>
  <c r="L181" i="7" s="1"/>
  <c r="M181" i="7" s="1"/>
  <c r="N181" i="7" s="1"/>
  <c r="O181" i="7" s="1"/>
  <c r="P181" i="7" s="1"/>
  <c r="Q181" i="7" s="1"/>
  <c r="R181" i="7" s="1"/>
  <c r="D94" i="7"/>
  <c r="E94" i="7" s="1"/>
  <c r="F94" i="7" s="1"/>
  <c r="G94" i="7" s="1"/>
  <c r="H94" i="7" s="1"/>
  <c r="I94" i="7" s="1"/>
  <c r="J94" i="7" s="1"/>
  <c r="K94" i="7" s="1"/>
  <c r="L94" i="7" s="1"/>
  <c r="M94" i="7" s="1"/>
  <c r="N94" i="7" s="1"/>
  <c r="O94" i="7" s="1"/>
  <c r="P94" i="7" s="1"/>
  <c r="Q94" i="7" s="1"/>
  <c r="R94" i="7" s="1"/>
  <c r="D7" i="7"/>
  <c r="D797" i="6"/>
  <c r="E797" i="6" s="1"/>
  <c r="F797" i="6" s="1"/>
  <c r="G797" i="6" s="1"/>
  <c r="H797" i="6" s="1"/>
  <c r="I797" i="6" s="1"/>
  <c r="J797" i="6" s="1"/>
  <c r="K797" i="6" s="1"/>
  <c r="L797" i="6" s="1"/>
  <c r="M797" i="6" s="1"/>
  <c r="N797" i="6" s="1"/>
  <c r="O797" i="6" s="1"/>
  <c r="P797" i="6" s="1"/>
  <c r="Q797" i="6" s="1"/>
  <c r="R797" i="6" s="1"/>
  <c r="D709" i="6"/>
  <c r="E709" i="6" s="1"/>
  <c r="F709" i="6" s="1"/>
  <c r="G709" i="6" s="1"/>
  <c r="H709" i="6" s="1"/>
  <c r="I709" i="6" s="1"/>
  <c r="J709" i="6" s="1"/>
  <c r="K709" i="6" s="1"/>
  <c r="L709" i="6" s="1"/>
  <c r="M709" i="6" s="1"/>
  <c r="N709" i="6" s="1"/>
  <c r="O709" i="6" s="1"/>
  <c r="P709" i="6" s="1"/>
  <c r="Q709" i="6" s="1"/>
  <c r="R709" i="6" s="1"/>
  <c r="D621" i="6"/>
  <c r="E621" i="6" s="1"/>
  <c r="F621" i="6" s="1"/>
  <c r="G621" i="6" s="1"/>
  <c r="H621" i="6" s="1"/>
  <c r="I621" i="6" s="1"/>
  <c r="J621" i="6" s="1"/>
  <c r="K621" i="6" s="1"/>
  <c r="L621" i="6" s="1"/>
  <c r="M621" i="6" s="1"/>
  <c r="N621" i="6" s="1"/>
  <c r="O621" i="6" s="1"/>
  <c r="P621" i="6" s="1"/>
  <c r="Q621" i="6" s="1"/>
  <c r="R621" i="6" s="1"/>
  <c r="D533" i="6"/>
  <c r="E533" i="6" s="1"/>
  <c r="F533" i="6" s="1"/>
  <c r="G533" i="6" s="1"/>
  <c r="H533" i="6" s="1"/>
  <c r="I533" i="6" s="1"/>
  <c r="J533" i="6" s="1"/>
  <c r="K533" i="6" s="1"/>
  <c r="L533" i="6" s="1"/>
  <c r="M533" i="6" s="1"/>
  <c r="N533" i="6" s="1"/>
  <c r="O533" i="6" s="1"/>
  <c r="P533" i="6" s="1"/>
  <c r="Q533" i="6" s="1"/>
  <c r="R533" i="6" s="1"/>
  <c r="D445" i="6"/>
  <c r="E445" i="6" s="1"/>
  <c r="F445" i="6" s="1"/>
  <c r="G445" i="6" s="1"/>
  <c r="H445" i="6" s="1"/>
  <c r="I445" i="6" s="1"/>
  <c r="J445" i="6" s="1"/>
  <c r="K445" i="6" s="1"/>
  <c r="L445" i="6" s="1"/>
  <c r="M445" i="6" s="1"/>
  <c r="N445" i="6" s="1"/>
  <c r="O445" i="6" s="1"/>
  <c r="P445" i="6" s="1"/>
  <c r="Q445" i="6" s="1"/>
  <c r="R445" i="6" s="1"/>
  <c r="D357" i="6"/>
  <c r="E357" i="6" s="1"/>
  <c r="F357" i="6" s="1"/>
  <c r="G357" i="6" s="1"/>
  <c r="H357" i="6" s="1"/>
  <c r="I357" i="6" s="1"/>
  <c r="J357" i="6" s="1"/>
  <c r="K357" i="6" s="1"/>
  <c r="L357" i="6" s="1"/>
  <c r="M357" i="6" s="1"/>
  <c r="N357" i="6" s="1"/>
  <c r="O357" i="6" s="1"/>
  <c r="P357" i="6" s="1"/>
  <c r="Q357" i="6" s="1"/>
  <c r="R357" i="6" s="1"/>
  <c r="D270" i="6"/>
  <c r="E270" i="6" s="1"/>
  <c r="F270" i="6" s="1"/>
  <c r="G270" i="6" s="1"/>
  <c r="H270" i="6" s="1"/>
  <c r="I270" i="6" s="1"/>
  <c r="J270" i="6" s="1"/>
  <c r="K270" i="6" s="1"/>
  <c r="L270" i="6" s="1"/>
  <c r="M270" i="6" s="1"/>
  <c r="N270" i="6" s="1"/>
  <c r="O270" i="6" s="1"/>
  <c r="P270" i="6" s="1"/>
  <c r="Q270" i="6" s="1"/>
  <c r="R270" i="6" s="1"/>
  <c r="D181" i="6"/>
  <c r="E181" i="6" s="1"/>
  <c r="F181" i="6" s="1"/>
  <c r="G181" i="6" s="1"/>
  <c r="H181" i="6" s="1"/>
  <c r="I181" i="6" s="1"/>
  <c r="J181" i="6" s="1"/>
  <c r="K181" i="6" s="1"/>
  <c r="L181" i="6" s="1"/>
  <c r="M181" i="6" s="1"/>
  <c r="N181" i="6" s="1"/>
  <c r="O181" i="6" s="1"/>
  <c r="P181" i="6" s="1"/>
  <c r="Q181" i="6" s="1"/>
  <c r="R181" i="6" s="1"/>
  <c r="D94" i="6"/>
  <c r="E94" i="6" s="1"/>
  <c r="F94" i="6" s="1"/>
  <c r="G94" i="6" s="1"/>
  <c r="H94" i="6" s="1"/>
  <c r="I94" i="6" s="1"/>
  <c r="J94" i="6" s="1"/>
  <c r="K94" i="6" s="1"/>
  <c r="L94" i="6" s="1"/>
  <c r="M94" i="6" s="1"/>
  <c r="N94" i="6" s="1"/>
  <c r="O94" i="6" s="1"/>
  <c r="P94" i="6" s="1"/>
  <c r="Q94" i="6" s="1"/>
  <c r="R94" i="6" s="1"/>
  <c r="D7" i="6"/>
  <c r="C273" i="5"/>
  <c r="D273" i="5" s="1"/>
  <c r="E273" i="5" s="1"/>
  <c r="F273" i="5" s="1"/>
  <c r="G273" i="5" s="1"/>
  <c r="H273" i="5" s="1"/>
  <c r="I273" i="5" s="1"/>
  <c r="J273" i="5" s="1"/>
  <c r="K273" i="5" s="1"/>
  <c r="L273" i="5" s="1"/>
  <c r="M273" i="5" s="1"/>
  <c r="N273" i="5" s="1"/>
  <c r="O273" i="5" s="1"/>
  <c r="P273" i="5" s="1"/>
  <c r="Q273" i="5" s="1"/>
  <c r="C186" i="5"/>
  <c r="D186" i="5" s="1"/>
  <c r="E186" i="5" s="1"/>
  <c r="F186" i="5" s="1"/>
  <c r="G186" i="5" s="1"/>
  <c r="H186" i="5" s="1"/>
  <c r="I186" i="5" s="1"/>
  <c r="J186" i="5" s="1"/>
  <c r="K186" i="5" s="1"/>
  <c r="L186" i="5" s="1"/>
  <c r="M186" i="5" s="1"/>
  <c r="N186" i="5" s="1"/>
  <c r="O186" i="5" s="1"/>
  <c r="P186" i="5" s="1"/>
  <c r="Q186" i="5" s="1"/>
  <c r="C99" i="5"/>
  <c r="C90" i="5"/>
  <c r="C43" i="4"/>
  <c r="C54" i="4" s="1"/>
  <c r="B43" i="4"/>
  <c r="B54" i="4" s="1"/>
  <c r="C42" i="4"/>
  <c r="C53" i="4" s="1"/>
  <c r="B42" i="4"/>
  <c r="B53" i="4" s="1"/>
  <c r="C41" i="4"/>
  <c r="B41" i="4"/>
  <c r="C40" i="4"/>
  <c r="B40" i="4"/>
  <c r="C39" i="4"/>
  <c r="B39" i="4"/>
  <c r="C38" i="4"/>
  <c r="B38" i="4"/>
  <c r="C37" i="4"/>
  <c r="B37" i="4"/>
  <c r="C36" i="4"/>
  <c r="B36" i="4"/>
  <c r="C35" i="4"/>
  <c r="B35" i="4"/>
  <c r="C34" i="4"/>
  <c r="B34" i="4"/>
  <c r="C33" i="4"/>
  <c r="B33" i="4"/>
  <c r="C32" i="4"/>
  <c r="B32" i="4"/>
  <c r="C31" i="4"/>
  <c r="B31" i="4"/>
  <c r="C30" i="4"/>
  <c r="B30" i="4"/>
  <c r="C29" i="4"/>
  <c r="B29" i="4"/>
  <c r="C23" i="4"/>
  <c r="B23" i="4"/>
  <c r="L21" i="3"/>
  <c r="K21" i="3"/>
  <c r="L20" i="3"/>
  <c r="K20" i="3"/>
  <c r="L19" i="3"/>
  <c r="K19" i="3"/>
  <c r="L18" i="3"/>
  <c r="K18" i="3"/>
  <c r="L17" i="3"/>
  <c r="K17" i="3"/>
  <c r="L16" i="3"/>
  <c r="K16" i="3"/>
  <c r="L15" i="3"/>
  <c r="K15" i="3"/>
  <c r="L14" i="3"/>
  <c r="K14" i="3"/>
  <c r="L13" i="3"/>
  <c r="K13" i="3"/>
  <c r="L12" i="3"/>
  <c r="K12" i="3"/>
  <c r="L11" i="3"/>
  <c r="K11" i="3"/>
  <c r="L10" i="3"/>
  <c r="K10" i="3"/>
  <c r="L9" i="3"/>
  <c r="K9" i="3"/>
  <c r="L8" i="3"/>
  <c r="K8" i="3"/>
  <c r="L7" i="3"/>
  <c r="K7" i="3"/>
  <c r="L6" i="3"/>
  <c r="K6" i="3"/>
  <c r="C51" i="4" l="1"/>
  <c r="P92" i="9"/>
  <c r="B45" i="4"/>
  <c r="B51" i="4"/>
  <c r="C92" i="9"/>
  <c r="B50" i="4"/>
  <c r="B55" i="4" s="1"/>
  <c r="B52" i="4"/>
  <c r="C50" i="4"/>
  <c r="C52" i="4"/>
  <c r="Y92" i="9"/>
  <c r="L92" i="9"/>
  <c r="K92" i="9"/>
  <c r="C184" i="8"/>
  <c r="C190" i="8"/>
  <c r="C222" i="8"/>
  <c r="C224" i="8"/>
  <c r="C226" i="8"/>
  <c r="C228" i="8"/>
  <c r="C230" i="8"/>
  <c r="C232" i="8"/>
  <c r="C234" i="8"/>
  <c r="C236" i="8"/>
  <c r="C238" i="8"/>
  <c r="C240" i="8"/>
  <c r="C242" i="8"/>
  <c r="C244" i="8"/>
  <c r="C246" i="8"/>
  <c r="C248" i="8"/>
  <c r="C250" i="8"/>
  <c r="C254" i="8"/>
  <c r="C258" i="8"/>
  <c r="C262" i="8"/>
  <c r="J20" i="13"/>
  <c r="N9" i="13"/>
  <c r="E12" i="13"/>
  <c r="E23" i="13" s="1"/>
  <c r="J24" i="13"/>
  <c r="N13" i="13"/>
  <c r="K24" i="13" s="1"/>
  <c r="M15" i="13"/>
  <c r="J26" i="13" s="1"/>
  <c r="D20" i="13"/>
  <c r="S31" i="13"/>
  <c r="E11" i="13"/>
  <c r="E22" i="13" s="1"/>
  <c r="N12" i="13"/>
  <c r="K23" i="13" s="1"/>
  <c r="J25" i="13"/>
  <c r="S57" i="13"/>
  <c r="S65" i="13"/>
  <c r="S73" i="13"/>
  <c r="S81" i="13"/>
  <c r="S89" i="13"/>
  <c r="S97" i="13"/>
  <c r="S105" i="13"/>
  <c r="S120" i="13"/>
  <c r="S124" i="13"/>
  <c r="S128" i="13"/>
  <c r="S132" i="13"/>
  <c r="S136" i="13"/>
  <c r="S140" i="13"/>
  <c r="S144" i="13"/>
  <c r="S148" i="13"/>
  <c r="S152" i="13"/>
  <c r="S156" i="13"/>
  <c r="S160" i="13"/>
  <c r="S164" i="13"/>
  <c r="S168" i="13"/>
  <c r="S172" i="13"/>
  <c r="S176" i="13"/>
  <c r="S180" i="13"/>
  <c r="S184" i="13"/>
  <c r="S188" i="13"/>
  <c r="S192" i="13"/>
  <c r="S196" i="13"/>
  <c r="J22" i="13"/>
  <c r="N11" i="13"/>
  <c r="K22" i="13" s="1"/>
  <c r="I20" i="13"/>
  <c r="S55" i="13"/>
  <c r="S63" i="13"/>
  <c r="S71" i="13"/>
  <c r="S79" i="13"/>
  <c r="S87" i="13"/>
  <c r="S95" i="13"/>
  <c r="S103" i="13"/>
  <c r="S111" i="13"/>
  <c r="D113" i="13"/>
  <c r="J21" i="13"/>
  <c r="S122" i="13"/>
  <c r="S126" i="13"/>
  <c r="S130" i="13"/>
  <c r="S134" i="13"/>
  <c r="S138" i="13"/>
  <c r="S142" i="13"/>
  <c r="S146" i="13"/>
  <c r="S150" i="13"/>
  <c r="S154" i="13"/>
  <c r="S158" i="13"/>
  <c r="S162" i="13"/>
  <c r="S166" i="13"/>
  <c r="S170" i="13"/>
  <c r="S174" i="13"/>
  <c r="S178" i="13"/>
  <c r="S182" i="13"/>
  <c r="S186" i="13"/>
  <c r="S190" i="13"/>
  <c r="S194" i="13"/>
  <c r="S118" i="13"/>
  <c r="S206" i="13"/>
  <c r="S288" i="13" s="1"/>
  <c r="C26" i="13"/>
  <c r="C182" i="8"/>
  <c r="C188" i="8"/>
  <c r="C194" i="8"/>
  <c r="C214" i="8"/>
  <c r="C216" i="8"/>
  <c r="E88" i="11"/>
  <c r="E89" i="11" s="1"/>
  <c r="C800" i="8"/>
  <c r="C804" i="8"/>
  <c r="C808" i="8"/>
  <c r="C812" i="8"/>
  <c r="C816" i="8"/>
  <c r="C820" i="8"/>
  <c r="C828" i="8"/>
  <c r="C832" i="8"/>
  <c r="C836" i="8"/>
  <c r="C840" i="8"/>
  <c r="C844" i="8"/>
  <c r="C848" i="8"/>
  <c r="C852" i="8"/>
  <c r="C856" i="8"/>
  <c r="C860" i="8"/>
  <c r="C864" i="8"/>
  <c r="C868" i="8"/>
  <c r="C872" i="8"/>
  <c r="C876" i="8"/>
  <c r="E95" i="11"/>
  <c r="E131" i="11" s="1"/>
  <c r="E132" i="11" s="1"/>
  <c r="C185" i="8"/>
  <c r="C186" i="8"/>
  <c r="C187" i="8"/>
  <c r="C196" i="8"/>
  <c r="C200" i="8"/>
  <c r="C204" i="8"/>
  <c r="C208" i="8"/>
  <c r="C212" i="8"/>
  <c r="C218" i="8"/>
  <c r="C220" i="8"/>
  <c r="C799" i="8"/>
  <c r="C801" i="8"/>
  <c r="C805" i="8"/>
  <c r="C807" i="8"/>
  <c r="C811" i="8"/>
  <c r="C813" i="8"/>
  <c r="C817" i="8"/>
  <c r="C819" i="8"/>
  <c r="C823" i="8"/>
  <c r="C827" i="8"/>
  <c r="C829" i="8"/>
  <c r="C833" i="8"/>
  <c r="C835" i="8"/>
  <c r="C839" i="8"/>
  <c r="C841" i="8"/>
  <c r="C843" i="8"/>
  <c r="C847" i="8"/>
  <c r="C849" i="8"/>
  <c r="C851" i="8"/>
  <c r="C853" i="8"/>
  <c r="C855" i="8"/>
  <c r="C859" i="8"/>
  <c r="C861" i="8"/>
  <c r="C863" i="8"/>
  <c r="C865" i="8"/>
  <c r="C867" i="8"/>
  <c r="C869" i="8"/>
  <c r="C871" i="8"/>
  <c r="C875" i="8"/>
  <c r="C877" i="8"/>
  <c r="C831" i="7"/>
  <c r="C835" i="7"/>
  <c r="C839" i="7"/>
  <c r="C847" i="7"/>
  <c r="C876" i="7"/>
  <c r="C878" i="7"/>
  <c r="C183" i="8"/>
  <c r="C197" i="8"/>
  <c r="C201" i="8"/>
  <c r="C205" i="8"/>
  <c r="C209" i="8"/>
  <c r="C213" i="8"/>
  <c r="C221" i="8"/>
  <c r="C223" i="8"/>
  <c r="C225" i="8"/>
  <c r="C227" i="8"/>
  <c r="C229" i="8"/>
  <c r="C231" i="8"/>
  <c r="C233" i="8"/>
  <c r="C235" i="8"/>
  <c r="C237" i="8"/>
  <c r="C239" i="8"/>
  <c r="C241" i="8"/>
  <c r="C243" i="8"/>
  <c r="C245" i="8"/>
  <c r="C247" i="8"/>
  <c r="C249" i="8"/>
  <c r="C251" i="8"/>
  <c r="C253" i="8"/>
  <c r="C255" i="8"/>
  <c r="C257" i="8"/>
  <c r="C259" i="8"/>
  <c r="C261" i="8"/>
  <c r="G92" i="9"/>
  <c r="AB92" i="9"/>
  <c r="C215" i="8"/>
  <c r="Q92" i="9"/>
  <c r="E92" i="9"/>
  <c r="I92" i="9"/>
  <c r="M92" i="9"/>
  <c r="R92" i="9"/>
  <c r="V92" i="9"/>
  <c r="Z92" i="9"/>
  <c r="C193" i="8"/>
  <c r="C195" i="8"/>
  <c r="C199" i="8"/>
  <c r="C203" i="8"/>
  <c r="C207" i="8"/>
  <c r="C211" i="8"/>
  <c r="C219" i="8"/>
  <c r="B10" i="9"/>
  <c r="B92" i="9" s="1"/>
  <c r="N92" i="9"/>
  <c r="S92" i="9"/>
  <c r="W92" i="9"/>
  <c r="AA92" i="9"/>
  <c r="C177" i="7"/>
  <c r="C824" i="7"/>
  <c r="C826" i="7"/>
  <c r="C828" i="7"/>
  <c r="C832" i="7"/>
  <c r="C834" i="7"/>
  <c r="C836" i="7"/>
  <c r="C840" i="7"/>
  <c r="C842" i="7"/>
  <c r="C844" i="7"/>
  <c r="C848" i="7"/>
  <c r="C875" i="7"/>
  <c r="D209" i="8"/>
  <c r="D220" i="8"/>
  <c r="D204" i="8"/>
  <c r="D188" i="8"/>
  <c r="D256" i="8"/>
  <c r="H7" i="8"/>
  <c r="D183" i="8"/>
  <c r="D199" i="8"/>
  <c r="D215" i="8"/>
  <c r="D231" i="8"/>
  <c r="D239" i="8"/>
  <c r="D186" i="8"/>
  <c r="D194" i="8"/>
  <c r="C799" i="7"/>
  <c r="C803" i="7"/>
  <c r="C807" i="7"/>
  <c r="C809" i="7"/>
  <c r="C811" i="7"/>
  <c r="C813" i="7"/>
  <c r="C815" i="7"/>
  <c r="C823" i="7"/>
  <c r="C850" i="7"/>
  <c r="C852" i="7"/>
  <c r="C854" i="7"/>
  <c r="C856" i="7"/>
  <c r="C860" i="7"/>
  <c r="C862" i="7"/>
  <c r="C864" i="7"/>
  <c r="C868" i="7"/>
  <c r="C870" i="7"/>
  <c r="C872" i="7"/>
  <c r="C874" i="7"/>
  <c r="E258" i="8"/>
  <c r="E198" i="8"/>
  <c r="E256" i="8"/>
  <c r="E205" i="8"/>
  <c r="E189" i="8"/>
  <c r="F188" i="8"/>
  <c r="G189" i="8"/>
  <c r="G193" i="8"/>
  <c r="C256" i="8"/>
  <c r="D185" i="8"/>
  <c r="E186" i="8"/>
  <c r="C177" i="6"/>
  <c r="F257" i="8"/>
  <c r="F253" i="8"/>
  <c r="F250" i="8"/>
  <c r="G184" i="8"/>
  <c r="F187" i="8"/>
  <c r="G192" i="8"/>
  <c r="D193" i="8"/>
  <c r="E194" i="8"/>
  <c r="F195" i="8"/>
  <c r="D197" i="8"/>
  <c r="D201" i="8"/>
  <c r="E202" i="8"/>
  <c r="D205" i="8"/>
  <c r="E206" i="8"/>
  <c r="E210" i="8"/>
  <c r="D213" i="8"/>
  <c r="D217" i="8"/>
  <c r="E218" i="8"/>
  <c r="E222" i="8"/>
  <c r="E226" i="8"/>
  <c r="E234" i="8"/>
  <c r="E238" i="8"/>
  <c r="E242" i="8"/>
  <c r="E251" i="8"/>
  <c r="E259" i="8"/>
  <c r="C90" i="8"/>
  <c r="D182" i="8"/>
  <c r="C802" i="7"/>
  <c r="C806" i="7"/>
  <c r="C810" i="7"/>
  <c r="C816" i="7"/>
  <c r="C820" i="7"/>
  <c r="C822" i="7"/>
  <c r="C851" i="7"/>
  <c r="C855" i="7"/>
  <c r="C859" i="7"/>
  <c r="C863" i="7"/>
  <c r="C867" i="7"/>
  <c r="C871" i="7"/>
  <c r="D184" i="8"/>
  <c r="E185" i="8"/>
  <c r="D192" i="8"/>
  <c r="E193" i="8"/>
  <c r="D196" i="8"/>
  <c r="E197" i="8"/>
  <c r="D200" i="8"/>
  <c r="E201" i="8"/>
  <c r="D208" i="8"/>
  <c r="E209" i="8"/>
  <c r="D212" i="8"/>
  <c r="E213" i="8"/>
  <c r="D216" i="8"/>
  <c r="E217" i="8"/>
  <c r="D224" i="8"/>
  <c r="E225" i="8"/>
  <c r="D228" i="8"/>
  <c r="E229" i="8"/>
  <c r="D232" i="8"/>
  <c r="E233" i="8"/>
  <c r="D244" i="8"/>
  <c r="E245" i="8"/>
  <c r="C252" i="8"/>
  <c r="C260" i="8"/>
  <c r="E190" i="8"/>
  <c r="C177" i="8"/>
  <c r="C842" i="8"/>
  <c r="C798" i="8"/>
  <c r="C353" i="8"/>
  <c r="C858" i="8"/>
  <c r="C810" i="8"/>
  <c r="C874" i="8"/>
  <c r="C826" i="8"/>
  <c r="C814" i="8"/>
  <c r="C830" i="8"/>
  <c r="C846" i="8"/>
  <c r="C862" i="8"/>
  <c r="C878" i="8"/>
  <c r="C802" i="8"/>
  <c r="C818" i="8"/>
  <c r="C834" i="8"/>
  <c r="C850" i="8"/>
  <c r="C866" i="8"/>
  <c r="C616" i="8"/>
  <c r="C806" i="8"/>
  <c r="C822" i="8"/>
  <c r="C838" i="8"/>
  <c r="C854" i="8"/>
  <c r="C870" i="8"/>
  <c r="C440" i="8"/>
  <c r="C809" i="8"/>
  <c r="C821" i="8"/>
  <c r="C825" i="8"/>
  <c r="C837" i="8"/>
  <c r="C845" i="8"/>
  <c r="C857" i="8"/>
  <c r="C873" i="8"/>
  <c r="C824" i="8"/>
  <c r="C803" i="8"/>
  <c r="C815" i="8"/>
  <c r="C831" i="8"/>
  <c r="C528" i="8"/>
  <c r="C704" i="8"/>
  <c r="C792" i="8"/>
  <c r="C838" i="7"/>
  <c r="C841" i="6"/>
  <c r="C845" i="6"/>
  <c r="C849" i="6"/>
  <c r="C853" i="6"/>
  <c r="C857" i="6"/>
  <c r="C861" i="6"/>
  <c r="C865" i="6"/>
  <c r="C869" i="6"/>
  <c r="C871" i="6"/>
  <c r="C875" i="6"/>
  <c r="C877" i="6"/>
  <c r="C829" i="7"/>
  <c r="C90" i="7"/>
  <c r="C808" i="7"/>
  <c r="C814" i="7"/>
  <c r="C818" i="7"/>
  <c r="C819" i="7"/>
  <c r="C821" i="7"/>
  <c r="C846" i="7"/>
  <c r="C800" i="6"/>
  <c r="C804" i="6"/>
  <c r="C806" i="6"/>
  <c r="C808" i="6"/>
  <c r="C812" i="6"/>
  <c r="C814" i="6"/>
  <c r="C816" i="6"/>
  <c r="C818" i="6"/>
  <c r="C820" i="6"/>
  <c r="C822" i="6"/>
  <c r="C830" i="6"/>
  <c r="C832" i="6"/>
  <c r="C834" i="6"/>
  <c r="C836" i="6"/>
  <c r="C838" i="6"/>
  <c r="C840" i="6"/>
  <c r="C844" i="6"/>
  <c r="C846" i="6"/>
  <c r="C848" i="6"/>
  <c r="C850" i="6"/>
  <c r="C852" i="6"/>
  <c r="C854" i="6"/>
  <c r="C856" i="6"/>
  <c r="C860" i="6"/>
  <c r="C862" i="6"/>
  <c r="C864" i="6"/>
  <c r="C866" i="6"/>
  <c r="C868" i="6"/>
  <c r="C870" i="6"/>
  <c r="C872" i="6"/>
  <c r="E7" i="7"/>
  <c r="C798" i="7"/>
  <c r="C353" i="7"/>
  <c r="C801" i="7"/>
  <c r="C804" i="7"/>
  <c r="C827" i="7"/>
  <c r="C837" i="7"/>
  <c r="C845" i="7"/>
  <c r="C865" i="7"/>
  <c r="C866" i="7"/>
  <c r="C800" i="7"/>
  <c r="C825" i="7"/>
  <c r="C843" i="7"/>
  <c r="C853" i="7"/>
  <c r="C857" i="7"/>
  <c r="C858" i="7"/>
  <c r="C869" i="7"/>
  <c r="C805" i="7"/>
  <c r="C812" i="7"/>
  <c r="C830" i="7"/>
  <c r="C841" i="7"/>
  <c r="C861" i="7"/>
  <c r="C877" i="7"/>
  <c r="C817" i="7"/>
  <c r="C833" i="7"/>
  <c r="C849" i="7"/>
  <c r="C873" i="7"/>
  <c r="C440" i="7"/>
  <c r="C528" i="7"/>
  <c r="C616" i="7"/>
  <c r="C704" i="7"/>
  <c r="C792" i="7"/>
  <c r="E7" i="6"/>
  <c r="C90" i="6"/>
  <c r="C801" i="6"/>
  <c r="C809" i="6"/>
  <c r="C817" i="6"/>
  <c r="C825" i="6"/>
  <c r="C835" i="6"/>
  <c r="C837" i="6"/>
  <c r="C803" i="6"/>
  <c r="C811" i="6"/>
  <c r="C819" i="6"/>
  <c r="C827" i="6"/>
  <c r="C839" i="6"/>
  <c r="C847" i="6"/>
  <c r="C805" i="6"/>
  <c r="C813" i="6"/>
  <c r="C821" i="6"/>
  <c r="C829" i="6"/>
  <c r="C799" i="6"/>
  <c r="C807" i="6"/>
  <c r="C815" i="6"/>
  <c r="C823" i="6"/>
  <c r="C831" i="6"/>
  <c r="C863" i="6"/>
  <c r="C851" i="6"/>
  <c r="C867" i="6"/>
  <c r="C855" i="6"/>
  <c r="C440" i="6"/>
  <c r="C833" i="6"/>
  <c r="C843" i="6"/>
  <c r="C859" i="6"/>
  <c r="C798" i="6"/>
  <c r="C353" i="6"/>
  <c r="C802" i="6"/>
  <c r="C810" i="6"/>
  <c r="C826" i="6"/>
  <c r="C842" i="6"/>
  <c r="C858" i="6"/>
  <c r="C873" i="6"/>
  <c r="C878" i="6"/>
  <c r="C824" i="6"/>
  <c r="C828" i="6"/>
  <c r="C874" i="6"/>
  <c r="C528" i="6"/>
  <c r="C704" i="6"/>
  <c r="C876" i="6"/>
  <c r="C616" i="6"/>
  <c r="C792" i="6"/>
  <c r="B90" i="5"/>
  <c r="H90" i="5"/>
  <c r="D90" i="5"/>
  <c r="I90" i="5"/>
  <c r="B182" i="5"/>
  <c r="E90" i="5"/>
  <c r="D99" i="5"/>
  <c r="B269" i="5"/>
  <c r="B356" i="5"/>
  <c r="C55" i="4"/>
  <c r="C59" i="4" s="1"/>
  <c r="C45" i="4"/>
  <c r="B60" i="4" l="1"/>
  <c r="B63" i="4"/>
  <c r="C63" i="4"/>
  <c r="C62" i="4"/>
  <c r="F246" i="8"/>
  <c r="F238" i="8"/>
  <c r="F222" i="8"/>
  <c r="F190" i="8"/>
  <c r="F206" i="8"/>
  <c r="E254" i="8"/>
  <c r="G203" i="8"/>
  <c r="E243" i="8"/>
  <c r="E235" i="8"/>
  <c r="E219" i="8"/>
  <c r="E203" i="8"/>
  <c r="F202" i="8"/>
  <c r="D247" i="8"/>
  <c r="E246" i="8"/>
  <c r="E230" i="8"/>
  <c r="E214" i="8"/>
  <c r="D249" i="8"/>
  <c r="D248" i="8"/>
  <c r="D240" i="8"/>
  <c r="D236" i="8"/>
  <c r="E262" i="8"/>
  <c r="F262" i="8"/>
  <c r="E257" i="8"/>
  <c r="E807" i="8"/>
  <c r="D223" i="8"/>
  <c r="D207" i="8"/>
  <c r="D191" i="8"/>
  <c r="F242" i="8"/>
  <c r="F234" i="8"/>
  <c r="F218" i="8"/>
  <c r="G262" i="8"/>
  <c r="G838" i="8"/>
  <c r="G809" i="8"/>
  <c r="G873" i="8"/>
  <c r="G803" i="8"/>
  <c r="G851" i="8"/>
  <c r="E231" i="8"/>
  <c r="E215" i="8"/>
  <c r="E199" i="8"/>
  <c r="D257" i="8"/>
  <c r="D866" i="8"/>
  <c r="S200" i="13"/>
  <c r="F813" i="8"/>
  <c r="E860" i="8"/>
  <c r="E818" i="8"/>
  <c r="D827" i="6"/>
  <c r="F259" i="8"/>
  <c r="F186" i="8"/>
  <c r="F243" i="8"/>
  <c r="F235" i="8"/>
  <c r="F219" i="8"/>
  <c r="F203" i="8"/>
  <c r="F809" i="8"/>
  <c r="F808" i="8"/>
  <c r="F856" i="8"/>
  <c r="F807" i="8"/>
  <c r="F839" i="8"/>
  <c r="E260" i="8"/>
  <c r="E868" i="8"/>
  <c r="E824" i="8"/>
  <c r="E812" i="8"/>
  <c r="E876" i="8"/>
  <c r="E816" i="8"/>
  <c r="E823" i="8"/>
  <c r="E839" i="8"/>
  <c r="E855" i="8"/>
  <c r="E838" i="8"/>
  <c r="E870" i="8"/>
  <c r="E861" i="8"/>
  <c r="E877" i="8"/>
  <c r="D243" i="8"/>
  <c r="D235" i="8"/>
  <c r="D227" i="8"/>
  <c r="D810" i="8"/>
  <c r="D874" i="8"/>
  <c r="D805" i="8"/>
  <c r="D837" i="8"/>
  <c r="D853" i="8"/>
  <c r="E15" i="13"/>
  <c r="E26" i="13" s="1"/>
  <c r="N15" i="13"/>
  <c r="K26" i="13" s="1"/>
  <c r="K20" i="13"/>
  <c r="S113" i="13"/>
  <c r="G235" i="8"/>
  <c r="G219" i="8"/>
  <c r="G258" i="8"/>
  <c r="G261" i="8"/>
  <c r="G256" i="8"/>
  <c r="G259" i="8"/>
  <c r="G870" i="8"/>
  <c r="G826" i="8"/>
  <c r="G814" i="8"/>
  <c r="G878" i="8"/>
  <c r="G825" i="8"/>
  <c r="G800" i="8"/>
  <c r="G848" i="8"/>
  <c r="G864" i="8"/>
  <c r="G867" i="8"/>
  <c r="F256" i="8"/>
  <c r="F817" i="8"/>
  <c r="F857" i="8"/>
  <c r="F804" i="8"/>
  <c r="F820" i="8"/>
  <c r="F852" i="8"/>
  <c r="F878" i="8"/>
  <c r="F251" i="8"/>
  <c r="F877" i="8"/>
  <c r="F845" i="8"/>
  <c r="F833" i="8"/>
  <c r="F853" i="8"/>
  <c r="F873" i="8"/>
  <c r="F824" i="8"/>
  <c r="F840" i="8"/>
  <c r="F872" i="8"/>
  <c r="F871" i="8"/>
  <c r="F802" i="8"/>
  <c r="F818" i="8"/>
  <c r="F834" i="8"/>
  <c r="F866" i="8"/>
  <c r="D851" i="6"/>
  <c r="D818" i="7"/>
  <c r="F226" i="8"/>
  <c r="F210" i="8"/>
  <c r="F194" i="8"/>
  <c r="F247" i="8"/>
  <c r="F239" i="8"/>
  <c r="F231" i="8"/>
  <c r="F227" i="8"/>
  <c r="F223" i="8"/>
  <c r="F207" i="8"/>
  <c r="E261" i="8"/>
  <c r="E801" i="8"/>
  <c r="D260" i="8"/>
  <c r="D251" i="8"/>
  <c r="D814" i="8"/>
  <c r="D846" i="8"/>
  <c r="D841" i="8"/>
  <c r="D857" i="8"/>
  <c r="D873" i="8"/>
  <c r="G253" i="8"/>
  <c r="F249" i="8"/>
  <c r="E241" i="8"/>
  <c r="E237" i="8"/>
  <c r="E221" i="8"/>
  <c r="G810" i="8"/>
  <c r="G874" i="8"/>
  <c r="G862" i="8"/>
  <c r="G828" i="8"/>
  <c r="G844" i="8"/>
  <c r="G847" i="8"/>
  <c r="G863" i="8"/>
  <c r="D850" i="8"/>
  <c r="E872" i="8"/>
  <c r="E864" i="8"/>
  <c r="E850" i="8"/>
  <c r="E866" i="8"/>
  <c r="D838" i="8"/>
  <c r="D817" i="8"/>
  <c r="G806" i="8"/>
  <c r="G831" i="8"/>
  <c r="G818" i="8"/>
  <c r="G857" i="8"/>
  <c r="F835" i="8"/>
  <c r="E804" i="8"/>
  <c r="E803" i="8"/>
  <c r="E819" i="8"/>
  <c r="E834" i="8"/>
  <c r="E871" i="8"/>
  <c r="E806" i="8"/>
  <c r="D800" i="7"/>
  <c r="C264" i="8"/>
  <c r="G816" i="8"/>
  <c r="G819" i="8"/>
  <c r="F830" i="8"/>
  <c r="F862" i="8"/>
  <c r="E809" i="8"/>
  <c r="F90" i="8"/>
  <c r="G187" i="8"/>
  <c r="G240" i="8"/>
  <c r="F823" i="8"/>
  <c r="F850" i="8"/>
  <c r="E822" i="8"/>
  <c r="E854" i="8"/>
  <c r="E813" i="8"/>
  <c r="E829" i="8"/>
  <c r="E845" i="8"/>
  <c r="D211" i="8"/>
  <c r="D195" i="8"/>
  <c r="D821" i="8"/>
  <c r="D848" i="7"/>
  <c r="F224" i="8"/>
  <c r="F208" i="8"/>
  <c r="D862" i="8"/>
  <c r="D878" i="8"/>
  <c r="D809" i="8"/>
  <c r="D825" i="8"/>
  <c r="D821" i="7"/>
  <c r="D837" i="7"/>
  <c r="C880" i="8"/>
  <c r="E177" i="8"/>
  <c r="G255" i="8"/>
  <c r="G798" i="8"/>
  <c r="G353" i="8"/>
  <c r="G802" i="8"/>
  <c r="G866" i="8"/>
  <c r="G805" i="8"/>
  <c r="G821" i="8"/>
  <c r="G837" i="8"/>
  <c r="G853" i="8"/>
  <c r="G869" i="8"/>
  <c r="G812" i="8"/>
  <c r="G860" i="8"/>
  <c r="G876" i="8"/>
  <c r="G799" i="8"/>
  <c r="G815" i="8"/>
  <c r="G616" i="8"/>
  <c r="D233" i="8"/>
  <c r="G224" i="8"/>
  <c r="E182" i="8"/>
  <c r="F837" i="8"/>
  <c r="F836" i="8"/>
  <c r="F868" i="8"/>
  <c r="F803" i="8"/>
  <c r="F819" i="8"/>
  <c r="F851" i="8"/>
  <c r="F867" i="8"/>
  <c r="F798" i="8"/>
  <c r="F353" i="8"/>
  <c r="F814" i="8"/>
  <c r="F846" i="8"/>
  <c r="F528" i="8"/>
  <c r="F616" i="8"/>
  <c r="D254" i="8"/>
  <c r="G252" i="8"/>
  <c r="E247" i="8"/>
  <c r="D242" i="8"/>
  <c r="F236" i="8"/>
  <c r="G233" i="8"/>
  <c r="D226" i="8"/>
  <c r="F220" i="8"/>
  <c r="G217" i="8"/>
  <c r="D210" i="8"/>
  <c r="F204" i="8"/>
  <c r="G201" i="8"/>
  <c r="E253" i="8"/>
  <c r="E808" i="8"/>
  <c r="E800" i="8"/>
  <c r="E835" i="8"/>
  <c r="E851" i="8"/>
  <c r="E867" i="8"/>
  <c r="E802" i="8"/>
  <c r="E440" i="8"/>
  <c r="E825" i="8"/>
  <c r="E841" i="8"/>
  <c r="E857" i="8"/>
  <c r="E873" i="8"/>
  <c r="E704" i="8"/>
  <c r="D219" i="8"/>
  <c r="D203" i="8"/>
  <c r="D187" i="8"/>
  <c r="D835" i="8"/>
  <c r="D839" i="8"/>
  <c r="D843" i="8"/>
  <c r="D826" i="8"/>
  <c r="D842" i="8"/>
  <c r="D858" i="8"/>
  <c r="D869" i="8"/>
  <c r="D812" i="8"/>
  <c r="D828" i="8"/>
  <c r="D844" i="8"/>
  <c r="D860" i="8"/>
  <c r="D876" i="8"/>
  <c r="D704" i="8"/>
  <c r="G244" i="8"/>
  <c r="D237" i="8"/>
  <c r="G228" i="8"/>
  <c r="D221" i="8"/>
  <c r="D189" i="8"/>
  <c r="F177" i="8"/>
  <c r="F855" i="8"/>
  <c r="F440" i="8"/>
  <c r="D246" i="8"/>
  <c r="F240" i="8"/>
  <c r="G237" i="8"/>
  <c r="D230" i="8"/>
  <c r="G221" i="8"/>
  <c r="D214" i="8"/>
  <c r="G205" i="8"/>
  <c r="D198" i="8"/>
  <c r="D190" i="8"/>
  <c r="D90" i="8"/>
  <c r="E616" i="8"/>
  <c r="E255" i="8"/>
  <c r="G249" i="8"/>
  <c r="F245" i="8"/>
  <c r="F241" i="8"/>
  <c r="F237" i="8"/>
  <c r="F233" i="8"/>
  <c r="F229" i="8"/>
  <c r="F225" i="8"/>
  <c r="F221" i="8"/>
  <c r="F217" i="8"/>
  <c r="F213" i="8"/>
  <c r="F209" i="8"/>
  <c r="F205" i="8"/>
  <c r="F201" i="8"/>
  <c r="F197" i="8"/>
  <c r="F193" i="8"/>
  <c r="F189" i="8"/>
  <c r="F185" i="8"/>
  <c r="D815" i="8"/>
  <c r="D798" i="8"/>
  <c r="D353" i="8"/>
  <c r="D851" i="8"/>
  <c r="D855" i="8"/>
  <c r="D859" i="8"/>
  <c r="D830" i="8"/>
  <c r="D800" i="8"/>
  <c r="D816" i="8"/>
  <c r="D832" i="8"/>
  <c r="D848" i="8"/>
  <c r="D864" i="8"/>
  <c r="D792" i="8"/>
  <c r="D250" i="8"/>
  <c r="G841" i="8"/>
  <c r="G528" i="8"/>
  <c r="D839" i="6"/>
  <c r="D819" i="7"/>
  <c r="D813" i="7"/>
  <c r="D834" i="7"/>
  <c r="D854" i="7"/>
  <c r="D804" i="7"/>
  <c r="D827" i="7"/>
  <c r="D846" i="7"/>
  <c r="D829" i="7"/>
  <c r="D845" i="7"/>
  <c r="D871" i="7"/>
  <c r="F230" i="8"/>
  <c r="F214" i="8"/>
  <c r="F198" i="8"/>
  <c r="F182" i="8"/>
  <c r="G250" i="8"/>
  <c r="G177" i="8"/>
  <c r="G822" i="8"/>
  <c r="G854" i="8"/>
  <c r="G440" i="8"/>
  <c r="G842" i="8"/>
  <c r="G830" i="8"/>
  <c r="G834" i="8"/>
  <c r="G813" i="8"/>
  <c r="G829" i="8"/>
  <c r="G845" i="8"/>
  <c r="G861" i="8"/>
  <c r="G877" i="8"/>
  <c r="G804" i="8"/>
  <c r="G820" i="8"/>
  <c r="G836" i="8"/>
  <c r="G852" i="8"/>
  <c r="G868" i="8"/>
  <c r="G807" i="8"/>
  <c r="G823" i="8"/>
  <c r="G839" i="8"/>
  <c r="G855" i="8"/>
  <c r="G871" i="8"/>
  <c r="G704" i="8"/>
  <c r="D261" i="8"/>
  <c r="D253" i="8"/>
  <c r="G248" i="8"/>
  <c r="D241" i="8"/>
  <c r="G232" i="8"/>
  <c r="D225" i="8"/>
  <c r="F215" i="8"/>
  <c r="F211" i="8"/>
  <c r="F199" i="8"/>
  <c r="F191" i="8"/>
  <c r="F183" i="8"/>
  <c r="F254" i="8"/>
  <c r="F849" i="8"/>
  <c r="F805" i="8"/>
  <c r="F869" i="8"/>
  <c r="F825" i="8"/>
  <c r="F812" i="8"/>
  <c r="F828" i="8"/>
  <c r="F844" i="8"/>
  <c r="F860" i="8"/>
  <c r="F876" i="8"/>
  <c r="F811" i="8"/>
  <c r="F827" i="8"/>
  <c r="F843" i="8"/>
  <c r="F859" i="8"/>
  <c r="F875" i="8"/>
  <c r="F806" i="8"/>
  <c r="F822" i="8"/>
  <c r="F838" i="8"/>
  <c r="F854" i="8"/>
  <c r="F870" i="8"/>
  <c r="F792" i="8"/>
  <c r="D262" i="8"/>
  <c r="G260" i="8"/>
  <c r="F244" i="8"/>
  <c r="G241" i="8"/>
  <c r="E239" i="8"/>
  <c r="D234" i="8"/>
  <c r="F228" i="8"/>
  <c r="G225" i="8"/>
  <c r="E223" i="8"/>
  <c r="D218" i="8"/>
  <c r="F212" i="8"/>
  <c r="G209" i="8"/>
  <c r="E207" i="8"/>
  <c r="D202" i="8"/>
  <c r="F196" i="8"/>
  <c r="F192" i="8"/>
  <c r="F184" i="8"/>
  <c r="E852" i="8"/>
  <c r="E820" i="8"/>
  <c r="E840" i="8"/>
  <c r="E828" i="8"/>
  <c r="E832" i="8"/>
  <c r="E811" i="8"/>
  <c r="E827" i="8"/>
  <c r="E843" i="8"/>
  <c r="E859" i="8"/>
  <c r="E875" i="8"/>
  <c r="E810" i="8"/>
  <c r="E826" i="8"/>
  <c r="E842" i="8"/>
  <c r="E858" i="8"/>
  <c r="E874" i="8"/>
  <c r="E817" i="8"/>
  <c r="E833" i="8"/>
  <c r="E849" i="8"/>
  <c r="E865" i="8"/>
  <c r="F260" i="8"/>
  <c r="F252" i="8"/>
  <c r="E248" i="8"/>
  <c r="G246" i="8"/>
  <c r="E244" i="8"/>
  <c r="G242" i="8"/>
  <c r="E240" i="8"/>
  <c r="G238" i="8"/>
  <c r="E236" i="8"/>
  <c r="G234" i="8"/>
  <c r="E232" i="8"/>
  <c r="G230" i="8"/>
  <c r="E228" i="8"/>
  <c r="G226" i="8"/>
  <c r="E224" i="8"/>
  <c r="G222" i="8"/>
  <c r="E220" i="8"/>
  <c r="G218" i="8"/>
  <c r="E216" i="8"/>
  <c r="G214" i="8"/>
  <c r="E212" i="8"/>
  <c r="G210" i="8"/>
  <c r="E208" i="8"/>
  <c r="G206" i="8"/>
  <c r="E204" i="8"/>
  <c r="G202" i="8"/>
  <c r="E200" i="8"/>
  <c r="G198" i="8"/>
  <c r="E196" i="8"/>
  <c r="G194" i="8"/>
  <c r="E192" i="8"/>
  <c r="G190" i="8"/>
  <c r="E188" i="8"/>
  <c r="G186" i="8"/>
  <c r="E184" i="8"/>
  <c r="G182" i="8"/>
  <c r="G90" i="8"/>
  <c r="T785" i="8"/>
  <c r="T790" i="8"/>
  <c r="T787" i="8"/>
  <c r="T760" i="8"/>
  <c r="T766" i="8"/>
  <c r="T771" i="8"/>
  <c r="T750" i="8"/>
  <c r="T747" i="8"/>
  <c r="T741" i="8"/>
  <c r="T737" i="8"/>
  <c r="T733" i="8"/>
  <c r="T729" i="8"/>
  <c r="T725" i="8"/>
  <c r="T693" i="8"/>
  <c r="T757" i="8"/>
  <c r="T754" i="8"/>
  <c r="T751" i="8"/>
  <c r="T734" i="8"/>
  <c r="T726" i="8"/>
  <c r="T722" i="8"/>
  <c r="T718" i="8"/>
  <c r="T714" i="8"/>
  <c r="T710" i="8"/>
  <c r="T698" i="8"/>
  <c r="T755" i="8"/>
  <c r="T742" i="8"/>
  <c r="T723" i="8"/>
  <c r="T715" i="8"/>
  <c r="T711" i="8"/>
  <c r="T759" i="8"/>
  <c r="T736" i="8"/>
  <c r="T700" i="8"/>
  <c r="T696" i="8"/>
  <c r="T691" i="8"/>
  <c r="T688" i="8"/>
  <c r="T685" i="8"/>
  <c r="T671" i="8"/>
  <c r="T667" i="8"/>
  <c r="T659" i="8"/>
  <c r="T651" i="8"/>
  <c r="T647" i="8"/>
  <c r="T635" i="8"/>
  <c r="T631" i="8"/>
  <c r="T627" i="8"/>
  <c r="T603" i="8"/>
  <c r="T599" i="8"/>
  <c r="T595" i="8"/>
  <c r="T680" i="8"/>
  <c r="T676" i="8"/>
  <c r="T664" i="8"/>
  <c r="T648" i="8"/>
  <c r="T624" i="8"/>
  <c r="T604" i="8"/>
  <c r="T592" i="8"/>
  <c r="T572" i="8"/>
  <c r="T568" i="8"/>
  <c r="T775" i="8"/>
  <c r="T728" i="8"/>
  <c r="T692" i="8"/>
  <c r="T681" i="8"/>
  <c r="T669" i="8"/>
  <c r="T633" i="8"/>
  <c r="T749" i="8"/>
  <c r="T662" i="8"/>
  <c r="T646" i="8"/>
  <c r="T629" i="8"/>
  <c r="T610" i="8"/>
  <c r="T602" i="8"/>
  <c r="T583" i="8"/>
  <c r="T561" i="8"/>
  <c r="T557" i="8"/>
  <c r="T549" i="8"/>
  <c r="T541" i="8"/>
  <c r="T537" i="8"/>
  <c r="T525" i="8"/>
  <c r="T687" i="8"/>
  <c r="T684" i="8"/>
  <c r="T674" i="8"/>
  <c r="T642" i="8"/>
  <c r="T630" i="8"/>
  <c r="T605" i="8"/>
  <c r="T574" i="8"/>
  <c r="T571" i="8"/>
  <c r="T554" i="8"/>
  <c r="T538" i="8"/>
  <c r="T518" i="8"/>
  <c r="T514" i="8"/>
  <c r="T502" i="8"/>
  <c r="T490" i="8"/>
  <c r="T486" i="8"/>
  <c r="T470" i="8"/>
  <c r="T670" i="8"/>
  <c r="T654" i="8"/>
  <c r="T625" i="8"/>
  <c r="T598" i="8"/>
  <c r="T590" i="8"/>
  <c r="T535" i="8"/>
  <c r="T523" i="8"/>
  <c r="T634" i="8"/>
  <c r="T563" i="8"/>
  <c r="T552" i="8"/>
  <c r="T524" i="8"/>
  <c r="T512" i="8"/>
  <c r="T509" i="8"/>
  <c r="T496" i="8"/>
  <c r="T483" i="8"/>
  <c r="T480" i="8"/>
  <c r="T477" i="8"/>
  <c r="T464" i="8"/>
  <c r="T455" i="8"/>
  <c r="T451" i="8"/>
  <c r="T431" i="8"/>
  <c r="T427" i="8"/>
  <c r="T415" i="8"/>
  <c r="T411" i="8"/>
  <c r="T407" i="8"/>
  <c r="T395" i="8"/>
  <c r="T682" i="8"/>
  <c r="T569" i="8"/>
  <c r="T566" i="8"/>
  <c r="T548" i="8"/>
  <c r="T516" i="8"/>
  <c r="T513" i="8"/>
  <c r="T497" i="8"/>
  <c r="T487" i="8"/>
  <c r="T481" i="8"/>
  <c r="T468" i="8"/>
  <c r="T456" i="8"/>
  <c r="T452" i="8"/>
  <c r="T428" i="8"/>
  <c r="T666" i="8"/>
  <c r="T585" i="8"/>
  <c r="T560" i="8"/>
  <c r="T507" i="8"/>
  <c r="T488" i="8"/>
  <c r="T485" i="8"/>
  <c r="T472" i="8"/>
  <c r="T457" i="8"/>
  <c r="T425" i="8"/>
  <c r="T421" i="8"/>
  <c r="T401" i="8"/>
  <c r="T495" i="8"/>
  <c r="T492" i="8"/>
  <c r="T454" i="8"/>
  <c r="T410" i="8"/>
  <c r="T388" i="8"/>
  <c r="T372" i="8"/>
  <c r="T369" i="8"/>
  <c r="T368" i="8"/>
  <c r="T360" i="8"/>
  <c r="T345" i="8"/>
  <c r="T333" i="8"/>
  <c r="T325" i="8"/>
  <c r="T313" i="8"/>
  <c r="T305" i="8"/>
  <c r="T301" i="8"/>
  <c r="T293" i="8"/>
  <c r="T281" i="8"/>
  <c r="T273" i="8"/>
  <c r="T511" i="8"/>
  <c r="T508" i="8"/>
  <c r="T450" i="8"/>
  <c r="T426" i="8"/>
  <c r="T408" i="8"/>
  <c r="T400" i="8"/>
  <c r="T392" i="8"/>
  <c r="T386" i="8"/>
  <c r="T376" i="8"/>
  <c r="T370" i="8"/>
  <c r="T365" i="8"/>
  <c r="T170" i="8"/>
  <c r="T556" i="8"/>
  <c r="T473" i="8"/>
  <c r="T446" i="8"/>
  <c r="T438" i="8"/>
  <c r="T406" i="8"/>
  <c r="T377" i="8"/>
  <c r="T374" i="8"/>
  <c r="T347" i="8"/>
  <c r="T291" i="8"/>
  <c r="T271" i="8"/>
  <c r="T384" i="8"/>
  <c r="T381" i="8"/>
  <c r="T359" i="8"/>
  <c r="T344" i="8"/>
  <c r="T312" i="8"/>
  <c r="T296" i="8"/>
  <c r="T489" i="8"/>
  <c r="T458" i="8"/>
  <c r="T479" i="8"/>
  <c r="T396" i="8"/>
  <c r="T367" i="8"/>
  <c r="T336" i="8"/>
  <c r="T320" i="8"/>
  <c r="T304" i="8"/>
  <c r="T272" i="8"/>
  <c r="T476" i="8"/>
  <c r="T363" i="8"/>
  <c r="T300" i="8"/>
  <c r="T171" i="8"/>
  <c r="T158" i="8"/>
  <c r="T154" i="8"/>
  <c r="T348" i="8"/>
  <c r="T284" i="8"/>
  <c r="T175" i="8"/>
  <c r="T173" i="8"/>
  <c r="T163" i="8"/>
  <c r="T160" i="8"/>
  <c r="T152" i="8"/>
  <c r="T164" i="8"/>
  <c r="T161" i="8"/>
  <c r="T157" i="8"/>
  <c r="T142" i="8"/>
  <c r="T126" i="8"/>
  <c r="T110" i="8"/>
  <c r="T155" i="8"/>
  <c r="T143" i="8"/>
  <c r="T127" i="8"/>
  <c r="T123" i="8"/>
  <c r="T119" i="8"/>
  <c r="T169" i="8"/>
  <c r="T153" i="8"/>
  <c r="T140" i="8"/>
  <c r="T124" i="8"/>
  <c r="T108" i="8"/>
  <c r="T104" i="8"/>
  <c r="T96" i="8"/>
  <c r="T85" i="8"/>
  <c r="T159" i="8"/>
  <c r="T149" i="8"/>
  <c r="T145" i="8"/>
  <c r="T141" i="8"/>
  <c r="T137" i="8"/>
  <c r="T133" i="8"/>
  <c r="T129" i="8"/>
  <c r="T125" i="8"/>
  <c r="T121" i="8"/>
  <c r="T117" i="8"/>
  <c r="T113" i="8"/>
  <c r="T109" i="8"/>
  <c r="T105" i="8"/>
  <c r="T101" i="8"/>
  <c r="T97" i="8"/>
  <c r="H256" i="8"/>
  <c r="T106" i="8"/>
  <c r="T98" i="8"/>
  <c r="T80" i="8"/>
  <c r="H236" i="8"/>
  <c r="H232" i="8"/>
  <c r="H228" i="8"/>
  <c r="H224" i="8"/>
  <c r="T99" i="8"/>
  <c r="T83" i="8"/>
  <c r="T71" i="8"/>
  <c r="T59" i="8"/>
  <c r="T55" i="8"/>
  <c r="T102" i="8"/>
  <c r="T76" i="8"/>
  <c r="T56" i="8"/>
  <c r="T48" i="8"/>
  <c r="T40" i="8"/>
  <c r="T32" i="8"/>
  <c r="T24" i="8"/>
  <c r="H194" i="8"/>
  <c r="T16" i="8"/>
  <c r="I7" i="8"/>
  <c r="T95" i="8"/>
  <c r="T69" i="8"/>
  <c r="T65" i="8"/>
  <c r="T61" i="8"/>
  <c r="H231" i="8"/>
  <c r="T53" i="8"/>
  <c r="T41" i="8"/>
  <c r="T37" i="8"/>
  <c r="T33" i="8"/>
  <c r="T25" i="8"/>
  <c r="T21" i="8"/>
  <c r="T17" i="8"/>
  <c r="T9" i="8"/>
  <c r="D255" i="8"/>
  <c r="T139" i="8"/>
  <c r="D799" i="8"/>
  <c r="T385" i="8"/>
  <c r="D803" i="8"/>
  <c r="D867" i="8"/>
  <c r="D807" i="8"/>
  <c r="T280" i="8"/>
  <c r="D871" i="8"/>
  <c r="D811" i="8"/>
  <c r="D875" i="8"/>
  <c r="D802" i="8"/>
  <c r="D818" i="8"/>
  <c r="D834" i="8"/>
  <c r="D440" i="8"/>
  <c r="D813" i="8"/>
  <c r="D829" i="8"/>
  <c r="D845" i="8"/>
  <c r="D861" i="8"/>
  <c r="D877" i="8"/>
  <c r="D804" i="8"/>
  <c r="D820" i="8"/>
  <c r="D836" i="8"/>
  <c r="D852" i="8"/>
  <c r="D868" i="8"/>
  <c r="T398" i="8"/>
  <c r="T469" i="8"/>
  <c r="T570" i="8"/>
  <c r="D616" i="8"/>
  <c r="T712" i="8"/>
  <c r="T720" i="8"/>
  <c r="T611" i="8"/>
  <c r="T689" i="8"/>
  <c r="T763" i="8"/>
  <c r="T745" i="8"/>
  <c r="T713" i="8"/>
  <c r="G832" i="8"/>
  <c r="G835" i="8"/>
  <c r="D811" i="6"/>
  <c r="D859" i="6"/>
  <c r="D862" i="6"/>
  <c r="D809" i="6"/>
  <c r="D825" i="6"/>
  <c r="D841" i="6"/>
  <c r="D857" i="6"/>
  <c r="D258" i="8"/>
  <c r="G247" i="8"/>
  <c r="G243" i="8"/>
  <c r="G239" i="8"/>
  <c r="G231" i="8"/>
  <c r="G227" i="8"/>
  <c r="G223" i="8"/>
  <c r="G215" i="8"/>
  <c r="G211" i="8"/>
  <c r="G207" i="8"/>
  <c r="G199" i="8"/>
  <c r="G195" i="8"/>
  <c r="G191" i="8"/>
  <c r="G183" i="8"/>
  <c r="G251" i="8"/>
  <c r="G254" i="8"/>
  <c r="G858" i="8"/>
  <c r="G846" i="8"/>
  <c r="G850" i="8"/>
  <c r="G801" i="8"/>
  <c r="G817" i="8"/>
  <c r="G833" i="8"/>
  <c r="G849" i="8"/>
  <c r="G865" i="8"/>
  <c r="G808" i="8"/>
  <c r="G824" i="8"/>
  <c r="G840" i="8"/>
  <c r="G856" i="8"/>
  <c r="G872" i="8"/>
  <c r="G811" i="8"/>
  <c r="G827" i="8"/>
  <c r="G843" i="8"/>
  <c r="G859" i="8"/>
  <c r="G875" i="8"/>
  <c r="G792" i="8"/>
  <c r="T103" i="8"/>
  <c r="D177" i="8"/>
  <c r="D245" i="8"/>
  <c r="G236" i="8"/>
  <c r="D229" i="8"/>
  <c r="G220" i="8"/>
  <c r="G216" i="8"/>
  <c r="G212" i="8"/>
  <c r="G208" i="8"/>
  <c r="G204" i="8"/>
  <c r="G200" i="8"/>
  <c r="G196" i="8"/>
  <c r="G188" i="8"/>
  <c r="E90" i="8"/>
  <c r="F258" i="8"/>
  <c r="F261" i="8"/>
  <c r="F829" i="8"/>
  <c r="F861" i="8"/>
  <c r="F801" i="8"/>
  <c r="F865" i="8"/>
  <c r="F821" i="8"/>
  <c r="F841" i="8"/>
  <c r="F800" i="8"/>
  <c r="F816" i="8"/>
  <c r="F832" i="8"/>
  <c r="F848" i="8"/>
  <c r="F864" i="8"/>
  <c r="F799" i="8"/>
  <c r="F815" i="8"/>
  <c r="F831" i="8"/>
  <c r="F847" i="8"/>
  <c r="F863" i="8"/>
  <c r="F810" i="8"/>
  <c r="F826" i="8"/>
  <c r="F842" i="8"/>
  <c r="F858" i="8"/>
  <c r="F874" i="8"/>
  <c r="F704" i="8"/>
  <c r="G257" i="8"/>
  <c r="F255" i="8"/>
  <c r="F248" i="8"/>
  <c r="G245" i="8"/>
  <c r="D238" i="8"/>
  <c r="F232" i="8"/>
  <c r="G229" i="8"/>
  <c r="E227" i="8"/>
  <c r="D222" i="8"/>
  <c r="F216" i="8"/>
  <c r="G213" i="8"/>
  <c r="E211" i="8"/>
  <c r="D206" i="8"/>
  <c r="F200" i="8"/>
  <c r="G197" i="8"/>
  <c r="E195" i="8"/>
  <c r="E191" i="8"/>
  <c r="E187" i="8"/>
  <c r="G185" i="8"/>
  <c r="E183" i="8"/>
  <c r="E249" i="8"/>
  <c r="E252" i="8"/>
  <c r="E836" i="8"/>
  <c r="E856" i="8"/>
  <c r="E844" i="8"/>
  <c r="E848" i="8"/>
  <c r="E799" i="8"/>
  <c r="E815" i="8"/>
  <c r="E831" i="8"/>
  <c r="E847" i="8"/>
  <c r="E863" i="8"/>
  <c r="E798" i="8"/>
  <c r="E353" i="8"/>
  <c r="E814" i="8"/>
  <c r="E830" i="8"/>
  <c r="E846" i="8"/>
  <c r="E862" i="8"/>
  <c r="E878" i="8"/>
  <c r="E805" i="8"/>
  <c r="E821" i="8"/>
  <c r="E837" i="8"/>
  <c r="E853" i="8"/>
  <c r="E869" i="8"/>
  <c r="E528" i="8"/>
  <c r="E792" i="8"/>
  <c r="E250" i="8"/>
  <c r="T57" i="8"/>
  <c r="T49" i="8"/>
  <c r="D252" i="8"/>
  <c r="D259" i="8"/>
  <c r="D847" i="8"/>
  <c r="D863" i="8"/>
  <c r="D831" i="8"/>
  <c r="D819" i="8"/>
  <c r="T292" i="8"/>
  <c r="D528" i="8"/>
  <c r="D823" i="8"/>
  <c r="D827" i="8"/>
  <c r="D806" i="8"/>
  <c r="D822" i="8"/>
  <c r="D854" i="8"/>
  <c r="D870" i="8"/>
  <c r="D801" i="8"/>
  <c r="D833" i="8"/>
  <c r="D849" i="8"/>
  <c r="D865" i="8"/>
  <c r="T404" i="8"/>
  <c r="D808" i="8"/>
  <c r="D824" i="8"/>
  <c r="T297" i="8"/>
  <c r="D840" i="8"/>
  <c r="D856" i="8"/>
  <c r="T329" i="8"/>
  <c r="D872" i="8"/>
  <c r="T520" i="8"/>
  <c r="T412" i="8"/>
  <c r="T579" i="8"/>
  <c r="T575" i="8"/>
  <c r="T553" i="8"/>
  <c r="T784" i="8"/>
  <c r="T767" i="8"/>
  <c r="D832" i="7"/>
  <c r="D852" i="7"/>
  <c r="D877" i="7"/>
  <c r="D876" i="7"/>
  <c r="D802" i="7"/>
  <c r="D823" i="7"/>
  <c r="D799" i="6"/>
  <c r="D815" i="6"/>
  <c r="D831" i="6"/>
  <c r="D847" i="6"/>
  <c r="D863" i="6"/>
  <c r="D850" i="6"/>
  <c r="D866" i="6"/>
  <c r="D813" i="6"/>
  <c r="D875" i="6"/>
  <c r="D873" i="6"/>
  <c r="D822" i="7"/>
  <c r="C264" i="7"/>
  <c r="D811" i="7"/>
  <c r="D820" i="7"/>
  <c r="D863" i="7"/>
  <c r="D815" i="7"/>
  <c r="D835" i="7"/>
  <c r="D855" i="7"/>
  <c r="F7" i="7"/>
  <c r="D806" i="7"/>
  <c r="D842" i="7"/>
  <c r="D859" i="7"/>
  <c r="D808" i="7"/>
  <c r="D830" i="7"/>
  <c r="D858" i="7"/>
  <c r="D817" i="7"/>
  <c r="D833" i="7"/>
  <c r="D849" i="7"/>
  <c r="D865" i="7"/>
  <c r="D864" i="7"/>
  <c r="D875" i="7"/>
  <c r="D616" i="7"/>
  <c r="D704" i="7"/>
  <c r="D792" i="7"/>
  <c r="D874" i="7"/>
  <c r="D799" i="7"/>
  <c r="D801" i="7"/>
  <c r="D839" i="7"/>
  <c r="D814" i="7"/>
  <c r="D828" i="7"/>
  <c r="D807" i="7"/>
  <c r="D816" i="7"/>
  <c r="D836" i="7"/>
  <c r="D867" i="7"/>
  <c r="D90" i="7"/>
  <c r="D809" i="7"/>
  <c r="D850" i="7"/>
  <c r="D870" i="7"/>
  <c r="D812" i="7"/>
  <c r="D840" i="7"/>
  <c r="D866" i="7"/>
  <c r="D853" i="7"/>
  <c r="D869" i="7"/>
  <c r="D868" i="7"/>
  <c r="D847" i="7"/>
  <c r="D803" i="7"/>
  <c r="D440" i="7"/>
  <c r="D861" i="7"/>
  <c r="D860" i="7"/>
  <c r="D823" i="6"/>
  <c r="D855" i="6"/>
  <c r="D858" i="6"/>
  <c r="D805" i="6"/>
  <c r="D821" i="6"/>
  <c r="D837" i="6"/>
  <c r="D869" i="6"/>
  <c r="C880" i="7"/>
  <c r="D798" i="7"/>
  <c r="D353" i="7"/>
  <c r="D838" i="7"/>
  <c r="D810" i="7"/>
  <c r="D826" i="7"/>
  <c r="D844" i="7"/>
  <c r="D177" i="7"/>
  <c r="D831" i="7"/>
  <c r="D851" i="7"/>
  <c r="D824" i="7"/>
  <c r="D843" i="7"/>
  <c r="D878" i="7"/>
  <c r="D528" i="7"/>
  <c r="D825" i="7"/>
  <c r="D841" i="7"/>
  <c r="D857" i="7"/>
  <c r="D873" i="7"/>
  <c r="D856" i="7"/>
  <c r="D872" i="7"/>
  <c r="D862" i="7"/>
  <c r="D805" i="7"/>
  <c r="D177" i="6"/>
  <c r="D820" i="6"/>
  <c r="D806" i="6"/>
  <c r="D838" i="6"/>
  <c r="D824" i="6"/>
  <c r="D810" i="6"/>
  <c r="D868" i="6"/>
  <c r="D856" i="6"/>
  <c r="D860" i="6"/>
  <c r="D864" i="6"/>
  <c r="C880" i="6"/>
  <c r="D828" i="6"/>
  <c r="D814" i="6"/>
  <c r="D800" i="6"/>
  <c r="D832" i="6"/>
  <c r="D818" i="6"/>
  <c r="D871" i="6"/>
  <c r="D803" i="6"/>
  <c r="D819" i="6"/>
  <c r="D835" i="6"/>
  <c r="D867" i="6"/>
  <c r="D854" i="6"/>
  <c r="D870" i="6"/>
  <c r="D801" i="6"/>
  <c r="D817" i="6"/>
  <c r="D833" i="6"/>
  <c r="D849" i="6"/>
  <c r="D865" i="6"/>
  <c r="D528" i="6"/>
  <c r="D877" i="6"/>
  <c r="D616" i="6"/>
  <c r="D90" i="6"/>
  <c r="D804" i="6"/>
  <c r="D834" i="6"/>
  <c r="D822" i="6"/>
  <c r="D808" i="6"/>
  <c r="D840" i="6"/>
  <c r="D826" i="6"/>
  <c r="D836" i="6"/>
  <c r="D874" i="6"/>
  <c r="D807" i="6"/>
  <c r="D842" i="6"/>
  <c r="D876" i="6"/>
  <c r="D853" i="6"/>
  <c r="D792" i="6"/>
  <c r="F7" i="6"/>
  <c r="C264" i="6"/>
  <c r="D812" i="6"/>
  <c r="D798" i="6"/>
  <c r="D353" i="6"/>
  <c r="D830" i="6"/>
  <c r="D816" i="6"/>
  <c r="D802" i="6"/>
  <c r="D852" i="6"/>
  <c r="D844" i="6"/>
  <c r="D848" i="6"/>
  <c r="D843" i="6"/>
  <c r="D846" i="6"/>
  <c r="D872" i="6"/>
  <c r="D878" i="6"/>
  <c r="D829" i="6"/>
  <c r="D845" i="6"/>
  <c r="D861" i="6"/>
  <c r="D440" i="6"/>
  <c r="D704" i="6"/>
  <c r="C182" i="5"/>
  <c r="C356" i="5"/>
  <c r="E99" i="5"/>
  <c r="C269" i="5"/>
  <c r="C61" i="4"/>
  <c r="B61" i="4"/>
  <c r="C60" i="4"/>
  <c r="B62" i="4"/>
  <c r="B59" i="4"/>
  <c r="H241" i="8" l="1"/>
  <c r="H202" i="8"/>
  <c r="T202" i="8" s="1"/>
  <c r="H218" i="8"/>
  <c r="T218" i="8" s="1"/>
  <c r="H234" i="8"/>
  <c r="T234" i="8" s="1"/>
  <c r="H247" i="8"/>
  <c r="H238" i="8"/>
  <c r="T238" i="8" s="1"/>
  <c r="H221" i="8"/>
  <c r="H237" i="8"/>
  <c r="T256" i="8"/>
  <c r="H851" i="8"/>
  <c r="T851" i="8" s="1"/>
  <c r="H253" i="8"/>
  <c r="T253" i="8" s="1"/>
  <c r="H815" i="8"/>
  <c r="T815" i="8" s="1"/>
  <c r="H210" i="8"/>
  <c r="T210" i="8" s="1"/>
  <c r="H226" i="8"/>
  <c r="T226" i="8" s="1"/>
  <c r="H867" i="8"/>
  <c r="T867" i="8" s="1"/>
  <c r="H806" i="8"/>
  <c r="T806" i="8" s="1"/>
  <c r="T73" i="8"/>
  <c r="H246" i="8"/>
  <c r="T246" i="8" s="1"/>
  <c r="H229" i="8"/>
  <c r="H248" i="8"/>
  <c r="T248" i="8" s="1"/>
  <c r="H819" i="8"/>
  <c r="T64" i="8"/>
  <c r="H186" i="8"/>
  <c r="T186" i="8" s="1"/>
  <c r="H835" i="8"/>
  <c r="T835" i="8" s="1"/>
  <c r="H206" i="8"/>
  <c r="T206" i="8" s="1"/>
  <c r="H222" i="8"/>
  <c r="T222" i="8" s="1"/>
  <c r="H240" i="8"/>
  <c r="E845" i="7"/>
  <c r="H242" i="8"/>
  <c r="T242" i="8" s="1"/>
  <c r="H225" i="8"/>
  <c r="T225" i="8" s="1"/>
  <c r="H244" i="8"/>
  <c r="T244" i="8" s="1"/>
  <c r="H870" i="8"/>
  <c r="T870" i="8" s="1"/>
  <c r="H245" i="8"/>
  <c r="E877" i="7"/>
  <c r="E802" i="7"/>
  <c r="E819" i="7"/>
  <c r="T343" i="8"/>
  <c r="T240" i="8"/>
  <c r="H803" i="8"/>
  <c r="T803" i="8" s="1"/>
  <c r="T236" i="8"/>
  <c r="T72" i="8"/>
  <c r="T224" i="8"/>
  <c r="T232" i="8"/>
  <c r="T47" i="8"/>
  <c r="T194" i="8"/>
  <c r="H203" i="8"/>
  <c r="T203" i="8" s="1"/>
  <c r="H212" i="8"/>
  <c r="T212" i="8" s="1"/>
  <c r="T38" i="8"/>
  <c r="T148" i="8"/>
  <c r="H187" i="8"/>
  <c r="T187" i="8" s="1"/>
  <c r="H219" i="8"/>
  <c r="H258" i="8"/>
  <c r="H193" i="8"/>
  <c r="T193" i="8" s="1"/>
  <c r="T19" i="8"/>
  <c r="H196" i="8"/>
  <c r="T196" i="8" s="1"/>
  <c r="T22" i="8"/>
  <c r="T132" i="8"/>
  <c r="T146" i="8"/>
  <c r="H854" i="8"/>
  <c r="T854" i="8" s="1"/>
  <c r="T327" i="8"/>
  <c r="T380" i="8"/>
  <c r="H813" i="8"/>
  <c r="T813" i="8" s="1"/>
  <c r="T286" i="8"/>
  <c r="H845" i="8"/>
  <c r="T318" i="8"/>
  <c r="H804" i="8"/>
  <c r="H836" i="8"/>
  <c r="T836" i="8" s="1"/>
  <c r="T429" i="8"/>
  <c r="T506" i="8"/>
  <c r="T665" i="8"/>
  <c r="T584" i="8"/>
  <c r="T640" i="8"/>
  <c r="T774" i="8"/>
  <c r="T756" i="8"/>
  <c r="T54" i="8"/>
  <c r="T746" i="8"/>
  <c r="T717" i="8"/>
  <c r="T655" i="8"/>
  <c r="T111" i="8"/>
  <c r="T13" i="8"/>
  <c r="T29" i="8"/>
  <c r="T45" i="8"/>
  <c r="E880" i="8"/>
  <c r="T231" i="8"/>
  <c r="T279" i="8"/>
  <c r="T594" i="8"/>
  <c r="T340" i="8"/>
  <c r="H191" i="8"/>
  <c r="T191" i="8" s="1"/>
  <c r="H207" i="8"/>
  <c r="H223" i="8"/>
  <c r="T223" i="8" s="1"/>
  <c r="H239" i="8"/>
  <c r="H261" i="8"/>
  <c r="T261" i="8" s="1"/>
  <c r="H182" i="8"/>
  <c r="T182" i="8" s="1"/>
  <c r="H90" i="8"/>
  <c r="T90" i="8" s="1"/>
  <c r="T8" i="8"/>
  <c r="H198" i="8"/>
  <c r="T198" i="8" s="1"/>
  <c r="H214" i="8"/>
  <c r="T214" i="8" s="1"/>
  <c r="H230" i="8"/>
  <c r="T230" i="8" s="1"/>
  <c r="H197" i="8"/>
  <c r="T197" i="8" s="1"/>
  <c r="T23" i="8"/>
  <c r="H213" i="8"/>
  <c r="T213" i="8" s="1"/>
  <c r="T39" i="8"/>
  <c r="H184" i="8"/>
  <c r="T184" i="8" s="1"/>
  <c r="T10" i="8"/>
  <c r="H200" i="8"/>
  <c r="T200" i="8" s="1"/>
  <c r="T26" i="8"/>
  <c r="H216" i="8"/>
  <c r="T216" i="8" s="1"/>
  <c r="T42" i="8"/>
  <c r="H255" i="8"/>
  <c r="T255" i="8" s="1"/>
  <c r="T81" i="8"/>
  <c r="T167" i="8"/>
  <c r="T172" i="8"/>
  <c r="H831" i="8"/>
  <c r="T831" i="8" s="1"/>
  <c r="H807" i="8"/>
  <c r="T807" i="8" s="1"/>
  <c r="H871" i="8"/>
  <c r="H810" i="8"/>
  <c r="T810" i="8" s="1"/>
  <c r="T283" i="8"/>
  <c r="H826" i="8"/>
  <c r="T826" i="8" s="1"/>
  <c r="T299" i="8"/>
  <c r="H842" i="8"/>
  <c r="T842" i="8" s="1"/>
  <c r="T315" i="8"/>
  <c r="H858" i="8"/>
  <c r="T858" i="8" s="1"/>
  <c r="T331" i="8"/>
  <c r="H874" i="8"/>
  <c r="T874" i="8" s="1"/>
  <c r="T366" i="8"/>
  <c r="T162" i="8"/>
  <c r="H801" i="8"/>
  <c r="T801" i="8" s="1"/>
  <c r="T274" i="8"/>
  <c r="H817" i="8"/>
  <c r="T290" i="8"/>
  <c r="H833" i="8"/>
  <c r="T833" i="8" s="1"/>
  <c r="T306" i="8"/>
  <c r="H849" i="8"/>
  <c r="T849" i="8" s="1"/>
  <c r="T322" i="8"/>
  <c r="H865" i="8"/>
  <c r="T338" i="8"/>
  <c r="T361" i="8"/>
  <c r="H808" i="8"/>
  <c r="H824" i="8"/>
  <c r="H840" i="8"/>
  <c r="H856" i="8"/>
  <c r="T856" i="8" s="1"/>
  <c r="H872" i="8"/>
  <c r="T872" i="8" s="1"/>
  <c r="T417" i="8"/>
  <c r="T433" i="8"/>
  <c r="T420" i="8"/>
  <c r="T436" i="8"/>
  <c r="T500" i="8"/>
  <c r="T371" i="8"/>
  <c r="T387" i="8"/>
  <c r="T403" i="8"/>
  <c r="T419" i="8"/>
  <c r="T435" i="8"/>
  <c r="T459" i="8"/>
  <c r="T539" i="8"/>
  <c r="T555" i="8"/>
  <c r="T462" i="8"/>
  <c r="T478" i="8"/>
  <c r="T510" i="8"/>
  <c r="T526" i="8"/>
  <c r="T546" i="8"/>
  <c r="T562" i="8"/>
  <c r="H704" i="8"/>
  <c r="T704" i="8" s="1"/>
  <c r="T637" i="8"/>
  <c r="T683" i="8"/>
  <c r="T588" i="8"/>
  <c r="T628" i="8"/>
  <c r="T644" i="8"/>
  <c r="T660" i="8"/>
  <c r="T731" i="8"/>
  <c r="T762" i="8"/>
  <c r="T778" i="8"/>
  <c r="T773" i="8"/>
  <c r="T744" i="8"/>
  <c r="G264" i="8"/>
  <c r="T239" i="8"/>
  <c r="T228" i="8"/>
  <c r="T241" i="8"/>
  <c r="F264" i="8"/>
  <c r="T740" i="8"/>
  <c r="T779" i="8"/>
  <c r="T545" i="8"/>
  <c r="T589" i="8"/>
  <c r="T460" i="8"/>
  <c r="T515" i="8"/>
  <c r="T337" i="8"/>
  <c r="T597" i="8"/>
  <c r="D880" i="8"/>
  <c r="T168" i="8"/>
  <c r="T221" i="8"/>
  <c r="T63" i="8"/>
  <c r="T721" i="8"/>
  <c r="T743" i="8"/>
  <c r="T643" i="8"/>
  <c r="T501" i="8"/>
  <c r="T418" i="8"/>
  <c r="T467" i="8"/>
  <c r="T499" i="8"/>
  <c r="T308" i="8"/>
  <c r="T147" i="8"/>
  <c r="T219" i="8"/>
  <c r="G880" i="8"/>
  <c r="T58" i="8"/>
  <c r="T74" i="8"/>
  <c r="T498" i="8"/>
  <c r="T632" i="8"/>
  <c r="T776" i="8"/>
  <c r="T727" i="8"/>
  <c r="T474" i="8"/>
  <c r="T578" i="8"/>
  <c r="T156" i="8"/>
  <c r="T150" i="8"/>
  <c r="T840" i="8"/>
  <c r="T819" i="8"/>
  <c r="I811" i="8"/>
  <c r="I852" i="8"/>
  <c r="I260" i="8"/>
  <c r="I256" i="8"/>
  <c r="I257" i="8"/>
  <c r="I229" i="8"/>
  <c r="I225" i="8"/>
  <c r="I221" i="8"/>
  <c r="I213" i="8"/>
  <c r="I209" i="8"/>
  <c r="I205" i="8"/>
  <c r="I197" i="8"/>
  <c r="I193" i="8"/>
  <c r="I189" i="8"/>
  <c r="I185" i="8"/>
  <c r="I250" i="8"/>
  <c r="I234" i="8"/>
  <c r="I226" i="8"/>
  <c r="I222" i="8"/>
  <c r="I218" i="8"/>
  <c r="I214" i="8"/>
  <c r="I210" i="8"/>
  <c r="I202" i="8"/>
  <c r="I194" i="8"/>
  <c r="I186" i="8"/>
  <c r="J7" i="8"/>
  <c r="I239" i="8"/>
  <c r="I235" i="8"/>
  <c r="I231" i="8"/>
  <c r="I227" i="8"/>
  <c r="I223" i="8"/>
  <c r="I219" i="8"/>
  <c r="I215" i="8"/>
  <c r="I211" i="8"/>
  <c r="I207" i="8"/>
  <c r="I203" i="8"/>
  <c r="I199" i="8"/>
  <c r="I195" i="8"/>
  <c r="I191" i="8"/>
  <c r="I262" i="8"/>
  <c r="I254" i="8"/>
  <c r="I228" i="8"/>
  <c r="I216" i="8"/>
  <c r="I212" i="8"/>
  <c r="I200" i="8"/>
  <c r="I196" i="8"/>
  <c r="I184" i="8"/>
  <c r="H251" i="8"/>
  <c r="T251" i="8" s="1"/>
  <c r="T77" i="8"/>
  <c r="T130" i="8"/>
  <c r="H859" i="8"/>
  <c r="T859" i="8" s="1"/>
  <c r="H855" i="8"/>
  <c r="T855" i="8" s="1"/>
  <c r="H829" i="8"/>
  <c r="T829" i="8" s="1"/>
  <c r="T302" i="8"/>
  <c r="H861" i="8"/>
  <c r="T861" i="8" s="1"/>
  <c r="T334" i="8"/>
  <c r="H820" i="8"/>
  <c r="T820" i="8" s="1"/>
  <c r="H852" i="8"/>
  <c r="T852" i="8" s="1"/>
  <c r="T397" i="8"/>
  <c r="T453" i="8"/>
  <c r="T399" i="8"/>
  <c r="T551" i="8"/>
  <c r="T522" i="8"/>
  <c r="T672" i="8"/>
  <c r="T694" i="8"/>
  <c r="T786" i="8"/>
  <c r="T769" i="8"/>
  <c r="T817" i="8"/>
  <c r="T67" i="8"/>
  <c r="T378" i="8"/>
  <c r="T577" i="8"/>
  <c r="T52" i="8"/>
  <c r="T70" i="8"/>
  <c r="T463" i="8"/>
  <c r="T471" i="8"/>
  <c r="E832" i="7"/>
  <c r="E871" i="7"/>
  <c r="E821" i="7"/>
  <c r="T639" i="8"/>
  <c r="T573" i="8"/>
  <c r="T517" i="8"/>
  <c r="T730" i="8"/>
  <c r="T613" i="8"/>
  <c r="T364" i="8"/>
  <c r="H195" i="8"/>
  <c r="T195" i="8" s="1"/>
  <c r="H211" i="8"/>
  <c r="T211" i="8" s="1"/>
  <c r="H227" i="8"/>
  <c r="T227" i="8" s="1"/>
  <c r="H243" i="8"/>
  <c r="T243" i="8" s="1"/>
  <c r="H177" i="8"/>
  <c r="T177" i="8" s="1"/>
  <c r="H249" i="8"/>
  <c r="T249" i="8" s="1"/>
  <c r="H185" i="8"/>
  <c r="T11" i="8"/>
  <c r="H201" i="8"/>
  <c r="T201" i="8" s="1"/>
  <c r="T27" i="8"/>
  <c r="H217" i="8"/>
  <c r="T43" i="8"/>
  <c r="H233" i="8"/>
  <c r="H257" i="8"/>
  <c r="H188" i="8"/>
  <c r="T188" i="8" s="1"/>
  <c r="T14" i="8"/>
  <c r="H204" i="8"/>
  <c r="T204" i="8" s="1"/>
  <c r="T30" i="8"/>
  <c r="H220" i="8"/>
  <c r="T220" i="8" s="1"/>
  <c r="T46" i="8"/>
  <c r="H254" i="8"/>
  <c r="T254" i="8" s="1"/>
  <c r="H252" i="8"/>
  <c r="T78" i="8"/>
  <c r="H259" i="8"/>
  <c r="T122" i="8"/>
  <c r="T138" i="8"/>
  <c r="H843" i="8"/>
  <c r="T843" i="8" s="1"/>
  <c r="H827" i="8"/>
  <c r="T827" i="8" s="1"/>
  <c r="H847" i="8"/>
  <c r="T847" i="8" s="1"/>
  <c r="H823" i="8"/>
  <c r="T823" i="8" s="1"/>
  <c r="H798" i="8"/>
  <c r="T798" i="8" s="1"/>
  <c r="H353" i="8"/>
  <c r="T353" i="8" s="1"/>
  <c r="H814" i="8"/>
  <c r="T814" i="8" s="1"/>
  <c r="T287" i="8"/>
  <c r="H830" i="8"/>
  <c r="T303" i="8"/>
  <c r="H846" i="8"/>
  <c r="T846" i="8" s="1"/>
  <c r="T319" i="8"/>
  <c r="H862" i="8"/>
  <c r="T862" i="8" s="1"/>
  <c r="T335" i="8"/>
  <c r="H878" i="8"/>
  <c r="T351" i="8"/>
  <c r="T393" i="8"/>
  <c r="T166" i="8"/>
  <c r="H805" i="8"/>
  <c r="T805" i="8" s="1"/>
  <c r="T278" i="8"/>
  <c r="H821" i="8"/>
  <c r="T294" i="8"/>
  <c r="H837" i="8"/>
  <c r="T310" i="8"/>
  <c r="H853" i="8"/>
  <c r="T853" i="8" s="1"/>
  <c r="T326" i="8"/>
  <c r="H869" i="8"/>
  <c r="T342" i="8"/>
  <c r="H812" i="8"/>
  <c r="T812" i="8" s="1"/>
  <c r="H828" i="8"/>
  <c r="T828" i="8" s="1"/>
  <c r="H844" i="8"/>
  <c r="T844" i="8" s="1"/>
  <c r="H860" i="8"/>
  <c r="T860" i="8" s="1"/>
  <c r="H876" i="8"/>
  <c r="T876" i="8" s="1"/>
  <c r="T405" i="8"/>
  <c r="T461" i="8"/>
  <c r="T424" i="8"/>
  <c r="T448" i="8"/>
  <c r="T484" i="8"/>
  <c r="T503" i="8"/>
  <c r="T609" i="8"/>
  <c r="T375" i="8"/>
  <c r="T391" i="8"/>
  <c r="T423" i="8"/>
  <c r="T447" i="8"/>
  <c r="T519" i="8"/>
  <c r="T543" i="8"/>
  <c r="T559" i="8"/>
  <c r="T581" i="8"/>
  <c r="T466" i="8"/>
  <c r="T482" i="8"/>
  <c r="H616" i="8"/>
  <c r="T616" i="8" s="1"/>
  <c r="T534" i="8"/>
  <c r="T641" i="8"/>
  <c r="T673" i="8"/>
  <c r="T576" i="8"/>
  <c r="T719" i="8"/>
  <c r="T735" i="8"/>
  <c r="T686" i="8"/>
  <c r="T702" i="8"/>
  <c r="T777" i="8"/>
  <c r="T748" i="8"/>
  <c r="T764" i="8"/>
  <c r="T780" i="8"/>
  <c r="T207" i="8"/>
  <c r="T44" i="8"/>
  <c r="T87" i="8"/>
  <c r="T701" i="8"/>
  <c r="T679" i="8"/>
  <c r="T607" i="8"/>
  <c r="T732" i="8"/>
  <c r="T614" i="8"/>
  <c r="T521" i="8"/>
  <c r="T638" i="8"/>
  <c r="T536" i="8"/>
  <c r="T434" i="8"/>
  <c r="T544" i="8"/>
  <c r="T328" i="8"/>
  <c r="T324" i="8"/>
  <c r="T382" i="8"/>
  <c r="T151" i="8"/>
  <c r="T237" i="8"/>
  <c r="T697" i="8"/>
  <c r="T724" i="8"/>
  <c r="T753" i="8"/>
  <c r="T650" i="8"/>
  <c r="T465" i="8"/>
  <c r="T475" i="8"/>
  <c r="T505" i="8"/>
  <c r="T414" i="8"/>
  <c r="T316" i="8"/>
  <c r="T131" i="8"/>
  <c r="T75" i="8"/>
  <c r="T20" i="8"/>
  <c r="T247" i="8"/>
  <c r="F880" i="8"/>
  <c r="E264" i="8"/>
  <c r="T62" i="8"/>
  <c r="T657" i="8"/>
  <c r="T782" i="8"/>
  <c r="T739" i="8"/>
  <c r="T432" i="8"/>
  <c r="T601" i="8"/>
  <c r="T653" i="8"/>
  <c r="T550" i="8"/>
  <c r="T136" i="8"/>
  <c r="T134" i="8"/>
  <c r="H235" i="8"/>
  <c r="H209" i="8"/>
  <c r="T209" i="8" s="1"/>
  <c r="T35" i="8"/>
  <c r="H260" i="8"/>
  <c r="T260" i="8" s="1"/>
  <c r="T86" i="8"/>
  <c r="T116" i="8"/>
  <c r="T114" i="8"/>
  <c r="H875" i="8"/>
  <c r="T875" i="8" s="1"/>
  <c r="H822" i="8"/>
  <c r="T295" i="8"/>
  <c r="H838" i="8"/>
  <c r="T838" i="8" s="1"/>
  <c r="T311" i="8"/>
  <c r="T174" i="8"/>
  <c r="H877" i="8"/>
  <c r="T877" i="8" s="1"/>
  <c r="T350" i="8"/>
  <c r="H868" i="8"/>
  <c r="T413" i="8"/>
  <c r="T383" i="8"/>
  <c r="T542" i="8"/>
  <c r="T558" i="8"/>
  <c r="T649" i="8"/>
  <c r="T600" i="8"/>
  <c r="T656" i="8"/>
  <c r="T772" i="8"/>
  <c r="T79" i="8"/>
  <c r="T100" i="8"/>
  <c r="T416" i="8"/>
  <c r="T107" i="8"/>
  <c r="T68" i="8"/>
  <c r="E852" i="7"/>
  <c r="E829" i="7"/>
  <c r="E839" i="7"/>
  <c r="E847" i="7"/>
  <c r="T623" i="8"/>
  <c r="T658" i="8"/>
  <c r="T540" i="8"/>
  <c r="T491" i="8"/>
  <c r="T865" i="8"/>
  <c r="T229" i="8"/>
  <c r="T245" i="8"/>
  <c r="T84" i="8"/>
  <c r="T788" i="8"/>
  <c r="T341" i="8"/>
  <c r="T309" i="8"/>
  <c r="T277" i="8"/>
  <c r="T276" i="8"/>
  <c r="H183" i="8"/>
  <c r="T183" i="8" s="1"/>
  <c r="H199" i="8"/>
  <c r="T199" i="8" s="1"/>
  <c r="H215" i="8"/>
  <c r="T215" i="8" s="1"/>
  <c r="H190" i="8"/>
  <c r="T190" i="8" s="1"/>
  <c r="H250" i="8"/>
  <c r="T250" i="8" s="1"/>
  <c r="H189" i="8"/>
  <c r="T189" i="8" s="1"/>
  <c r="T15" i="8"/>
  <c r="H205" i="8"/>
  <c r="T31" i="8"/>
  <c r="H192" i="8"/>
  <c r="T18" i="8"/>
  <c r="H208" i="8"/>
  <c r="T208" i="8" s="1"/>
  <c r="T34" i="8"/>
  <c r="H262" i="8"/>
  <c r="T262" i="8" s="1"/>
  <c r="T112" i="8"/>
  <c r="T128" i="8"/>
  <c r="T144" i="8"/>
  <c r="H811" i="8"/>
  <c r="T811" i="8" s="1"/>
  <c r="H799" i="8"/>
  <c r="T799" i="8" s="1"/>
  <c r="H863" i="8"/>
  <c r="H839" i="8"/>
  <c r="T839" i="8" s="1"/>
  <c r="H802" i="8"/>
  <c r="T802" i="8" s="1"/>
  <c r="T275" i="8"/>
  <c r="H818" i="8"/>
  <c r="H834" i="8"/>
  <c r="T307" i="8"/>
  <c r="H850" i="8"/>
  <c r="T850" i="8" s="1"/>
  <c r="T323" i="8"/>
  <c r="H866" i="8"/>
  <c r="T339" i="8"/>
  <c r="H440" i="8"/>
  <c r="T440" i="8" s="1"/>
  <c r="T358" i="8"/>
  <c r="H528" i="8"/>
  <c r="T528" i="8" s="1"/>
  <c r="T593" i="8"/>
  <c r="H809" i="8"/>
  <c r="H825" i="8"/>
  <c r="T298" i="8"/>
  <c r="H841" i="8"/>
  <c r="T841" i="8" s="1"/>
  <c r="T314" i="8"/>
  <c r="H857" i="8"/>
  <c r="T330" i="8"/>
  <c r="H873" i="8"/>
  <c r="T873" i="8" s="1"/>
  <c r="T346" i="8"/>
  <c r="T389" i="8"/>
  <c r="H800" i="8"/>
  <c r="T800" i="8" s="1"/>
  <c r="H816" i="8"/>
  <c r="T816" i="8" s="1"/>
  <c r="H832" i="8"/>
  <c r="T832" i="8" s="1"/>
  <c r="H848" i="8"/>
  <c r="T848" i="8" s="1"/>
  <c r="H864" i="8"/>
  <c r="T864" i="8" s="1"/>
  <c r="T409" i="8"/>
  <c r="T449" i="8"/>
  <c r="T379" i="8"/>
  <c r="T547" i="8"/>
  <c r="T565" i="8"/>
  <c r="T695" i="8"/>
  <c r="T645" i="8"/>
  <c r="T677" i="8"/>
  <c r="T564" i="8"/>
  <c r="T580" i="8"/>
  <c r="T596" i="8"/>
  <c r="T612" i="8"/>
  <c r="T636" i="8"/>
  <c r="T652" i="8"/>
  <c r="T668" i="8"/>
  <c r="T699" i="8"/>
  <c r="T758" i="8"/>
  <c r="T690" i="8"/>
  <c r="H792" i="8"/>
  <c r="T792" i="8" s="1"/>
  <c r="T783" i="8"/>
  <c r="T770" i="8"/>
  <c r="T765" i="8"/>
  <c r="T781" i="8"/>
  <c r="T752" i="8"/>
  <c r="T768" i="8"/>
  <c r="T789" i="8"/>
  <c r="T28" i="8"/>
  <c r="T60" i="8"/>
  <c r="T88" i="8"/>
  <c r="T51" i="8"/>
  <c r="T761" i="8"/>
  <c r="T663" i="8"/>
  <c r="T591" i="8"/>
  <c r="T587" i="8"/>
  <c r="T626" i="8"/>
  <c r="T567" i="8"/>
  <c r="T504" i="8"/>
  <c r="T373" i="8"/>
  <c r="T321" i="8"/>
  <c r="T289" i="8"/>
  <c r="T430" i="8"/>
  <c r="T402" i="8"/>
  <c r="T332" i="8"/>
  <c r="T288" i="8"/>
  <c r="T135" i="8"/>
  <c r="T82" i="8"/>
  <c r="T738" i="8"/>
  <c r="T675" i="8"/>
  <c r="T716" i="8"/>
  <c r="T606" i="8"/>
  <c r="T678" i="8"/>
  <c r="T622" i="8"/>
  <c r="T586" i="8"/>
  <c r="T349" i="8"/>
  <c r="T317" i="8"/>
  <c r="T285" i="8"/>
  <c r="T390" i="8"/>
  <c r="T394" i="8"/>
  <c r="T493" i="8"/>
  <c r="T422" i="8"/>
  <c r="T165" i="8"/>
  <c r="T115" i="8"/>
  <c r="T12" i="8"/>
  <c r="T36" i="8"/>
  <c r="T50" i="8"/>
  <c r="T66" i="8"/>
  <c r="T282" i="8"/>
  <c r="T661" i="8"/>
  <c r="T494" i="8"/>
  <c r="T437" i="8"/>
  <c r="T362" i="8"/>
  <c r="D264" i="8"/>
  <c r="T582" i="8"/>
  <c r="T608" i="8"/>
  <c r="T120" i="8"/>
  <c r="T118" i="8"/>
  <c r="E824" i="7"/>
  <c r="E808" i="7"/>
  <c r="E848" i="7"/>
  <c r="E811" i="7"/>
  <c r="E820" i="7"/>
  <c r="E863" i="7"/>
  <c r="E807" i="7"/>
  <c r="E833" i="7"/>
  <c r="E855" i="7"/>
  <c r="E801" i="7"/>
  <c r="E815" i="7"/>
  <c r="E837" i="7"/>
  <c r="E856" i="7"/>
  <c r="E818" i="7"/>
  <c r="E834" i="7"/>
  <c r="E850" i="7"/>
  <c r="E866" i="7"/>
  <c r="E440" i="7"/>
  <c r="E857" i="7"/>
  <c r="E873" i="7"/>
  <c r="E872" i="7"/>
  <c r="E792" i="7"/>
  <c r="D264" i="7"/>
  <c r="E841" i="7"/>
  <c r="F811" i="7"/>
  <c r="G7" i="7"/>
  <c r="E803" i="7"/>
  <c r="E823" i="7"/>
  <c r="E814" i="7"/>
  <c r="E827" i="7"/>
  <c r="E875" i="7"/>
  <c r="E810" i="7"/>
  <c r="E835" i="7"/>
  <c r="E868" i="7"/>
  <c r="E805" i="7"/>
  <c r="E844" i="7"/>
  <c r="E859" i="7"/>
  <c r="E822" i="7"/>
  <c r="E838" i="7"/>
  <c r="E854" i="7"/>
  <c r="E870" i="7"/>
  <c r="E528" i="7"/>
  <c r="E861" i="7"/>
  <c r="E876" i="7"/>
  <c r="E849" i="7"/>
  <c r="E90" i="7"/>
  <c r="E806" i="7"/>
  <c r="E799" i="7"/>
  <c r="E798" i="7"/>
  <c r="E353" i="7"/>
  <c r="E817" i="7"/>
  <c r="E816" i="7"/>
  <c r="E836" i="7"/>
  <c r="E809" i="7"/>
  <c r="E828" i="7"/>
  <c r="E864" i="7"/>
  <c r="E826" i="7"/>
  <c r="E842" i="7"/>
  <c r="E858" i="7"/>
  <c r="E874" i="7"/>
  <c r="E865" i="7"/>
  <c r="E704" i="7"/>
  <c r="D880" i="7"/>
  <c r="E812" i="7"/>
  <c r="E860" i="7"/>
  <c r="E177" i="7"/>
  <c r="E851" i="7"/>
  <c r="E840" i="7"/>
  <c r="E804" i="7"/>
  <c r="E800" i="7"/>
  <c r="E825" i="7"/>
  <c r="E843" i="7"/>
  <c r="E813" i="7"/>
  <c r="E831" i="7"/>
  <c r="E853" i="7"/>
  <c r="E867" i="7"/>
  <c r="E830" i="7"/>
  <c r="E846" i="7"/>
  <c r="E862" i="7"/>
  <c r="E878" i="7"/>
  <c r="E869" i="7"/>
  <c r="E616" i="7"/>
  <c r="E177" i="6"/>
  <c r="E807" i="6"/>
  <c r="E833" i="6"/>
  <c r="E825" i="6"/>
  <c r="E811" i="6"/>
  <c r="E813" i="6"/>
  <c r="E845" i="6"/>
  <c r="E875" i="6"/>
  <c r="E839" i="6"/>
  <c r="E800" i="6"/>
  <c r="E816" i="6"/>
  <c r="E832" i="6"/>
  <c r="E848" i="6"/>
  <c r="E864" i="6"/>
  <c r="E851" i="6"/>
  <c r="E867" i="6"/>
  <c r="E802" i="6"/>
  <c r="E818" i="6"/>
  <c r="E834" i="6"/>
  <c r="E850" i="6"/>
  <c r="E866" i="6"/>
  <c r="E878" i="6"/>
  <c r="G7" i="6"/>
  <c r="E815" i="6"/>
  <c r="E801" i="6"/>
  <c r="E835" i="6"/>
  <c r="E819" i="6"/>
  <c r="E821" i="6"/>
  <c r="E857" i="6"/>
  <c r="E849" i="6"/>
  <c r="E853" i="6"/>
  <c r="E804" i="6"/>
  <c r="E820" i="6"/>
  <c r="E836" i="6"/>
  <c r="E852" i="6"/>
  <c r="E868" i="6"/>
  <c r="E855" i="6"/>
  <c r="E873" i="6"/>
  <c r="E806" i="6"/>
  <c r="E822" i="6"/>
  <c r="E838" i="6"/>
  <c r="E854" i="6"/>
  <c r="E870" i="6"/>
  <c r="E440" i="6"/>
  <c r="E829" i="6"/>
  <c r="E861" i="6"/>
  <c r="E865" i="6"/>
  <c r="E808" i="6"/>
  <c r="E824" i="6"/>
  <c r="E871" i="6"/>
  <c r="E843" i="6"/>
  <c r="E842" i="6"/>
  <c r="E876" i="6"/>
  <c r="E528" i="6"/>
  <c r="E792" i="6"/>
  <c r="D880" i="6"/>
  <c r="E90" i="6"/>
  <c r="E823" i="6"/>
  <c r="E809" i="6"/>
  <c r="E837" i="6"/>
  <c r="E827" i="6"/>
  <c r="E869" i="6"/>
  <c r="E840" i="6"/>
  <c r="E856" i="6"/>
  <c r="E859" i="6"/>
  <c r="E810" i="6"/>
  <c r="E826" i="6"/>
  <c r="E858" i="6"/>
  <c r="E799" i="6"/>
  <c r="E831" i="6"/>
  <c r="E817" i="6"/>
  <c r="E803" i="6"/>
  <c r="E805" i="6"/>
  <c r="E841" i="6"/>
  <c r="E872" i="6"/>
  <c r="E812" i="6"/>
  <c r="E828" i="6"/>
  <c r="E844" i="6"/>
  <c r="E860" i="6"/>
  <c r="E877" i="6"/>
  <c r="E847" i="6"/>
  <c r="E863" i="6"/>
  <c r="E798" i="6"/>
  <c r="E353" i="6"/>
  <c r="E814" i="6"/>
  <c r="E830" i="6"/>
  <c r="E846" i="6"/>
  <c r="E862" i="6"/>
  <c r="E874" i="6"/>
  <c r="E616" i="6"/>
  <c r="E704" i="6"/>
  <c r="D264" i="6"/>
  <c r="D356" i="5"/>
  <c r="D182" i="5"/>
  <c r="F99" i="5"/>
  <c r="D269" i="5"/>
  <c r="E356" i="5" l="1"/>
  <c r="I252" i="8"/>
  <c r="I856" i="8"/>
  <c r="I253" i="8"/>
  <c r="I859" i="8"/>
  <c r="I241" i="8"/>
  <c r="F865" i="6"/>
  <c r="F822" i="7"/>
  <c r="I244" i="8"/>
  <c r="I259" i="8"/>
  <c r="I864" i="8"/>
  <c r="I832" i="8"/>
  <c r="I872" i="8"/>
  <c r="I860" i="8"/>
  <c r="I827" i="8"/>
  <c r="I843" i="8"/>
  <c r="I875" i="8"/>
  <c r="I806" i="8"/>
  <c r="I870" i="8"/>
  <c r="I801" i="8"/>
  <c r="I865" i="8"/>
  <c r="I255" i="8"/>
  <c r="I824" i="8"/>
  <c r="F815" i="7"/>
  <c r="I188" i="8"/>
  <c r="I204" i="8"/>
  <c r="I220" i="8"/>
  <c r="I236" i="8"/>
  <c r="I183" i="8"/>
  <c r="I242" i="8"/>
  <c r="I816" i="8"/>
  <c r="I840" i="8"/>
  <c r="I835" i="8"/>
  <c r="I814" i="8"/>
  <c r="I857" i="8"/>
  <c r="F838" i="7"/>
  <c r="F843" i="7"/>
  <c r="F875" i="7"/>
  <c r="I804" i="8"/>
  <c r="I868" i="8"/>
  <c r="I842" i="8"/>
  <c r="F812" i="7"/>
  <c r="F835" i="7"/>
  <c r="I808" i="8"/>
  <c r="F810" i="7"/>
  <c r="F825" i="7"/>
  <c r="F863" i="7"/>
  <c r="I248" i="8"/>
  <c r="I243" i="8"/>
  <c r="I812" i="8"/>
  <c r="I876" i="8"/>
  <c r="I826" i="8"/>
  <c r="I874" i="8"/>
  <c r="I853" i="8"/>
  <c r="I869" i="8"/>
  <c r="F810" i="6"/>
  <c r="F818" i="6"/>
  <c r="F824" i="6"/>
  <c r="F866" i="6"/>
  <c r="F856" i="6"/>
  <c r="F833" i="7"/>
  <c r="F809" i="7"/>
  <c r="F800" i="7"/>
  <c r="F849" i="7"/>
  <c r="F829" i="7"/>
  <c r="F817" i="7"/>
  <c r="I251" i="8"/>
  <c r="I247" i="8"/>
  <c r="I258" i="8"/>
  <c r="I245" i="8"/>
  <c r="I820" i="8"/>
  <c r="I828" i="8"/>
  <c r="I803" i="8"/>
  <c r="I851" i="8"/>
  <c r="I830" i="8"/>
  <c r="I846" i="8"/>
  <c r="F862" i="6"/>
  <c r="F825" i="6"/>
  <c r="F826" i="6"/>
  <c r="F828" i="6"/>
  <c r="F814" i="6"/>
  <c r="F800" i="6"/>
  <c r="F832" i="6"/>
  <c r="F870" i="6"/>
  <c r="F858" i="6"/>
  <c r="F834" i="6"/>
  <c r="F801" i="6"/>
  <c r="F817" i="6"/>
  <c r="F860" i="6"/>
  <c r="F843" i="6"/>
  <c r="F878" i="6"/>
  <c r="F871" i="6"/>
  <c r="F837" i="7"/>
  <c r="F865" i="7"/>
  <c r="F834" i="7"/>
  <c r="F823" i="7"/>
  <c r="F855" i="7"/>
  <c r="I192" i="8"/>
  <c r="I208" i="8"/>
  <c r="I187" i="8"/>
  <c r="I246" i="8"/>
  <c r="I249" i="8"/>
  <c r="I800" i="8"/>
  <c r="I836" i="8"/>
  <c r="I844" i="8"/>
  <c r="I807" i="8"/>
  <c r="I823" i="8"/>
  <c r="I855" i="8"/>
  <c r="I871" i="8"/>
  <c r="I802" i="8"/>
  <c r="I850" i="8"/>
  <c r="I866" i="8"/>
  <c r="I813" i="8"/>
  <c r="I877" i="8"/>
  <c r="I833" i="8"/>
  <c r="F806" i="7"/>
  <c r="F873" i="7"/>
  <c r="T857" i="8"/>
  <c r="T866" i="8"/>
  <c r="T818" i="8"/>
  <c r="T257" i="8"/>
  <c r="T259" i="8"/>
  <c r="I237" i="8"/>
  <c r="I822" i="8"/>
  <c r="I838" i="8"/>
  <c r="I854" i="8"/>
  <c r="I817" i="8"/>
  <c r="I849" i="8"/>
  <c r="T233" i="8"/>
  <c r="T869" i="8"/>
  <c r="T258" i="8"/>
  <c r="T804" i="8"/>
  <c r="T252" i="8"/>
  <c r="T205" i="8"/>
  <c r="T825" i="8"/>
  <c r="F848" i="7"/>
  <c r="F876" i="7"/>
  <c r="F866" i="7"/>
  <c r="T235" i="8"/>
  <c r="T217" i="8"/>
  <c r="T822" i="8"/>
  <c r="I232" i="8"/>
  <c r="I190" i="8"/>
  <c r="I206" i="8"/>
  <c r="I238" i="8"/>
  <c r="I848" i="8"/>
  <c r="I799" i="8"/>
  <c r="I815" i="8"/>
  <c r="I831" i="8"/>
  <c r="I847" i="8"/>
  <c r="I863" i="8"/>
  <c r="I810" i="8"/>
  <c r="I858" i="8"/>
  <c r="I805" i="8"/>
  <c r="I821" i="8"/>
  <c r="I837" i="8"/>
  <c r="I616" i="8"/>
  <c r="T824" i="8"/>
  <c r="T863" i="8"/>
  <c r="T868" i="8"/>
  <c r="T821" i="8"/>
  <c r="F838" i="6"/>
  <c r="F854" i="6"/>
  <c r="F842" i="6"/>
  <c r="F874" i="6"/>
  <c r="T809" i="8"/>
  <c r="J848" i="8"/>
  <c r="J845" i="8"/>
  <c r="J873" i="8"/>
  <c r="K7" i="8"/>
  <c r="J248" i="8"/>
  <c r="J240" i="8"/>
  <c r="J232" i="8"/>
  <c r="J224" i="8"/>
  <c r="J220" i="8"/>
  <c r="J216" i="8"/>
  <c r="J212" i="8"/>
  <c r="J204" i="8"/>
  <c r="J200" i="8"/>
  <c r="J196" i="8"/>
  <c r="J213" i="8"/>
  <c r="J197" i="8"/>
  <c r="I261" i="8"/>
  <c r="I819" i="8"/>
  <c r="I867" i="8"/>
  <c r="I798" i="8"/>
  <c r="I353" i="8"/>
  <c r="I862" i="8"/>
  <c r="I878" i="8"/>
  <c r="I809" i="8"/>
  <c r="I825" i="8"/>
  <c r="I841" i="8"/>
  <c r="I873" i="8"/>
  <c r="I704" i="8"/>
  <c r="I792" i="8"/>
  <c r="T834" i="8"/>
  <c r="T871" i="8"/>
  <c r="T808" i="8"/>
  <c r="T192" i="8"/>
  <c r="T830" i="8"/>
  <c r="T185" i="8"/>
  <c r="T837" i="8"/>
  <c r="H880" i="8"/>
  <c r="T880" i="8" s="1"/>
  <c r="I224" i="8"/>
  <c r="I240" i="8"/>
  <c r="I177" i="8"/>
  <c r="I182" i="8"/>
  <c r="I90" i="8"/>
  <c r="I198" i="8"/>
  <c r="I230" i="8"/>
  <c r="I201" i="8"/>
  <c r="I217" i="8"/>
  <c r="I233" i="8"/>
  <c r="I839" i="8"/>
  <c r="I818" i="8"/>
  <c r="I834" i="8"/>
  <c r="I440" i="8"/>
  <c r="I829" i="8"/>
  <c r="I845" i="8"/>
  <c r="I861" i="8"/>
  <c r="I528" i="8"/>
  <c r="H264" i="8"/>
  <c r="T264" i="8" s="1"/>
  <c r="T845" i="8"/>
  <c r="T878" i="8"/>
  <c r="H7" i="7"/>
  <c r="F868" i="7"/>
  <c r="F842" i="7"/>
  <c r="F805" i="7"/>
  <c r="F824" i="7"/>
  <c r="F860" i="7"/>
  <c r="F808" i="7"/>
  <c r="F872" i="7"/>
  <c r="F826" i="7"/>
  <c r="F854" i="7"/>
  <c r="F818" i="7"/>
  <c r="F841" i="7"/>
  <c r="F869" i="7"/>
  <c r="F827" i="7"/>
  <c r="F859" i="7"/>
  <c r="F862" i="7"/>
  <c r="F878" i="7"/>
  <c r="F90" i="7"/>
  <c r="F846" i="7"/>
  <c r="F828" i="7"/>
  <c r="F840" i="7"/>
  <c r="F813" i="7"/>
  <c r="F844" i="7"/>
  <c r="F856" i="7"/>
  <c r="F831" i="7"/>
  <c r="F847" i="7"/>
  <c r="F440" i="7"/>
  <c r="F877" i="7"/>
  <c r="F616" i="7"/>
  <c r="F822" i="6"/>
  <c r="F808" i="6"/>
  <c r="F840" i="6"/>
  <c r="F805" i="6"/>
  <c r="F837" i="6"/>
  <c r="F869" i="6"/>
  <c r="F864" i="6"/>
  <c r="E880" i="7"/>
  <c r="E264" i="7"/>
  <c r="F821" i="7"/>
  <c r="F799" i="7"/>
  <c r="F864" i="7"/>
  <c r="F845" i="7"/>
  <c r="F857" i="7"/>
  <c r="F798" i="7"/>
  <c r="F353" i="7"/>
  <c r="F814" i="7"/>
  <c r="F832" i="7"/>
  <c r="F850" i="7"/>
  <c r="F819" i="7"/>
  <c r="F851" i="7"/>
  <c r="F867" i="7"/>
  <c r="F870" i="7"/>
  <c r="F528" i="7"/>
  <c r="F704" i="7"/>
  <c r="F849" i="6"/>
  <c r="F811" i="6"/>
  <c r="F850" i="6"/>
  <c r="F809" i="6"/>
  <c r="F841" i="6"/>
  <c r="F857" i="6"/>
  <c r="F868" i="6"/>
  <c r="F803" i="6"/>
  <c r="F819" i="6"/>
  <c r="F835" i="6"/>
  <c r="F851" i="6"/>
  <c r="F867" i="6"/>
  <c r="F807" i="7"/>
  <c r="F836" i="7"/>
  <c r="F830" i="7"/>
  <c r="F177" i="7"/>
  <c r="F803" i="7"/>
  <c r="F852" i="7"/>
  <c r="F801" i="7"/>
  <c r="F804" i="7"/>
  <c r="F820" i="7"/>
  <c r="F853" i="7"/>
  <c r="F802" i="7"/>
  <c r="F816" i="7"/>
  <c r="F861" i="7"/>
  <c r="F839" i="7"/>
  <c r="F871" i="7"/>
  <c r="F858" i="7"/>
  <c r="F874" i="7"/>
  <c r="F792" i="7"/>
  <c r="E880" i="6"/>
  <c r="E264" i="6"/>
  <c r="F90" i="6"/>
  <c r="F802" i="6"/>
  <c r="F804" i="6"/>
  <c r="F836" i="6"/>
  <c r="F876" i="6"/>
  <c r="F846" i="6"/>
  <c r="F821" i="6"/>
  <c r="F853" i="6"/>
  <c r="F848" i="6"/>
  <c r="F799" i="6"/>
  <c r="F815" i="6"/>
  <c r="F831" i="6"/>
  <c r="F847" i="6"/>
  <c r="F863" i="6"/>
  <c r="F875" i="6"/>
  <c r="F812" i="6"/>
  <c r="F798" i="6"/>
  <c r="F353" i="6"/>
  <c r="F816" i="6"/>
  <c r="F872" i="6"/>
  <c r="F852" i="6"/>
  <c r="F616" i="6"/>
  <c r="F830" i="6"/>
  <c r="H7" i="6"/>
  <c r="F820" i="6"/>
  <c r="F806" i="6"/>
  <c r="F813" i="6"/>
  <c r="F829" i="6"/>
  <c r="F845" i="6"/>
  <c r="F861" i="6"/>
  <c r="F877" i="6"/>
  <c r="F807" i="6"/>
  <c r="F823" i="6"/>
  <c r="F839" i="6"/>
  <c r="F855" i="6"/>
  <c r="F873" i="6"/>
  <c r="F528" i="6"/>
  <c r="F704" i="6"/>
  <c r="F177" i="6"/>
  <c r="F833" i="6"/>
  <c r="F440" i="6"/>
  <c r="F844" i="6"/>
  <c r="F827" i="6"/>
  <c r="F859" i="6"/>
  <c r="F792" i="6"/>
  <c r="E182" i="5"/>
  <c r="E269" i="5"/>
  <c r="G99" i="5"/>
  <c r="G873" i="7" l="1"/>
  <c r="J199" i="8"/>
  <c r="J215" i="8"/>
  <c r="J231" i="8"/>
  <c r="J874" i="8"/>
  <c r="G857" i="7"/>
  <c r="G808" i="7"/>
  <c r="G824" i="7"/>
  <c r="G840" i="7"/>
  <c r="G856" i="7"/>
  <c r="G872" i="7"/>
  <c r="J184" i="8"/>
  <c r="J198" i="8"/>
  <c r="J230" i="8"/>
  <c r="J849" i="8"/>
  <c r="J837" i="8"/>
  <c r="J864" i="8"/>
  <c r="J251" i="8"/>
  <c r="J255" i="8"/>
  <c r="J813" i="8"/>
  <c r="J201" i="8"/>
  <c r="J217" i="8"/>
  <c r="J233" i="8"/>
  <c r="J188" i="8"/>
  <c r="J258" i="8"/>
  <c r="J836" i="8"/>
  <c r="J863" i="8"/>
  <c r="J825" i="8"/>
  <c r="J242" i="8"/>
  <c r="G845" i="6"/>
  <c r="G812" i="6"/>
  <c r="J193" i="8"/>
  <c r="J241" i="8"/>
  <c r="J207" i="8"/>
  <c r="J223" i="8"/>
  <c r="J239" i="8"/>
  <c r="J238" i="8"/>
  <c r="J261" i="8"/>
  <c r="J860" i="8"/>
  <c r="J191" i="8"/>
  <c r="J190" i="8"/>
  <c r="J206" i="8"/>
  <c r="J808" i="8"/>
  <c r="I880" i="8"/>
  <c r="J229" i="8"/>
  <c r="J245" i="8"/>
  <c r="J252" i="8"/>
  <c r="J182" i="8"/>
  <c r="J90" i="8"/>
  <c r="J214" i="8"/>
  <c r="J246" i="8"/>
  <c r="J254" i="8"/>
  <c r="J253" i="8"/>
  <c r="J857" i="8"/>
  <c r="J861" i="8"/>
  <c r="J800" i="8"/>
  <c r="J816" i="8"/>
  <c r="J832" i="8"/>
  <c r="J811" i="8"/>
  <c r="J827" i="8"/>
  <c r="J843" i="8"/>
  <c r="J859" i="8"/>
  <c r="J875" i="8"/>
  <c r="J802" i="8"/>
  <c r="J818" i="8"/>
  <c r="J834" i="8"/>
  <c r="J850" i="8"/>
  <c r="J866" i="8"/>
  <c r="J440" i="8"/>
  <c r="J616" i="8"/>
  <c r="J792" i="8"/>
  <c r="G816" i="6"/>
  <c r="G864" i="6"/>
  <c r="G862" i="7"/>
  <c r="G848" i="7"/>
  <c r="J185" i="8"/>
  <c r="J256" i="8"/>
  <c r="J236" i="8"/>
  <c r="J195" i="8"/>
  <c r="J211" i="8"/>
  <c r="J227" i="8"/>
  <c r="J243" i="8"/>
  <c r="J260" i="8"/>
  <c r="J186" i="8"/>
  <c r="J202" i="8"/>
  <c r="J218" i="8"/>
  <c r="J234" i="8"/>
  <c r="J257" i="8"/>
  <c r="J877" i="8"/>
  <c r="J801" i="8"/>
  <c r="J865" i="8"/>
  <c r="J853" i="8"/>
  <c r="J804" i="8"/>
  <c r="J820" i="8"/>
  <c r="J852" i="8"/>
  <c r="J868" i="8"/>
  <c r="J799" i="8"/>
  <c r="J815" i="8"/>
  <c r="J831" i="8"/>
  <c r="J847" i="8"/>
  <c r="J806" i="8"/>
  <c r="J822" i="8"/>
  <c r="J838" i="8"/>
  <c r="J854" i="8"/>
  <c r="J870" i="8"/>
  <c r="J528" i="8"/>
  <c r="G810" i="6"/>
  <c r="G826" i="6"/>
  <c r="G875" i="6"/>
  <c r="J189" i="8"/>
  <c r="J205" i="8"/>
  <c r="J221" i="8"/>
  <c r="J237" i="8"/>
  <c r="J192" i="8"/>
  <c r="J208" i="8"/>
  <c r="J259" i="8"/>
  <c r="J183" i="8"/>
  <c r="J247" i="8"/>
  <c r="J222" i="8"/>
  <c r="J262" i="8"/>
  <c r="J829" i="8"/>
  <c r="J817" i="8"/>
  <c r="J805" i="8"/>
  <c r="J869" i="8"/>
  <c r="J824" i="8"/>
  <c r="J840" i="8"/>
  <c r="J856" i="8"/>
  <c r="J872" i="8"/>
  <c r="J803" i="8"/>
  <c r="J819" i="8"/>
  <c r="J835" i="8"/>
  <c r="J851" i="8"/>
  <c r="J867" i="8"/>
  <c r="J810" i="8"/>
  <c r="J826" i="8"/>
  <c r="J842" i="8"/>
  <c r="J858" i="8"/>
  <c r="G813" i="6"/>
  <c r="G813" i="7"/>
  <c r="G846" i="7"/>
  <c r="G834" i="7"/>
  <c r="G807" i="7"/>
  <c r="I264" i="8"/>
  <c r="J209" i="8"/>
  <c r="J225" i="8"/>
  <c r="J228" i="8"/>
  <c r="J244" i="8"/>
  <c r="J187" i="8"/>
  <c r="J203" i="8"/>
  <c r="J219" i="8"/>
  <c r="J235" i="8"/>
  <c r="J249" i="8"/>
  <c r="K871" i="8"/>
  <c r="K863" i="8"/>
  <c r="K859" i="8"/>
  <c r="K843" i="8"/>
  <c r="K864" i="8"/>
  <c r="K856" i="8"/>
  <c r="K800" i="8"/>
  <c r="K861" i="8"/>
  <c r="K842" i="8"/>
  <c r="K826" i="8"/>
  <c r="K870" i="8"/>
  <c r="K806" i="8"/>
  <c r="K802" i="8"/>
  <c r="K850" i="8"/>
  <c r="K834" i="8"/>
  <c r="K262" i="8"/>
  <c r="K250" i="8"/>
  <c r="K255" i="8"/>
  <c r="K260" i="8"/>
  <c r="K257" i="8"/>
  <c r="K252" i="8"/>
  <c r="K247" i="8"/>
  <c r="K243" i="8"/>
  <c r="K239" i="8"/>
  <c r="K235" i="8"/>
  <c r="K231" i="8"/>
  <c r="K227" i="8"/>
  <c r="K223" i="8"/>
  <c r="K219" i="8"/>
  <c r="K211" i="8"/>
  <c r="K207" i="8"/>
  <c r="K199" i="8"/>
  <c r="K195" i="8"/>
  <c r="K191" i="8"/>
  <c r="K232" i="8"/>
  <c r="K228" i="8"/>
  <c r="K216" i="8"/>
  <c r="K212" i="8"/>
  <c r="K208" i="8"/>
  <c r="K200" i="8"/>
  <c r="K256" i="8"/>
  <c r="K245" i="8"/>
  <c r="K237" i="8"/>
  <c r="K229" i="8"/>
  <c r="K221" i="8"/>
  <c r="K213" i="8"/>
  <c r="K205" i="8"/>
  <c r="K189" i="8"/>
  <c r="K238" i="8"/>
  <c r="K234" i="8"/>
  <c r="K222" i="8"/>
  <c r="K218" i="8"/>
  <c r="K206" i="8"/>
  <c r="K202" i="8"/>
  <c r="K190" i="8"/>
  <c r="K186" i="8"/>
  <c r="L7" i="8"/>
  <c r="J194" i="8"/>
  <c r="J210" i="8"/>
  <c r="J226" i="8"/>
  <c r="J250" i="8"/>
  <c r="J177" i="8"/>
  <c r="J809" i="8"/>
  <c r="J841" i="8"/>
  <c r="J833" i="8"/>
  <c r="J821" i="8"/>
  <c r="J812" i="8"/>
  <c r="J828" i="8"/>
  <c r="J844" i="8"/>
  <c r="J876" i="8"/>
  <c r="J807" i="8"/>
  <c r="J823" i="8"/>
  <c r="J839" i="8"/>
  <c r="J855" i="8"/>
  <c r="J871" i="8"/>
  <c r="J798" i="8"/>
  <c r="J353" i="8"/>
  <c r="J814" i="8"/>
  <c r="J830" i="8"/>
  <c r="J846" i="8"/>
  <c r="J862" i="8"/>
  <c r="J878" i="8"/>
  <c r="J704" i="8"/>
  <c r="G831" i="7"/>
  <c r="G829" i="7"/>
  <c r="G855" i="7"/>
  <c r="G704" i="7"/>
  <c r="G807" i="6"/>
  <c r="G833" i="6"/>
  <c r="G825" i="6"/>
  <c r="G811" i="6"/>
  <c r="F264" i="7"/>
  <c r="G861" i="7"/>
  <c r="T785" i="7"/>
  <c r="T781" i="7"/>
  <c r="T786" i="7"/>
  <c r="T774" i="7"/>
  <c r="T783" i="7"/>
  <c r="T775" i="7"/>
  <c r="T765" i="7"/>
  <c r="T761" i="7"/>
  <c r="T757" i="7"/>
  <c r="T784" i="7"/>
  <c r="T776" i="7"/>
  <c r="T766" i="7"/>
  <c r="T763" i="7"/>
  <c r="T760" i="7"/>
  <c r="T750" i="7"/>
  <c r="T745" i="7"/>
  <c r="T741" i="7"/>
  <c r="T725" i="7"/>
  <c r="T721" i="7"/>
  <c r="T713" i="7"/>
  <c r="T697" i="7"/>
  <c r="T772" i="7"/>
  <c r="T770" i="7"/>
  <c r="T764" i="7"/>
  <c r="T754" i="7"/>
  <c r="T751" i="7"/>
  <c r="T746" i="7"/>
  <c r="T738" i="7"/>
  <c r="T734" i="7"/>
  <c r="T730" i="7"/>
  <c r="T726" i="7"/>
  <c r="T722" i="7"/>
  <c r="T787" i="7"/>
  <c r="T768" i="7"/>
  <c r="T758" i="7"/>
  <c r="T752" i="7"/>
  <c r="T747" i="7"/>
  <c r="T743" i="7"/>
  <c r="T735" i="7"/>
  <c r="T719" i="7"/>
  <c r="T715" i="7"/>
  <c r="T711" i="7"/>
  <c r="T732" i="7"/>
  <c r="T716" i="7"/>
  <c r="T694" i="7"/>
  <c r="T688" i="7"/>
  <c r="T684" i="7"/>
  <c r="T680" i="7"/>
  <c r="T676" i="7"/>
  <c r="T672" i="7"/>
  <c r="T668" i="7"/>
  <c r="T664" i="7"/>
  <c r="T660" i="7"/>
  <c r="T656" i="7"/>
  <c r="T652" i="7"/>
  <c r="T756" i="7"/>
  <c r="T744" i="7"/>
  <c r="T728" i="7"/>
  <c r="T714" i="7"/>
  <c r="T698" i="7"/>
  <c r="T695" i="7"/>
  <c r="T692" i="7"/>
  <c r="T685" i="7"/>
  <c r="T681" i="7"/>
  <c r="T673" i="7"/>
  <c r="T669" i="7"/>
  <c r="T665" i="7"/>
  <c r="T661" i="7"/>
  <c r="T657" i="7"/>
  <c r="T653" i="7"/>
  <c r="T649" i="7"/>
  <c r="T645" i="7"/>
  <c r="T759" i="7"/>
  <c r="T740" i="7"/>
  <c r="T724" i="7"/>
  <c r="T720" i="7"/>
  <c r="T712" i="7"/>
  <c r="T699" i="7"/>
  <c r="T696" i="7"/>
  <c r="T690" i="7"/>
  <c r="T686" i="7"/>
  <c r="T682" i="7"/>
  <c r="T670" i="7"/>
  <c r="T666" i="7"/>
  <c r="T650" i="7"/>
  <c r="T702" i="7"/>
  <c r="T691" i="7"/>
  <c r="T659" i="7"/>
  <c r="T648" i="7"/>
  <c r="T642" i="7"/>
  <c r="T638" i="7"/>
  <c r="T630" i="7"/>
  <c r="T626" i="7"/>
  <c r="T622" i="7"/>
  <c r="T614" i="7"/>
  <c r="T610" i="7"/>
  <c r="T606" i="7"/>
  <c r="T602" i="7"/>
  <c r="T594" i="7"/>
  <c r="T590" i="7"/>
  <c r="T700" i="7"/>
  <c r="T687" i="7"/>
  <c r="T671" i="7"/>
  <c r="T655" i="7"/>
  <c r="T643" i="7"/>
  <c r="T635" i="7"/>
  <c r="T631" i="7"/>
  <c r="T627" i="7"/>
  <c r="T623" i="7"/>
  <c r="T611" i="7"/>
  <c r="T607" i="7"/>
  <c r="T603" i="7"/>
  <c r="T595" i="7"/>
  <c r="T591" i="7"/>
  <c r="T587" i="7"/>
  <c r="T780" i="7"/>
  <c r="T718" i="7"/>
  <c r="T667" i="7"/>
  <c r="T651" i="7"/>
  <c r="T640" i="7"/>
  <c r="T636" i="7"/>
  <c r="T628" i="7"/>
  <c r="T612" i="7"/>
  <c r="T608" i="7"/>
  <c r="T600" i="7"/>
  <c r="T596" i="7"/>
  <c r="T663" i="7"/>
  <c r="T641" i="7"/>
  <c r="T625" i="7"/>
  <c r="T605" i="7"/>
  <c r="T589" i="7"/>
  <c r="T586" i="7"/>
  <c r="T583" i="7"/>
  <c r="T568" i="7"/>
  <c r="T647" i="7"/>
  <c r="T637" i="7"/>
  <c r="T601" i="7"/>
  <c r="T577" i="7"/>
  <c r="T573" i="7"/>
  <c r="T569" i="7"/>
  <c r="T736" i="7"/>
  <c r="T597" i="7"/>
  <c r="T574" i="7"/>
  <c r="T570" i="7"/>
  <c r="T679" i="7"/>
  <c r="T629" i="7"/>
  <c r="T609" i="7"/>
  <c r="T593" i="7"/>
  <c r="T585" i="7"/>
  <c r="T567" i="7"/>
  <c r="T557" i="7"/>
  <c r="T553" i="7"/>
  <c r="T545" i="7"/>
  <c r="T537" i="7"/>
  <c r="T562" i="7"/>
  <c r="T558" i="7"/>
  <c r="T550" i="7"/>
  <c r="T546" i="7"/>
  <c r="T542" i="7"/>
  <c r="T538" i="7"/>
  <c r="T526" i="7"/>
  <c r="T582" i="7"/>
  <c r="T579" i="7"/>
  <c r="T555" i="7"/>
  <c r="T551" i="7"/>
  <c r="T539" i="7"/>
  <c r="T535" i="7"/>
  <c r="T564" i="7"/>
  <c r="T560" i="7"/>
  <c r="T556" i="7"/>
  <c r="T552" i="7"/>
  <c r="T548" i="7"/>
  <c r="T544" i="7"/>
  <c r="T540" i="7"/>
  <c r="T536" i="7"/>
  <c r="T520" i="7"/>
  <c r="T516" i="7"/>
  <c r="T508" i="7"/>
  <c r="T500" i="7"/>
  <c r="T496" i="7"/>
  <c r="T488" i="7"/>
  <c r="T484" i="7"/>
  <c r="T480" i="7"/>
  <c r="T472" i="7"/>
  <c r="T468" i="7"/>
  <c r="T452" i="7"/>
  <c r="T524" i="7"/>
  <c r="T521" i="7"/>
  <c r="T517" i="7"/>
  <c r="T513" i="7"/>
  <c r="T501" i="7"/>
  <c r="T497" i="7"/>
  <c r="T489" i="7"/>
  <c r="T485" i="7"/>
  <c r="T481" i="7"/>
  <c r="T477" i="7"/>
  <c r="T473" i="7"/>
  <c r="T469" i="7"/>
  <c r="T465" i="7"/>
  <c r="T453" i="7"/>
  <c r="T522" i="7"/>
  <c r="T510" i="7"/>
  <c r="T506" i="7"/>
  <c r="T494" i="7"/>
  <c r="T490" i="7"/>
  <c r="T482" i="7"/>
  <c r="T478" i="7"/>
  <c r="T474" i="7"/>
  <c r="T515" i="7"/>
  <c r="T503" i="7"/>
  <c r="T499" i="7"/>
  <c r="T491" i="7"/>
  <c r="T483" i="7"/>
  <c r="T479" i="7"/>
  <c r="T471" i="7"/>
  <c r="T467" i="7"/>
  <c r="T463" i="7"/>
  <c r="T459" i="7"/>
  <c r="T451" i="7"/>
  <c r="T466" i="7"/>
  <c r="T447" i="7"/>
  <c r="T431" i="7"/>
  <c r="T423" i="7"/>
  <c r="T419" i="7"/>
  <c r="T415" i="7"/>
  <c r="T411" i="7"/>
  <c r="T407" i="7"/>
  <c r="T403" i="7"/>
  <c r="T399" i="7"/>
  <c r="T395" i="7"/>
  <c r="T387" i="7"/>
  <c r="T383" i="7"/>
  <c r="T371" i="7"/>
  <c r="T367" i="7"/>
  <c r="T363" i="7"/>
  <c r="T359" i="7"/>
  <c r="T462" i="7"/>
  <c r="T436" i="7"/>
  <c r="T432" i="7"/>
  <c r="T428" i="7"/>
  <c r="T424" i="7"/>
  <c r="T420" i="7"/>
  <c r="T416" i="7"/>
  <c r="T408" i="7"/>
  <c r="T404" i="7"/>
  <c r="T400" i="7"/>
  <c r="T388" i="7"/>
  <c r="T384" i="7"/>
  <c r="T380" i="7"/>
  <c r="T376" i="7"/>
  <c r="T372" i="7"/>
  <c r="T368" i="7"/>
  <c r="T364" i="7"/>
  <c r="T360" i="7"/>
  <c r="T345" i="7"/>
  <c r="T458" i="7"/>
  <c r="T449" i="7"/>
  <c r="T405" i="7"/>
  <c r="T389" i="7"/>
  <c r="T377" i="7"/>
  <c r="H857" i="7"/>
  <c r="H825" i="7"/>
  <c r="T290" i="7"/>
  <c r="T454" i="7"/>
  <c r="T450" i="7"/>
  <c r="T438" i="7"/>
  <c r="T434" i="7"/>
  <c r="T430" i="7"/>
  <c r="T422" i="7"/>
  <c r="T414" i="7"/>
  <c r="T402" i="7"/>
  <c r="T370" i="7"/>
  <c r="T347" i="7"/>
  <c r="T325" i="7"/>
  <c r="T312" i="7"/>
  <c r="T296" i="7"/>
  <c r="H820" i="7"/>
  <c r="T285" i="7"/>
  <c r="T273" i="7"/>
  <c r="T398" i="7"/>
  <c r="T390" i="7"/>
  <c r="T366" i="7"/>
  <c r="T313" i="7"/>
  <c r="T175" i="7"/>
  <c r="T171" i="7"/>
  <c r="T167" i="7"/>
  <c r="T163" i="7"/>
  <c r="T159" i="7"/>
  <c r="T155" i="7"/>
  <c r="T151" i="7"/>
  <c r="T147" i="7"/>
  <c r="T143" i="7"/>
  <c r="T139" i="7"/>
  <c r="T135" i="7"/>
  <c r="T131" i="7"/>
  <c r="T107" i="7"/>
  <c r="T103" i="7"/>
  <c r="T99" i="7"/>
  <c r="T88" i="7"/>
  <c r="T76" i="7"/>
  <c r="T56" i="7"/>
  <c r="T16" i="7"/>
  <c r="T12" i="7"/>
  <c r="I7" i="7"/>
  <c r="T382" i="7"/>
  <c r="T362" i="7"/>
  <c r="T303" i="7"/>
  <c r="T297" i="7"/>
  <c r="T279" i="7"/>
  <c r="T172" i="7"/>
  <c r="T168" i="7"/>
  <c r="T156" i="7"/>
  <c r="T148" i="7"/>
  <c r="T144" i="7"/>
  <c r="T140" i="7"/>
  <c r="T136" i="7"/>
  <c r="T378" i="7"/>
  <c r="T316" i="7"/>
  <c r="T286" i="7"/>
  <c r="T283" i="7"/>
  <c r="T169" i="7"/>
  <c r="T161" i="7"/>
  <c r="T153" i="7"/>
  <c r="T145" i="7"/>
  <c r="T132" i="7"/>
  <c r="T110" i="7"/>
  <c r="T75" i="7"/>
  <c r="T62" i="7"/>
  <c r="T17" i="7"/>
  <c r="T14" i="7"/>
  <c r="T11" i="7"/>
  <c r="T166" i="7"/>
  <c r="T150" i="7"/>
  <c r="T112" i="7"/>
  <c r="T23" i="7"/>
  <c r="T170" i="7"/>
  <c r="T154" i="7"/>
  <c r="T146" i="7"/>
  <c r="T138" i="7"/>
  <c r="T133" i="7"/>
  <c r="T130" i="7"/>
  <c r="T120" i="7"/>
  <c r="T117" i="7"/>
  <c r="T114" i="7"/>
  <c r="T104" i="7"/>
  <c r="T98" i="7"/>
  <c r="T79" i="7"/>
  <c r="T227" i="7"/>
  <c r="T34" i="7"/>
  <c r="T15" i="7"/>
  <c r="T406" i="7"/>
  <c r="T122" i="7"/>
  <c r="T106" i="7"/>
  <c r="T26" i="7"/>
  <c r="T374" i="7"/>
  <c r="T343" i="7"/>
  <c r="T331" i="7"/>
  <c r="T308" i="7"/>
  <c r="T165" i="7"/>
  <c r="T157" i="7"/>
  <c r="T141" i="7"/>
  <c r="T134" i="7"/>
  <c r="T124" i="7"/>
  <c r="T118" i="7"/>
  <c r="T108" i="7"/>
  <c r="T105" i="7"/>
  <c r="T102" i="7"/>
  <c r="T54" i="7"/>
  <c r="T38" i="7"/>
  <c r="T35" i="7"/>
  <c r="T9" i="7"/>
  <c r="T271" i="7"/>
  <c r="T128" i="7"/>
  <c r="T125" i="7"/>
  <c r="T109" i="7"/>
  <c r="T96" i="7"/>
  <c r="T77" i="7"/>
  <c r="G825" i="7"/>
  <c r="G843" i="7"/>
  <c r="G830" i="7"/>
  <c r="G847" i="7"/>
  <c r="G818" i="7"/>
  <c r="G849" i="7"/>
  <c r="T322" i="7"/>
  <c r="T393" i="7"/>
  <c r="T126" i="7"/>
  <c r="G814" i="7"/>
  <c r="T287" i="7"/>
  <c r="G837" i="7"/>
  <c r="G869" i="7"/>
  <c r="T342" i="7"/>
  <c r="T409" i="7"/>
  <c r="G811" i="7"/>
  <c r="T284" i="7"/>
  <c r="G835" i="7"/>
  <c r="G854" i="7"/>
  <c r="T413" i="7"/>
  <c r="T429" i="7"/>
  <c r="G828" i="7"/>
  <c r="G844" i="7"/>
  <c r="G860" i="7"/>
  <c r="G876" i="7"/>
  <c r="G859" i="7"/>
  <c r="G875" i="7"/>
  <c r="T435" i="7"/>
  <c r="G874" i="7"/>
  <c r="T461" i="7"/>
  <c r="T460" i="7"/>
  <c r="T476" i="7"/>
  <c r="T492" i="7"/>
  <c r="T581" i="7"/>
  <c r="T588" i="7"/>
  <c r="T561" i="7"/>
  <c r="T658" i="7"/>
  <c r="T644" i="7"/>
  <c r="T723" i="7"/>
  <c r="G792" i="7"/>
  <c r="T762" i="7"/>
  <c r="T777" i="7"/>
  <c r="T788" i="7"/>
  <c r="T58" i="7"/>
  <c r="G842" i="7"/>
  <c r="G812" i="7"/>
  <c r="T425" i="7"/>
  <c r="T426" i="7"/>
  <c r="G528" i="7"/>
  <c r="T495" i="7"/>
  <c r="T578" i="7"/>
  <c r="T778" i="7"/>
  <c r="T789" i="7"/>
  <c r="T613" i="7"/>
  <c r="F880" i="7"/>
  <c r="T683" i="7"/>
  <c r="G877" i="7"/>
  <c r="T70" i="7"/>
  <c r="G90" i="7"/>
  <c r="T8" i="7"/>
  <c r="T72" i="7"/>
  <c r="G826" i="7"/>
  <c r="T25" i="7"/>
  <c r="T149" i="7"/>
  <c r="G810" i="7"/>
  <c r="G800" i="7"/>
  <c r="G833" i="7"/>
  <c r="G802" i="7"/>
  <c r="G821" i="7"/>
  <c r="G866" i="7"/>
  <c r="T59" i="7"/>
  <c r="T162" i="7"/>
  <c r="G798" i="7"/>
  <c r="G353" i="7"/>
  <c r="G815" i="7"/>
  <c r="G839" i="7"/>
  <c r="G799" i="7"/>
  <c r="G819" i="7"/>
  <c r="G838" i="7"/>
  <c r="T311" i="7"/>
  <c r="G816" i="7"/>
  <c r="G832" i="7"/>
  <c r="T305" i="7"/>
  <c r="G864" i="7"/>
  <c r="T392" i="7"/>
  <c r="T448" i="7"/>
  <c r="G863" i="7"/>
  <c r="T336" i="7"/>
  <c r="T375" i="7"/>
  <c r="T391" i="7"/>
  <c r="G878" i="7"/>
  <c r="T498" i="7"/>
  <c r="T514" i="7"/>
  <c r="T505" i="7"/>
  <c r="T543" i="7"/>
  <c r="T525" i="7"/>
  <c r="T549" i="7"/>
  <c r="T565" i="7"/>
  <c r="T604" i="7"/>
  <c r="T674" i="7"/>
  <c r="T576" i="7"/>
  <c r="T689" i="7"/>
  <c r="T717" i="7"/>
  <c r="T727" i="7"/>
  <c r="T767" i="7"/>
  <c r="T733" i="7"/>
  <c r="T749" i="7"/>
  <c r="T748" i="7"/>
  <c r="T129" i="7"/>
  <c r="G809" i="7"/>
  <c r="T282" i="7"/>
  <c r="T51" i="7"/>
  <c r="G865" i="7"/>
  <c r="T338" i="7"/>
  <c r="G851" i="7"/>
  <c r="G871" i="7"/>
  <c r="G870" i="7"/>
  <c r="T504" i="7"/>
  <c r="T511" i="7"/>
  <c r="T755" i="7"/>
  <c r="T779" i="7"/>
  <c r="G839" i="6"/>
  <c r="G849" i="6"/>
  <c r="T36" i="7"/>
  <c r="T307" i="7"/>
  <c r="T571" i="7"/>
  <c r="T394" i="7"/>
  <c r="G804" i="7"/>
  <c r="T69" i="7"/>
  <c r="G177" i="7"/>
  <c r="G853" i="7"/>
  <c r="T326" i="7"/>
  <c r="T361" i="7"/>
  <c r="T73" i="7"/>
  <c r="T33" i="7"/>
  <c r="T78" i="7"/>
  <c r="T123" i="7"/>
  <c r="G850" i="7"/>
  <c r="T74" i="7"/>
  <c r="G817" i="7"/>
  <c r="G806" i="7"/>
  <c r="G841" i="7"/>
  <c r="G805" i="7"/>
  <c r="G823" i="7"/>
  <c r="T47" i="7"/>
  <c r="G801" i="7"/>
  <c r="G827" i="7"/>
  <c r="G858" i="7"/>
  <c r="G803" i="7"/>
  <c r="G822" i="7"/>
  <c r="G845" i="7"/>
  <c r="T381" i="7"/>
  <c r="G820" i="7"/>
  <c r="G836" i="7"/>
  <c r="G852" i="7"/>
  <c r="G868" i="7"/>
  <c r="T396" i="7"/>
  <c r="T412" i="7"/>
  <c r="G867" i="7"/>
  <c r="T379" i="7"/>
  <c r="T427" i="7"/>
  <c r="T457" i="7"/>
  <c r="G440" i="7"/>
  <c r="T470" i="7"/>
  <c r="T486" i="7"/>
  <c r="T502" i="7"/>
  <c r="T518" i="7"/>
  <c r="T493" i="7"/>
  <c r="T509" i="7"/>
  <c r="T475" i="7"/>
  <c r="T507" i="7"/>
  <c r="T523" i="7"/>
  <c r="G616" i="7"/>
  <c r="T566" i="7"/>
  <c r="T624" i="7"/>
  <c r="T771" i="7"/>
  <c r="T639" i="7"/>
  <c r="T753" i="7"/>
  <c r="G799" i="6"/>
  <c r="G831" i="6"/>
  <c r="G817" i="6"/>
  <c r="G803" i="6"/>
  <c r="G843" i="6"/>
  <c r="G528" i="6"/>
  <c r="G873" i="6"/>
  <c r="G855" i="6"/>
  <c r="G842" i="6"/>
  <c r="G858" i="6"/>
  <c r="G853" i="6"/>
  <c r="G869" i="6"/>
  <c r="G804" i="6"/>
  <c r="G820" i="6"/>
  <c r="G836" i="6"/>
  <c r="G852" i="6"/>
  <c r="G868" i="6"/>
  <c r="G872" i="6"/>
  <c r="G859" i="6"/>
  <c r="G798" i="6"/>
  <c r="G353" i="6"/>
  <c r="G814" i="6"/>
  <c r="G862" i="6"/>
  <c r="G871" i="6"/>
  <c r="G808" i="6"/>
  <c r="G840" i="6"/>
  <c r="G876" i="6"/>
  <c r="G805" i="6"/>
  <c r="G847" i="6"/>
  <c r="G878" i="6"/>
  <c r="G830" i="6"/>
  <c r="G846" i="6"/>
  <c r="G841" i="6"/>
  <c r="G857" i="6"/>
  <c r="G824" i="6"/>
  <c r="G856" i="6"/>
  <c r="G877" i="6"/>
  <c r="G177" i="6"/>
  <c r="T789" i="6"/>
  <c r="T790" i="6"/>
  <c r="T788" i="6"/>
  <c r="T784" i="6"/>
  <c r="T768" i="6"/>
  <c r="T764" i="6"/>
  <c r="T777" i="6"/>
  <c r="T769" i="6"/>
  <c r="T761" i="6"/>
  <c r="T757" i="6"/>
  <c r="T753" i="6"/>
  <c r="T749" i="6"/>
  <c r="T733" i="6"/>
  <c r="T729" i="6"/>
  <c r="T783" i="6"/>
  <c r="T767" i="6"/>
  <c r="T759" i="6"/>
  <c r="T756" i="6"/>
  <c r="T746" i="6"/>
  <c r="T743" i="6"/>
  <c r="T740" i="6"/>
  <c r="T730" i="6"/>
  <c r="T727" i="6"/>
  <c r="T724" i="6"/>
  <c r="T720" i="6"/>
  <c r="T716" i="6"/>
  <c r="T712" i="6"/>
  <c r="T700" i="6"/>
  <c r="T744" i="6"/>
  <c r="T742" i="6"/>
  <c r="T732" i="6"/>
  <c r="T723" i="6"/>
  <c r="T713" i="6"/>
  <c r="T702" i="6"/>
  <c r="T699" i="6"/>
  <c r="T690" i="6"/>
  <c r="T686" i="6"/>
  <c r="T682" i="6"/>
  <c r="T678" i="6"/>
  <c r="T674" i="6"/>
  <c r="T666" i="6"/>
  <c r="T658" i="6"/>
  <c r="T654" i="6"/>
  <c r="T650" i="6"/>
  <c r="T638" i="6"/>
  <c r="T630" i="6"/>
  <c r="T626" i="6"/>
  <c r="T622" i="6"/>
  <c r="T606" i="6"/>
  <c r="T766" i="6"/>
  <c r="T763" i="6"/>
  <c r="T752" i="6"/>
  <c r="T751" i="6"/>
  <c r="T728" i="6"/>
  <c r="T714" i="6"/>
  <c r="T711" i="6"/>
  <c r="T693" i="6"/>
  <c r="T687" i="6"/>
  <c r="T675" i="6"/>
  <c r="T774" i="6"/>
  <c r="T771" i="6"/>
  <c r="T770" i="6"/>
  <c r="T755" i="6"/>
  <c r="T754" i="6"/>
  <c r="T747" i="6"/>
  <c r="T736" i="6"/>
  <c r="T735" i="6"/>
  <c r="T691" i="6"/>
  <c r="T689" i="6"/>
  <c r="T681" i="6"/>
  <c r="T673" i="6"/>
  <c r="T667" i="6"/>
  <c r="T664" i="6"/>
  <c r="T661" i="6"/>
  <c r="T651" i="6"/>
  <c r="T645" i="6"/>
  <c r="T635" i="6"/>
  <c r="T632" i="6"/>
  <c r="T629" i="6"/>
  <c r="T612" i="6"/>
  <c r="T609" i="6"/>
  <c r="T787" i="6"/>
  <c r="T701" i="6"/>
  <c r="T676" i="6"/>
  <c r="T671" i="6"/>
  <c r="T668" i="6"/>
  <c r="T665" i="6"/>
  <c r="T655" i="6"/>
  <c r="T649" i="6"/>
  <c r="T639" i="6"/>
  <c r="T636" i="6"/>
  <c r="T633" i="6"/>
  <c r="T623" i="6"/>
  <c r="T782" i="6"/>
  <c r="T779" i="6"/>
  <c r="T778" i="6"/>
  <c r="T731" i="6"/>
  <c r="T725" i="6"/>
  <c r="T722" i="6"/>
  <c r="T685" i="6"/>
  <c r="T677" i="6"/>
  <c r="T672" i="6"/>
  <c r="T669" i="6"/>
  <c r="T656" i="6"/>
  <c r="T643" i="6"/>
  <c r="T637" i="6"/>
  <c r="T624" i="6"/>
  <c r="T760" i="6"/>
  <c r="T688" i="6"/>
  <c r="T641" i="6"/>
  <c r="T631" i="6"/>
  <c r="T628" i="6"/>
  <c r="T602" i="6"/>
  <c r="T598" i="6"/>
  <c r="T594" i="6"/>
  <c r="T590" i="6"/>
  <c r="T582" i="6"/>
  <c r="T578" i="6"/>
  <c r="T574" i="6"/>
  <c r="T566" i="6"/>
  <c r="T562" i="6"/>
  <c r="T558" i="6"/>
  <c r="T554" i="6"/>
  <c r="T550" i="6"/>
  <c r="T546" i="6"/>
  <c r="T542" i="6"/>
  <c r="T534" i="6"/>
  <c r="T526" i="6"/>
  <c r="T522" i="6"/>
  <c r="T518" i="6"/>
  <c r="T514" i="6"/>
  <c r="T510" i="6"/>
  <c r="T506" i="6"/>
  <c r="T502" i="6"/>
  <c r="T498" i="6"/>
  <c r="T490" i="6"/>
  <c r="T486" i="6"/>
  <c r="T478" i="6"/>
  <c r="T474" i="6"/>
  <c r="T739" i="6"/>
  <c r="T657" i="6"/>
  <c r="T644" i="6"/>
  <c r="T611" i="6"/>
  <c r="T603" i="6"/>
  <c r="T595" i="6"/>
  <c r="T591" i="6"/>
  <c r="T587" i="6"/>
  <c r="T579" i="6"/>
  <c r="T575" i="6"/>
  <c r="T571" i="6"/>
  <c r="T563" i="6"/>
  <c r="T555" i="6"/>
  <c r="T547" i="6"/>
  <c r="T543" i="6"/>
  <c r="T539" i="6"/>
  <c r="T523" i="6"/>
  <c r="T515" i="6"/>
  <c r="T511" i="6"/>
  <c r="T507" i="6"/>
  <c r="T503" i="6"/>
  <c r="T499" i="6"/>
  <c r="T495" i="6"/>
  <c r="T491" i="6"/>
  <c r="T487" i="6"/>
  <c r="T483" i="6"/>
  <c r="T479" i="6"/>
  <c r="T475" i="6"/>
  <c r="T471" i="6"/>
  <c r="T719" i="6"/>
  <c r="T718" i="6"/>
  <c r="T715" i="6"/>
  <c r="T663" i="6"/>
  <c r="T660" i="6"/>
  <c r="T604" i="6"/>
  <c r="T600" i="6"/>
  <c r="T596" i="6"/>
  <c r="T588" i="6"/>
  <c r="T576" i="6"/>
  <c r="T568" i="6"/>
  <c r="T552" i="6"/>
  <c r="T540" i="6"/>
  <c r="T536" i="6"/>
  <c r="T524" i="6"/>
  <c r="T512" i="6"/>
  <c r="T508" i="6"/>
  <c r="T496" i="6"/>
  <c r="T492" i="6"/>
  <c r="T484" i="6"/>
  <c r="T480" i="6"/>
  <c r="T476" i="6"/>
  <c r="T468" i="6"/>
  <c r="T464" i="6"/>
  <c r="T605" i="6"/>
  <c r="T573" i="6"/>
  <c r="T557" i="6"/>
  <c r="T541" i="6"/>
  <c r="T521" i="6"/>
  <c r="T505" i="6"/>
  <c r="T489" i="6"/>
  <c r="T473" i="6"/>
  <c r="T466" i="6"/>
  <c r="T460" i="6"/>
  <c r="T456" i="6"/>
  <c r="T452" i="6"/>
  <c r="T448" i="6"/>
  <c r="T436" i="6"/>
  <c r="T432" i="6"/>
  <c r="T428" i="6"/>
  <c r="T424" i="6"/>
  <c r="T420" i="6"/>
  <c r="T416" i="6"/>
  <c r="T412" i="6"/>
  <c r="T404" i="6"/>
  <c r="T400" i="6"/>
  <c r="T396" i="6"/>
  <c r="T388" i="6"/>
  <c r="T384" i="6"/>
  <c r="T380" i="6"/>
  <c r="T376" i="6"/>
  <c r="T372" i="6"/>
  <c r="T368" i="6"/>
  <c r="T364" i="6"/>
  <c r="T625" i="6"/>
  <c r="T601" i="6"/>
  <c r="T585" i="6"/>
  <c r="T569" i="6"/>
  <c r="T553" i="6"/>
  <c r="T537" i="6"/>
  <c r="T517" i="6"/>
  <c r="T501" i="6"/>
  <c r="T485" i="6"/>
  <c r="T469" i="6"/>
  <c r="T467" i="6"/>
  <c r="T453" i="6"/>
  <c r="T429" i="6"/>
  <c r="T425" i="6"/>
  <c r="T421" i="6"/>
  <c r="T417" i="6"/>
  <c r="T413" i="6"/>
  <c r="T409" i="6"/>
  <c r="T405" i="6"/>
  <c r="T381" i="6"/>
  <c r="T377" i="6"/>
  <c r="T373" i="6"/>
  <c r="T369" i="6"/>
  <c r="T365" i="6"/>
  <c r="T361" i="6"/>
  <c r="T597" i="6"/>
  <c r="T581" i="6"/>
  <c r="T565" i="6"/>
  <c r="T549" i="6"/>
  <c r="T513" i="6"/>
  <c r="T497" i="6"/>
  <c r="T481" i="6"/>
  <c r="T458" i="6"/>
  <c r="T454" i="6"/>
  <c r="T450" i="6"/>
  <c r="T446" i="6"/>
  <c r="T434" i="6"/>
  <c r="T426" i="6"/>
  <c r="T422" i="6"/>
  <c r="T418" i="6"/>
  <c r="T414" i="6"/>
  <c r="T410" i="6"/>
  <c r="T406" i="6"/>
  <c r="T402" i="6"/>
  <c r="T398" i="6"/>
  <c r="T390" i="6"/>
  <c r="T386" i="6"/>
  <c r="T382" i="6"/>
  <c r="T370" i="6"/>
  <c r="T366" i="6"/>
  <c r="T362" i="6"/>
  <c r="T358" i="6"/>
  <c r="T545" i="6"/>
  <c r="T525" i="6"/>
  <c r="T463" i="6"/>
  <c r="T447" i="6"/>
  <c r="T431" i="6"/>
  <c r="T415" i="6"/>
  <c r="T399" i="6"/>
  <c r="T383" i="6"/>
  <c r="T367" i="6"/>
  <c r="T344" i="6"/>
  <c r="T338" i="6"/>
  <c r="T310" i="6"/>
  <c r="T306" i="6"/>
  <c r="T294" i="6"/>
  <c r="T274" i="6"/>
  <c r="T593" i="6"/>
  <c r="T509" i="6"/>
  <c r="T465" i="6"/>
  <c r="T459" i="6"/>
  <c r="T427" i="6"/>
  <c r="T411" i="6"/>
  <c r="T395" i="6"/>
  <c r="T379" i="6"/>
  <c r="T348" i="6"/>
  <c r="T345" i="6"/>
  <c r="T343" i="6"/>
  <c r="H854" i="6"/>
  <c r="T577" i="6"/>
  <c r="T493" i="6"/>
  <c r="T455" i="6"/>
  <c r="T423" i="6"/>
  <c r="T407" i="6"/>
  <c r="T375" i="6"/>
  <c r="T359" i="6"/>
  <c r="T340" i="6"/>
  <c r="T316" i="6"/>
  <c r="T312" i="6"/>
  <c r="T300" i="6"/>
  <c r="T296" i="6"/>
  <c r="T276" i="6"/>
  <c r="T477" i="6"/>
  <c r="T387" i="6"/>
  <c r="T360" i="6"/>
  <c r="T435" i="6"/>
  <c r="T371" i="6"/>
  <c r="T419" i="6"/>
  <c r="T561" i="6"/>
  <c r="T451" i="6"/>
  <c r="T303" i="6"/>
  <c r="T279" i="6"/>
  <c r="T285" i="6"/>
  <c r="T307" i="6"/>
  <c r="T275" i="6"/>
  <c r="T305" i="6"/>
  <c r="T273" i="6"/>
  <c r="T214" i="6"/>
  <c r="T210" i="6"/>
  <c r="I7" i="6"/>
  <c r="G821" i="6"/>
  <c r="G815" i="6"/>
  <c r="G801" i="6"/>
  <c r="G835" i="6"/>
  <c r="T308" i="6"/>
  <c r="G819" i="6"/>
  <c r="T292" i="6"/>
  <c r="G863" i="6"/>
  <c r="G851" i="6"/>
  <c r="T462" i="6"/>
  <c r="G802" i="6"/>
  <c r="G818" i="6"/>
  <c r="T291" i="6"/>
  <c r="G834" i="6"/>
  <c r="G850" i="6"/>
  <c r="G866" i="6"/>
  <c r="T339" i="6"/>
  <c r="G861" i="6"/>
  <c r="T334" i="6"/>
  <c r="G874" i="6"/>
  <c r="T347" i="6"/>
  <c r="G828" i="6"/>
  <c r="G844" i="6"/>
  <c r="G860" i="6"/>
  <c r="T378" i="6"/>
  <c r="T393" i="6"/>
  <c r="T449" i="6"/>
  <c r="T592" i="6"/>
  <c r="T408" i="6"/>
  <c r="T548" i="6"/>
  <c r="T363" i="6"/>
  <c r="G616" i="6"/>
  <c r="T627" i="6"/>
  <c r="T610" i="6"/>
  <c r="T662" i="6"/>
  <c r="T679" i="6"/>
  <c r="T648" i="6"/>
  <c r="G704" i="6"/>
  <c r="T773" i="6"/>
  <c r="G792" i="6"/>
  <c r="T710" i="6"/>
  <c r="T750" i="6"/>
  <c r="T698" i="6"/>
  <c r="T695" i="6"/>
  <c r="T780" i="6"/>
  <c r="T762" i="6"/>
  <c r="F880" i="6"/>
  <c r="T765" i="6"/>
  <c r="T748" i="6"/>
  <c r="T392" i="6"/>
  <c r="F264" i="6"/>
  <c r="G90" i="6"/>
  <c r="G829" i="6"/>
  <c r="T302" i="6"/>
  <c r="G823" i="6"/>
  <c r="G809" i="6"/>
  <c r="G827" i="6"/>
  <c r="T520" i="6"/>
  <c r="G867" i="6"/>
  <c r="G837" i="6"/>
  <c r="G806" i="6"/>
  <c r="G822" i="6"/>
  <c r="T295" i="6"/>
  <c r="G838" i="6"/>
  <c r="G854" i="6"/>
  <c r="G870" i="6"/>
  <c r="T472" i="6"/>
  <c r="G865" i="6"/>
  <c r="G440" i="6"/>
  <c r="T488" i="6"/>
  <c r="G800" i="6"/>
  <c r="G832" i="6"/>
  <c r="G848" i="6"/>
  <c r="T394" i="6"/>
  <c r="T504" i="6"/>
  <c r="T544" i="6"/>
  <c r="T659" i="6"/>
  <c r="T564" i="6"/>
  <c r="T535" i="6"/>
  <c r="T551" i="6"/>
  <c r="T567" i="6"/>
  <c r="T583" i="6"/>
  <c r="T599" i="6"/>
  <c r="T470" i="6"/>
  <c r="T538" i="6"/>
  <c r="T570" i="6"/>
  <c r="T586" i="6"/>
  <c r="T640" i="6"/>
  <c r="T589" i="6"/>
  <c r="T646" i="6"/>
  <c r="T694" i="6"/>
  <c r="T647" i="6"/>
  <c r="T613" i="6"/>
  <c r="T653" i="6"/>
  <c r="T775" i="6"/>
  <c r="T391" i="6"/>
  <c r="T684" i="6"/>
  <c r="T403" i="6"/>
  <c r="T286" i="6"/>
  <c r="H99" i="5"/>
  <c r="F182" i="5"/>
  <c r="F269" i="5"/>
  <c r="F356" i="5"/>
  <c r="T857" i="7" l="1"/>
  <c r="T255" i="7"/>
  <c r="T243" i="7"/>
  <c r="T190" i="6"/>
  <c r="T198" i="6"/>
  <c r="H815" i="6"/>
  <c r="H862" i="6"/>
  <c r="T862" i="6" s="1"/>
  <c r="K246" i="8"/>
  <c r="K253" i="8"/>
  <c r="K204" i="8"/>
  <c r="K220" i="8"/>
  <c r="K236" i="8"/>
  <c r="K249" i="8"/>
  <c r="K251" i="8"/>
  <c r="K810" i="8"/>
  <c r="K874" i="8"/>
  <c r="K814" i="8"/>
  <c r="K809" i="8"/>
  <c r="K841" i="8"/>
  <c r="K857" i="8"/>
  <c r="K844" i="8"/>
  <c r="K860" i="8"/>
  <c r="K876" i="8"/>
  <c r="T825" i="7"/>
  <c r="K209" i="8"/>
  <c r="K225" i="8"/>
  <c r="K244" i="8"/>
  <c r="K818" i="8"/>
  <c r="K866" i="8"/>
  <c r="K822" i="8"/>
  <c r="K846" i="8"/>
  <c r="K817" i="8"/>
  <c r="K849" i="8"/>
  <c r="K868" i="8"/>
  <c r="K799" i="8"/>
  <c r="H814" i="6"/>
  <c r="K226" i="8"/>
  <c r="K838" i="8"/>
  <c r="K858" i="8"/>
  <c r="K805" i="8"/>
  <c r="K821" i="8"/>
  <c r="K869" i="8"/>
  <c r="K824" i="8"/>
  <c r="K803" i="8"/>
  <c r="K867" i="8"/>
  <c r="T193" i="6"/>
  <c r="T201" i="6"/>
  <c r="T209" i="6"/>
  <c r="T225" i="7"/>
  <c r="K184" i="8"/>
  <c r="K853" i="8"/>
  <c r="K851" i="8"/>
  <c r="T293" i="7"/>
  <c r="K877" i="8"/>
  <c r="K848" i="8"/>
  <c r="K827" i="8"/>
  <c r="K875" i="8"/>
  <c r="K241" i="8"/>
  <c r="K259" i="8"/>
  <c r="K852" i="8"/>
  <c r="H842" i="6"/>
  <c r="T842" i="6" s="1"/>
  <c r="H858" i="6"/>
  <c r="T327" i="6"/>
  <c r="H846" i="6"/>
  <c r="T846" i="6" s="1"/>
  <c r="T196" i="7"/>
  <c r="H831" i="6"/>
  <c r="T831" i="6" s="1"/>
  <c r="H857" i="6"/>
  <c r="T857" i="6" s="1"/>
  <c r="K214" i="8"/>
  <c r="K230" i="8"/>
  <c r="K185" i="8"/>
  <c r="T210" i="7"/>
  <c r="T220" i="6"/>
  <c r="T231" i="6"/>
  <c r="T255" i="6"/>
  <c r="H816" i="6"/>
  <c r="T816" i="6" s="1"/>
  <c r="H810" i="6"/>
  <c r="T810" i="6" s="1"/>
  <c r="H848" i="6"/>
  <c r="T848" i="6" s="1"/>
  <c r="H852" i="6"/>
  <c r="T852" i="6" s="1"/>
  <c r="H799" i="6"/>
  <c r="T799" i="6" s="1"/>
  <c r="H847" i="6"/>
  <c r="T847" i="6" s="1"/>
  <c r="H863" i="6"/>
  <c r="H809" i="6"/>
  <c r="T809" i="6" s="1"/>
  <c r="T223" i="6"/>
  <c r="T239" i="6"/>
  <c r="T183" i="6"/>
  <c r="T191" i="6"/>
  <c r="T199" i="6"/>
  <c r="T19" i="7"/>
  <c r="T207" i="6"/>
  <c r="T215" i="6"/>
  <c r="H822" i="6"/>
  <c r="T822" i="6" s="1"/>
  <c r="H813" i="6"/>
  <c r="T813" i="6" s="1"/>
  <c r="K193" i="8"/>
  <c r="K801" i="8"/>
  <c r="T218" i="6"/>
  <c r="T221" i="6"/>
  <c r="T229" i="6"/>
  <c r="T245" i="6"/>
  <c r="T253" i="6"/>
  <c r="T261" i="6"/>
  <c r="H838" i="6"/>
  <c r="T838" i="6" s="1"/>
  <c r="T330" i="7"/>
  <c r="T199" i="7"/>
  <c r="H834" i="7"/>
  <c r="T834" i="7" s="1"/>
  <c r="T248" i="7"/>
  <c r="H832" i="7"/>
  <c r="T832" i="7" s="1"/>
  <c r="H809" i="7"/>
  <c r="T809" i="7" s="1"/>
  <c r="H849" i="7"/>
  <c r="T849" i="7" s="1"/>
  <c r="H865" i="7"/>
  <c r="T865" i="7" s="1"/>
  <c r="K182" i="8"/>
  <c r="K90" i="8"/>
  <c r="K198" i="8"/>
  <c r="K201" i="8"/>
  <c r="K217" i="8"/>
  <c r="K233" i="8"/>
  <c r="K188" i="8"/>
  <c r="K187" i="8"/>
  <c r="K203" i="8"/>
  <c r="K258" i="8"/>
  <c r="K854" i="8"/>
  <c r="K878" i="8"/>
  <c r="K825" i="8"/>
  <c r="K873" i="8"/>
  <c r="K812" i="8"/>
  <c r="K828" i="8"/>
  <c r="K807" i="8"/>
  <c r="K823" i="8"/>
  <c r="K839" i="8"/>
  <c r="K855" i="8"/>
  <c r="K528" i="8"/>
  <c r="K616" i="8"/>
  <c r="K792" i="8"/>
  <c r="T298" i="7"/>
  <c r="T214" i="7"/>
  <c r="T230" i="7"/>
  <c r="T246" i="7"/>
  <c r="K192" i="8"/>
  <c r="K224" i="8"/>
  <c r="K240" i="8"/>
  <c r="K830" i="8"/>
  <c r="K813" i="8"/>
  <c r="K829" i="8"/>
  <c r="K845" i="8"/>
  <c r="K816" i="8"/>
  <c r="K832" i="8"/>
  <c r="K811" i="8"/>
  <c r="K261" i="8"/>
  <c r="K196" i="8"/>
  <c r="K177" i="8"/>
  <c r="K440" i="8"/>
  <c r="K833" i="8"/>
  <c r="K865" i="8"/>
  <c r="K804" i="8"/>
  <c r="K820" i="8"/>
  <c r="K836" i="8"/>
  <c r="K815" i="8"/>
  <c r="K831" i="8"/>
  <c r="K847" i="8"/>
  <c r="J264" i="8"/>
  <c r="T83" i="7"/>
  <c r="T53" i="7"/>
  <c r="T215" i="7"/>
  <c r="H855" i="7"/>
  <c r="T855" i="7" s="1"/>
  <c r="H831" i="7"/>
  <c r="T831" i="7" s="1"/>
  <c r="H851" i="7"/>
  <c r="T851" i="7" s="1"/>
  <c r="H806" i="7"/>
  <c r="T806" i="7" s="1"/>
  <c r="H799" i="7"/>
  <c r="T799" i="7" s="1"/>
  <c r="H823" i="7"/>
  <c r="T823" i="7" s="1"/>
  <c r="H829" i="7"/>
  <c r="T829" i="7" s="1"/>
  <c r="H875" i="7"/>
  <c r="T875" i="7" s="1"/>
  <c r="J880" i="8"/>
  <c r="L864" i="8"/>
  <c r="L862" i="8"/>
  <c r="L815" i="8"/>
  <c r="L259" i="8"/>
  <c r="L256" i="8"/>
  <c r="L244" i="8"/>
  <c r="L228" i="8"/>
  <c r="L212" i="8"/>
  <c r="L196" i="8"/>
  <c r="L246" i="8"/>
  <c r="L242" i="8"/>
  <c r="L238" i="8"/>
  <c r="M7" i="8"/>
  <c r="L257" i="8"/>
  <c r="L243" i="8"/>
  <c r="L239" i="8"/>
  <c r="L223" i="8"/>
  <c r="L207" i="8"/>
  <c r="L191" i="8"/>
  <c r="K194" i="8"/>
  <c r="K210" i="8"/>
  <c r="K242" i="8"/>
  <c r="K197" i="8"/>
  <c r="K248" i="8"/>
  <c r="K183" i="8"/>
  <c r="K215" i="8"/>
  <c r="K254" i="8"/>
  <c r="K798" i="8"/>
  <c r="K353" i="8"/>
  <c r="K862" i="8"/>
  <c r="K837" i="8"/>
  <c r="K808" i="8"/>
  <c r="K840" i="8"/>
  <c r="K872" i="8"/>
  <c r="K819" i="8"/>
  <c r="K835" i="8"/>
  <c r="K704" i="8"/>
  <c r="T142" i="7"/>
  <c r="T229" i="7"/>
  <c r="T211" i="7"/>
  <c r="H801" i="7"/>
  <c r="T801" i="7" s="1"/>
  <c r="T274" i="7"/>
  <c r="T201" i="7"/>
  <c r="T27" i="7"/>
  <c r="T97" i="7"/>
  <c r="T116" i="7"/>
  <c r="H844" i="7"/>
  <c r="T317" i="7"/>
  <c r="T190" i="7"/>
  <c r="T64" i="7"/>
  <c r="T115" i="7"/>
  <c r="H846" i="7"/>
  <c r="T319" i="7"/>
  <c r="H877" i="7"/>
  <c r="T877" i="7" s="1"/>
  <c r="T350" i="7"/>
  <c r="H860" i="7"/>
  <c r="T333" i="7"/>
  <c r="T541" i="7"/>
  <c r="T742" i="7"/>
  <c r="T302" i="7"/>
  <c r="T260" i="7"/>
  <c r="T247" i="7"/>
  <c r="T217" i="6"/>
  <c r="T233" i="6"/>
  <c r="T249" i="6"/>
  <c r="H824" i="6"/>
  <c r="T824" i="6" s="1"/>
  <c r="H818" i="6"/>
  <c r="T818" i="6" s="1"/>
  <c r="H804" i="6"/>
  <c r="T804" i="6" s="1"/>
  <c r="H836" i="6"/>
  <c r="T836" i="6" s="1"/>
  <c r="H868" i="6"/>
  <c r="T868" i="6" s="1"/>
  <c r="H819" i="6"/>
  <c r="T819" i="6" s="1"/>
  <c r="H835" i="6"/>
  <c r="T835" i="6" s="1"/>
  <c r="H850" i="6"/>
  <c r="T850" i="6" s="1"/>
  <c r="H866" i="6"/>
  <c r="T866" i="6" s="1"/>
  <c r="H874" i="6"/>
  <c r="T874" i="6" s="1"/>
  <c r="H873" i="6"/>
  <c r="T873" i="6" s="1"/>
  <c r="T237" i="6"/>
  <c r="T63" i="7"/>
  <c r="T41" i="7"/>
  <c r="T324" i="7"/>
  <c r="T820" i="7"/>
  <c r="T559" i="7"/>
  <c r="T455" i="7"/>
  <c r="G880" i="7"/>
  <c r="T304" i="7"/>
  <c r="T232" i="7"/>
  <c r="T216" i="7"/>
  <c r="T65" i="7"/>
  <c r="T13" i="7"/>
  <c r="H798" i="7"/>
  <c r="H353" i="7"/>
  <c r="T353" i="7" s="1"/>
  <c r="T121" i="7"/>
  <c r="H858" i="7"/>
  <c r="T858" i="7" s="1"/>
  <c r="H811" i="7"/>
  <c r="T811" i="7" s="1"/>
  <c r="T21" i="7"/>
  <c r="T221" i="7"/>
  <c r="T66" i="7"/>
  <c r="T85" i="7"/>
  <c r="T158" i="7"/>
  <c r="T185" i="7"/>
  <c r="T204" i="7"/>
  <c r="T30" i="7"/>
  <c r="T49" i="7"/>
  <c r="T249" i="7"/>
  <c r="T100" i="7"/>
  <c r="H814" i="7"/>
  <c r="T814" i="7" s="1"/>
  <c r="H807" i="7"/>
  <c r="T807" i="7" s="1"/>
  <c r="T280" i="7"/>
  <c r="H878" i="7"/>
  <c r="T878" i="7" s="1"/>
  <c r="T351" i="7"/>
  <c r="T152" i="7"/>
  <c r="H847" i="7"/>
  <c r="T847" i="7" s="1"/>
  <c r="T320" i="7"/>
  <c r="J7" i="7"/>
  <c r="T194" i="7"/>
  <c r="T20" i="7"/>
  <c r="T226" i="7"/>
  <c r="T52" i="7"/>
  <c r="T242" i="7"/>
  <c r="T68" i="7"/>
  <c r="T258" i="7"/>
  <c r="T84" i="7"/>
  <c r="T119" i="7"/>
  <c r="H802" i="7"/>
  <c r="H828" i="7"/>
  <c r="T828" i="7" s="1"/>
  <c r="T301" i="7"/>
  <c r="H863" i="7"/>
  <c r="T863" i="7" s="1"/>
  <c r="H808" i="7"/>
  <c r="H826" i="7"/>
  <c r="T826" i="7" s="1"/>
  <c r="T299" i="7"/>
  <c r="H852" i="7"/>
  <c r="T852" i="7" s="1"/>
  <c r="T386" i="7"/>
  <c r="H817" i="7"/>
  <c r="T817" i="7" s="1"/>
  <c r="H833" i="7"/>
  <c r="T833" i="7" s="1"/>
  <c r="T306" i="7"/>
  <c r="H864" i="7"/>
  <c r="T864" i="7" s="1"/>
  <c r="T337" i="7"/>
  <c r="T575" i="7"/>
  <c r="T547" i="7"/>
  <c r="T563" i="7"/>
  <c r="H616" i="7"/>
  <c r="T616" i="7" s="1"/>
  <c r="T534" i="7"/>
  <c r="T633" i="7"/>
  <c r="T693" i="7"/>
  <c r="T769" i="7"/>
  <c r="T397" i="7"/>
  <c r="T81" i="7"/>
  <c r="T40" i="7"/>
  <c r="T241" i="7"/>
  <c r="T82" i="7"/>
  <c r="T71" i="7"/>
  <c r="T137" i="7"/>
  <c r="T164" i="7"/>
  <c r="T80" i="7"/>
  <c r="H819" i="7"/>
  <c r="T819" i="7" s="1"/>
  <c r="T292" i="7"/>
  <c r="H842" i="7"/>
  <c r="T842" i="7" s="1"/>
  <c r="T315" i="7"/>
  <c r="H861" i="7"/>
  <c r="T861" i="7" s="1"/>
  <c r="T437" i="7"/>
  <c r="T289" i="6"/>
  <c r="T336" i="6"/>
  <c r="T288" i="6"/>
  <c r="T219" i="6"/>
  <c r="T227" i="6"/>
  <c r="T235" i="6"/>
  <c r="T243" i="6"/>
  <c r="T251" i="6"/>
  <c r="T259" i="6"/>
  <c r="H812" i="6"/>
  <c r="T812" i="6" s="1"/>
  <c r="H830" i="6"/>
  <c r="T830" i="6" s="1"/>
  <c r="H840" i="6"/>
  <c r="T840" i="6" s="1"/>
  <c r="H807" i="6"/>
  <c r="T807" i="6" s="1"/>
  <c r="H823" i="6"/>
  <c r="T823" i="6" s="1"/>
  <c r="H839" i="6"/>
  <c r="T839" i="6" s="1"/>
  <c r="H855" i="6"/>
  <c r="T855" i="6" s="1"/>
  <c r="H870" i="6"/>
  <c r="T870" i="6" s="1"/>
  <c r="H801" i="6"/>
  <c r="T801" i="6" s="1"/>
  <c r="H817" i="6"/>
  <c r="T817" i="6" s="1"/>
  <c r="H833" i="6"/>
  <c r="T833" i="6" s="1"/>
  <c r="H865" i="6"/>
  <c r="T865" i="6" s="1"/>
  <c r="T237" i="7"/>
  <c r="T410" i="7"/>
  <c r="T731" i="7"/>
  <c r="T418" i="7"/>
  <c r="T272" i="7"/>
  <c r="T193" i="7"/>
  <c r="T790" i="7"/>
  <c r="T729" i="7"/>
  <c r="T584" i="7"/>
  <c r="T197" i="7"/>
  <c r="T239" i="7"/>
  <c r="T183" i="7"/>
  <c r="T228" i="7"/>
  <c r="H835" i="7"/>
  <c r="T835" i="7" s="1"/>
  <c r="H859" i="7"/>
  <c r="T859" i="7" s="1"/>
  <c r="T332" i="7"/>
  <c r="T235" i="7"/>
  <c r="T61" i="7"/>
  <c r="T31" i="7"/>
  <c r="T50" i="7"/>
  <c r="T203" i="7"/>
  <c r="T87" i="7"/>
  <c r="T188" i="7"/>
  <c r="T207" i="7"/>
  <c r="T252" i="7"/>
  <c r="H815" i="7"/>
  <c r="T815" i="7" s="1"/>
  <c r="T288" i="7"/>
  <c r="H810" i="7"/>
  <c r="T810" i="7" s="1"/>
  <c r="H843" i="7"/>
  <c r="T843" i="7" s="1"/>
  <c r="H440" i="7"/>
  <c r="T440" i="7" s="1"/>
  <c r="T358" i="7"/>
  <c r="H822" i="7"/>
  <c r="T822" i="7" s="1"/>
  <c r="T295" i="7"/>
  <c r="H848" i="7"/>
  <c r="T321" i="7"/>
  <c r="T182" i="7"/>
  <c r="H90" i="7"/>
  <c r="T90" i="7" s="1"/>
  <c r="T198" i="7"/>
  <c r="T24" i="7"/>
  <c r="H805" i="7"/>
  <c r="T805" i="7" s="1"/>
  <c r="T278" i="7"/>
  <c r="H838" i="7"/>
  <c r="T838" i="7" s="1"/>
  <c r="H866" i="7"/>
  <c r="T866" i="7" s="1"/>
  <c r="T339" i="7"/>
  <c r="H812" i="7"/>
  <c r="T812" i="7" s="1"/>
  <c r="H836" i="7"/>
  <c r="T836" i="7" s="1"/>
  <c r="T309" i="7"/>
  <c r="H862" i="7"/>
  <c r="T862" i="7" s="1"/>
  <c r="T335" i="7"/>
  <c r="H528" i="7"/>
  <c r="T528" i="7" s="1"/>
  <c r="H821" i="7"/>
  <c r="T294" i="7"/>
  <c r="H837" i="7"/>
  <c r="T837" i="7" s="1"/>
  <c r="T310" i="7"/>
  <c r="H853" i="7"/>
  <c r="T853" i="7" s="1"/>
  <c r="H869" i="7"/>
  <c r="T869" i="7" s="1"/>
  <c r="T365" i="7"/>
  <c r="H868" i="7"/>
  <c r="T868" i="7" s="1"/>
  <c r="T341" i="7"/>
  <c r="T464" i="7"/>
  <c r="T512" i="7"/>
  <c r="T554" i="7"/>
  <c r="H792" i="7"/>
  <c r="T792" i="7" s="1"/>
  <c r="T710" i="7"/>
  <c r="T572" i="7"/>
  <c r="T592" i="7"/>
  <c r="T632" i="7"/>
  <c r="T599" i="7"/>
  <c r="T598" i="7"/>
  <c r="T634" i="7"/>
  <c r="T646" i="7"/>
  <c r="T662" i="7"/>
  <c r="T678" i="7"/>
  <c r="T677" i="7"/>
  <c r="T739" i="7"/>
  <c r="T737" i="7"/>
  <c r="T782" i="7"/>
  <c r="T18" i="7"/>
  <c r="T281" i="7"/>
  <c r="T773" i="7"/>
  <c r="T654" i="7"/>
  <c r="T257" i="7"/>
  <c r="T86" i="7"/>
  <c r="T519" i="7"/>
  <c r="T275" i="7"/>
  <c r="T446" i="7"/>
  <c r="T29" i="7"/>
  <c r="T184" i="7"/>
  <c r="T200" i="7"/>
  <c r="T173" i="7"/>
  <c r="T220" i="7"/>
  <c r="T46" i="7"/>
  <c r="H830" i="7"/>
  <c r="T830" i="7" s="1"/>
  <c r="T32" i="7"/>
  <c r="T222" i="7"/>
  <c r="T48" i="7"/>
  <c r="H804" i="7"/>
  <c r="T804" i="7" s="1"/>
  <c r="T277" i="7"/>
  <c r="H845" i="7"/>
  <c r="T318" i="7"/>
  <c r="T373" i="7"/>
  <c r="T421" i="7"/>
  <c r="H876" i="7"/>
  <c r="T876" i="7" s="1"/>
  <c r="T349" i="7"/>
  <c r="T456" i="7"/>
  <c r="T283" i="6"/>
  <c r="T815" i="6"/>
  <c r="T187" i="6"/>
  <c r="T195" i="6"/>
  <c r="T203" i="6"/>
  <c r="T211" i="6"/>
  <c r="H806" i="6"/>
  <c r="T806" i="6" s="1"/>
  <c r="H856" i="6"/>
  <c r="T856" i="6" s="1"/>
  <c r="H872" i="6"/>
  <c r="T872" i="6" s="1"/>
  <c r="H805" i="6"/>
  <c r="T805" i="6" s="1"/>
  <c r="H821" i="6"/>
  <c r="T821" i="6" s="1"/>
  <c r="H837" i="6"/>
  <c r="T837" i="6" s="1"/>
  <c r="H869" i="6"/>
  <c r="T869" i="6" s="1"/>
  <c r="H878" i="6"/>
  <c r="T878" i="6" s="1"/>
  <c r="T10" i="7"/>
  <c r="G264" i="7"/>
  <c r="T244" i="7"/>
  <c r="T67" i="7"/>
  <c r="T348" i="7"/>
  <c r="T55" i="7"/>
  <c r="T42" i="7"/>
  <c r="T22" i="7"/>
  <c r="T262" i="7"/>
  <c r="T212" i="7"/>
  <c r="T231" i="7"/>
  <c r="T57" i="7"/>
  <c r="H854" i="7"/>
  <c r="T854" i="7" s="1"/>
  <c r="T327" i="7"/>
  <c r="H870" i="7"/>
  <c r="T870" i="7" s="1"/>
  <c r="T219" i="7"/>
  <c r="T45" i="7"/>
  <c r="T189" i="7"/>
  <c r="T208" i="7"/>
  <c r="T101" i="7"/>
  <c r="H827" i="7"/>
  <c r="T827" i="7" s="1"/>
  <c r="T300" i="7"/>
  <c r="T39" i="7"/>
  <c r="T174" i="7"/>
  <c r="T191" i="7"/>
  <c r="T43" i="7"/>
  <c r="T236" i="7"/>
  <c r="T113" i="7"/>
  <c r="H816" i="7"/>
  <c r="T289" i="7"/>
  <c r="H813" i="7"/>
  <c r="H850" i="7"/>
  <c r="T323" i="7"/>
  <c r="T160" i="7"/>
  <c r="H803" i="7"/>
  <c r="T803" i="7" s="1"/>
  <c r="T276" i="7"/>
  <c r="H824" i="7"/>
  <c r="T186" i="7"/>
  <c r="T202" i="7"/>
  <c r="T28" i="7"/>
  <c r="T218" i="7"/>
  <c r="T44" i="7"/>
  <c r="T234" i="7"/>
  <c r="T60" i="7"/>
  <c r="T250" i="7"/>
  <c r="H177" i="7"/>
  <c r="T177" i="7" s="1"/>
  <c r="T95" i="7"/>
  <c r="T111" i="7"/>
  <c r="T127" i="7"/>
  <c r="H818" i="7"/>
  <c r="T818" i="7" s="1"/>
  <c r="T291" i="7"/>
  <c r="H840" i="7"/>
  <c r="H867" i="7"/>
  <c r="T867" i="7" s="1"/>
  <c r="T340" i="7"/>
  <c r="H800" i="7"/>
  <c r="H839" i="7"/>
  <c r="T839" i="7" s="1"/>
  <c r="H874" i="7"/>
  <c r="T874" i="7" s="1"/>
  <c r="H841" i="7"/>
  <c r="T841" i="7" s="1"/>
  <c r="T314" i="7"/>
  <c r="H873" i="7"/>
  <c r="T346" i="7"/>
  <c r="T369" i="7"/>
  <c r="T385" i="7"/>
  <c r="T401" i="7"/>
  <c r="T417" i="7"/>
  <c r="T433" i="7"/>
  <c r="H856" i="7"/>
  <c r="T329" i="7"/>
  <c r="H872" i="7"/>
  <c r="H871" i="7"/>
  <c r="T871" i="7" s="1"/>
  <c r="T344" i="7"/>
  <c r="T580" i="7"/>
  <c r="H704" i="7"/>
  <c r="T704" i="7" s="1"/>
  <c r="T675" i="7"/>
  <c r="T701" i="7"/>
  <c r="T334" i="7"/>
  <c r="T37" i="7"/>
  <c r="T192" i="7"/>
  <c r="T328" i="7"/>
  <c r="T487" i="7"/>
  <c r="G264" i="6"/>
  <c r="T205" i="6"/>
  <c r="T204" i="6"/>
  <c r="T188" i="6"/>
  <c r="T185" i="6"/>
  <c r="T224" i="6"/>
  <c r="T232" i="6"/>
  <c r="T248" i="6"/>
  <c r="T256" i="6"/>
  <c r="H800" i="6"/>
  <c r="T800" i="6" s="1"/>
  <c r="H832" i="6"/>
  <c r="T832" i="6" s="1"/>
  <c r="H826" i="6"/>
  <c r="T299" i="6"/>
  <c r="H798" i="6"/>
  <c r="H353" i="6"/>
  <c r="T353" i="6" s="1"/>
  <c r="H876" i="6"/>
  <c r="T876" i="6" s="1"/>
  <c r="T349" i="6"/>
  <c r="H849" i="6"/>
  <c r="T849" i="6" s="1"/>
  <c r="T322" i="6"/>
  <c r="H877" i="6"/>
  <c r="T877" i="6" s="1"/>
  <c r="T758" i="6"/>
  <c r="T683" i="6"/>
  <c r="T297" i="6"/>
  <c r="T330" i="6"/>
  <c r="T202" i="6"/>
  <c r="T863" i="6"/>
  <c r="T776" i="6"/>
  <c r="T737" i="6"/>
  <c r="T634" i="6"/>
  <c r="T614" i="6"/>
  <c r="T494" i="6"/>
  <c r="T461" i="6"/>
  <c r="T389" i="6"/>
  <c r="T786" i="6"/>
  <c r="T607" i="6"/>
  <c r="T580" i="6"/>
  <c r="T560" i="6"/>
  <c r="T457" i="6"/>
  <c r="T385" i="6"/>
  <c r="T341" i="6"/>
  <c r="T309" i="6"/>
  <c r="T572" i="6"/>
  <c r="T374" i="6"/>
  <c r="T556" i="6"/>
  <c r="T315" i="6"/>
  <c r="T430" i="6"/>
  <c r="T346" i="6"/>
  <c r="T189" i="6"/>
  <c r="T271" i="6"/>
  <c r="T854" i="6"/>
  <c r="T184" i="6"/>
  <c r="I853" i="6"/>
  <c r="J7" i="6"/>
  <c r="T234" i="6"/>
  <c r="T250" i="6"/>
  <c r="T258" i="6"/>
  <c r="H808" i="6"/>
  <c r="T808" i="6" s="1"/>
  <c r="T281" i="6"/>
  <c r="H802" i="6"/>
  <c r="T802" i="6" s="1"/>
  <c r="H834" i="6"/>
  <c r="T834" i="6" s="1"/>
  <c r="H820" i="6"/>
  <c r="T293" i="6"/>
  <c r="H844" i="6"/>
  <c r="T844" i="6" s="1"/>
  <c r="T317" i="6"/>
  <c r="H811" i="6"/>
  <c r="T284" i="6"/>
  <c r="H827" i="6"/>
  <c r="T827" i="6" s="1"/>
  <c r="H843" i="6"/>
  <c r="T843" i="6" s="1"/>
  <c r="H859" i="6"/>
  <c r="T859" i="6" s="1"/>
  <c r="H853" i="6"/>
  <c r="T326" i="6"/>
  <c r="H704" i="6"/>
  <c r="T704" i="6" s="1"/>
  <c r="T670" i="6"/>
  <c r="H792" i="6"/>
  <c r="T792" i="6" s="1"/>
  <c r="T741" i="6"/>
  <c r="T319" i="6"/>
  <c r="T240" i="6"/>
  <c r="T325" i="6"/>
  <c r="T680" i="6"/>
  <c r="T516" i="6"/>
  <c r="G880" i="6"/>
  <c r="T798" i="6"/>
  <c r="T200" i="6"/>
  <c r="T772" i="6"/>
  <c r="T785" i="6"/>
  <c r="T738" i="6"/>
  <c r="T608" i="6"/>
  <c r="T652" i="6"/>
  <c r="T500" i="6"/>
  <c r="T433" i="6"/>
  <c r="T401" i="6"/>
  <c r="T272" i="6"/>
  <c r="T321" i="6"/>
  <c r="T282" i="6"/>
  <c r="T323" i="6"/>
  <c r="T194" i="6"/>
  <c r="T212" i="6"/>
  <c r="T196" i="6"/>
  <c r="T182" i="6"/>
  <c r="H90" i="6"/>
  <c r="T206" i="6"/>
  <c r="T247" i="6"/>
  <c r="H177" i="6"/>
  <c r="T228" i="6"/>
  <c r="T236" i="6"/>
  <c r="T244" i="6"/>
  <c r="T252" i="6"/>
  <c r="T260" i="6"/>
  <c r="H828" i="6"/>
  <c r="T828" i="6" s="1"/>
  <c r="T301" i="6"/>
  <c r="H864" i="6"/>
  <c r="T337" i="6"/>
  <c r="H860" i="6"/>
  <c r="T860" i="6" s="1"/>
  <c r="T333" i="6"/>
  <c r="H875" i="6"/>
  <c r="H825" i="6"/>
  <c r="H841" i="6"/>
  <c r="H871" i="6"/>
  <c r="T871" i="6" s="1"/>
  <c r="H440" i="6"/>
  <c r="T440" i="6" s="1"/>
  <c r="T397" i="6"/>
  <c r="T482" i="6"/>
  <c r="H616" i="6"/>
  <c r="T616" i="6" s="1"/>
  <c r="T697" i="6"/>
  <c r="T721" i="6"/>
  <c r="T726" i="6"/>
  <c r="T642" i="6"/>
  <c r="T745" i="6"/>
  <c r="T351" i="6"/>
  <c r="T350" i="6"/>
  <c r="T278" i="6"/>
  <c r="T213" i="6"/>
  <c r="T692" i="6"/>
  <c r="T717" i="6"/>
  <c r="T559" i="6"/>
  <c r="T519" i="6"/>
  <c r="T437" i="6"/>
  <c r="T313" i="6"/>
  <c r="T814" i="6"/>
  <c r="T332" i="6"/>
  <c r="T186" i="6"/>
  <c r="T280" i="6"/>
  <c r="T696" i="6"/>
  <c r="T734" i="6"/>
  <c r="T277" i="6"/>
  <c r="T438" i="6"/>
  <c r="T331" i="6"/>
  <c r="T328" i="6"/>
  <c r="T290" i="6"/>
  <c r="T304" i="6"/>
  <c r="T197" i="6"/>
  <c r="T584" i="6"/>
  <c r="T329" i="6"/>
  <c r="T216" i="6"/>
  <c r="T208" i="6"/>
  <c r="T225" i="6"/>
  <c r="T241" i="6"/>
  <c r="T257" i="6"/>
  <c r="T246" i="6"/>
  <c r="T254" i="6"/>
  <c r="H803" i="6"/>
  <c r="H851" i="6"/>
  <c r="T851" i="6" s="1"/>
  <c r="T324" i="6"/>
  <c r="H867" i="6"/>
  <c r="T867" i="6" s="1"/>
  <c r="H829" i="6"/>
  <c r="T829" i="6" s="1"/>
  <c r="H845" i="6"/>
  <c r="T318" i="6"/>
  <c r="H861" i="6"/>
  <c r="T861" i="6" s="1"/>
  <c r="H528" i="6"/>
  <c r="T528" i="6" s="1"/>
  <c r="T781" i="6"/>
  <c r="T314" i="6"/>
  <c r="T320" i="6"/>
  <c r="T298" i="6"/>
  <c r="T335" i="6"/>
  <c r="T192" i="6"/>
  <c r="T342" i="6"/>
  <c r="T858" i="6"/>
  <c r="T287" i="6"/>
  <c r="T311" i="6"/>
  <c r="G269" i="5"/>
  <c r="G182" i="5"/>
  <c r="G356" i="5"/>
  <c r="I99" i="5"/>
  <c r="H356" i="5" l="1"/>
  <c r="L210" i="8"/>
  <c r="L226" i="8"/>
  <c r="L209" i="8"/>
  <c r="L225" i="8"/>
  <c r="L241" i="8"/>
  <c r="L240" i="8"/>
  <c r="L195" i="8"/>
  <c r="L211" i="8"/>
  <c r="L227" i="8"/>
  <c r="L254" i="8"/>
  <c r="L184" i="8"/>
  <c r="L200" i="8"/>
  <c r="L232" i="8"/>
  <c r="L252" i="8"/>
  <c r="L867" i="8"/>
  <c r="L842" i="8"/>
  <c r="L804" i="8"/>
  <c r="L852" i="8"/>
  <c r="L868" i="8"/>
  <c r="L247" i="8"/>
  <c r="L206" i="8"/>
  <c r="L222" i="8"/>
  <c r="L262" i="8"/>
  <c r="L205" i="8"/>
  <c r="L221" i="8"/>
  <c r="L237" i="8"/>
  <c r="L261" i="8"/>
  <c r="L251" i="8"/>
  <c r="L819" i="8"/>
  <c r="I821" i="7"/>
  <c r="I820" i="7"/>
  <c r="I876" i="7"/>
  <c r="L183" i="8"/>
  <c r="L199" i="8"/>
  <c r="L215" i="8"/>
  <c r="L231" i="8"/>
  <c r="L190" i="8"/>
  <c r="L189" i="8"/>
  <c r="L188" i="8"/>
  <c r="L204" i="8"/>
  <c r="L220" i="8"/>
  <c r="L236" i="8"/>
  <c r="L807" i="8"/>
  <c r="L811" i="8"/>
  <c r="L875" i="8"/>
  <c r="L878" i="8"/>
  <c r="L869" i="8"/>
  <c r="L808" i="8"/>
  <c r="L856" i="8"/>
  <c r="L872" i="8"/>
  <c r="I803" i="6"/>
  <c r="I841" i="6"/>
  <c r="I839" i="6"/>
  <c r="I849" i="6"/>
  <c r="I800" i="6"/>
  <c r="I843" i="6"/>
  <c r="I859" i="6"/>
  <c r="I810" i="6"/>
  <c r="I842" i="6"/>
  <c r="I858" i="6"/>
  <c r="L249" i="8"/>
  <c r="L258" i="8"/>
  <c r="L835" i="8"/>
  <c r="I805" i="6"/>
  <c r="L198" i="8"/>
  <c r="L214" i="8"/>
  <c r="L230" i="8"/>
  <c r="L197" i="8"/>
  <c r="L213" i="8"/>
  <c r="L229" i="8"/>
  <c r="L245" i="8"/>
  <c r="L845" i="8"/>
  <c r="L187" i="8"/>
  <c r="L203" i="8"/>
  <c r="L219" i="8"/>
  <c r="L235" i="8"/>
  <c r="L192" i="8"/>
  <c r="L208" i="8"/>
  <c r="L224" i="8"/>
  <c r="L260" i="8"/>
  <c r="L255" i="8"/>
  <c r="L871" i="8"/>
  <c r="L827" i="8"/>
  <c r="L802" i="8"/>
  <c r="L818" i="8"/>
  <c r="L834" i="8"/>
  <c r="L850" i="8"/>
  <c r="L866" i="8"/>
  <c r="L825" i="8"/>
  <c r="L841" i="8"/>
  <c r="L857" i="8"/>
  <c r="L873" i="8"/>
  <c r="L860" i="8"/>
  <c r="I807" i="6"/>
  <c r="I840" i="6"/>
  <c r="I802" i="7"/>
  <c r="I844" i="7"/>
  <c r="I848" i="7"/>
  <c r="I813" i="7"/>
  <c r="I833" i="7"/>
  <c r="I873" i="7"/>
  <c r="L843" i="8"/>
  <c r="L847" i="8"/>
  <c r="L851" i="8"/>
  <c r="L822" i="8"/>
  <c r="L838" i="8"/>
  <c r="L704" i="8"/>
  <c r="L861" i="8"/>
  <c r="L877" i="8"/>
  <c r="I825" i="6"/>
  <c r="I871" i="6"/>
  <c r="I857" i="6"/>
  <c r="I828" i="6"/>
  <c r="I808" i="7"/>
  <c r="I811" i="7"/>
  <c r="I801" i="7"/>
  <c r="I860" i="7"/>
  <c r="I838" i="7"/>
  <c r="I872" i="7"/>
  <c r="L202" i="8"/>
  <c r="L218" i="8"/>
  <c r="L234" i="8"/>
  <c r="L201" i="8"/>
  <c r="L217" i="8"/>
  <c r="L233" i="8"/>
  <c r="L253" i="8"/>
  <c r="L248" i="8"/>
  <c r="L859" i="8"/>
  <c r="L826" i="8"/>
  <c r="L858" i="8"/>
  <c r="L874" i="8"/>
  <c r="L849" i="8"/>
  <c r="L865" i="8"/>
  <c r="M867" i="8"/>
  <c r="M234" i="8"/>
  <c r="M230" i="8"/>
  <c r="M226" i="8"/>
  <c r="M222" i="8"/>
  <c r="M218" i="8"/>
  <c r="M214" i="8"/>
  <c r="M210" i="8"/>
  <c r="M206" i="8"/>
  <c r="M202" i="8"/>
  <c r="M198" i="8"/>
  <c r="N7" i="8"/>
  <c r="M258" i="8"/>
  <c r="M236" i="8"/>
  <c r="M232" i="8"/>
  <c r="M228" i="8"/>
  <c r="M224" i="8"/>
  <c r="M220" i="8"/>
  <c r="M216" i="8"/>
  <c r="M212" i="8"/>
  <c r="M208" i="8"/>
  <c r="M204" i="8"/>
  <c r="M200" i="8"/>
  <c r="M196" i="8"/>
  <c r="M192" i="8"/>
  <c r="M188" i="8"/>
  <c r="M184" i="8"/>
  <c r="L194" i="8"/>
  <c r="L193" i="8"/>
  <c r="L177" i="8"/>
  <c r="L839" i="8"/>
  <c r="L831" i="8"/>
  <c r="L440" i="8"/>
  <c r="L809" i="8"/>
  <c r="L812" i="8"/>
  <c r="L828" i="8"/>
  <c r="L844" i="8"/>
  <c r="L876" i="8"/>
  <c r="L616" i="8"/>
  <c r="L182" i="8"/>
  <c r="L90" i="8"/>
  <c r="L806" i="8"/>
  <c r="L854" i="8"/>
  <c r="L870" i="8"/>
  <c r="L813" i="8"/>
  <c r="L829" i="8"/>
  <c r="L528" i="8"/>
  <c r="L800" i="8"/>
  <c r="L816" i="8"/>
  <c r="L832" i="8"/>
  <c r="L848" i="8"/>
  <c r="L792" i="8"/>
  <c r="L186" i="8"/>
  <c r="L185" i="8"/>
  <c r="L216" i="8"/>
  <c r="L855" i="8"/>
  <c r="L823" i="8"/>
  <c r="L799" i="8"/>
  <c r="L863" i="8"/>
  <c r="L803" i="8"/>
  <c r="L810" i="8"/>
  <c r="L801" i="8"/>
  <c r="L817" i="8"/>
  <c r="L833" i="8"/>
  <c r="L820" i="8"/>
  <c r="L836" i="8"/>
  <c r="I851" i="7"/>
  <c r="I818" i="7"/>
  <c r="I850" i="7"/>
  <c r="I866" i="7"/>
  <c r="K880" i="8"/>
  <c r="L250" i="8"/>
  <c r="L798" i="8"/>
  <c r="L353" i="8"/>
  <c r="L814" i="8"/>
  <c r="L830" i="8"/>
  <c r="L846" i="8"/>
  <c r="L805" i="8"/>
  <c r="L821" i="8"/>
  <c r="L837" i="8"/>
  <c r="L853" i="8"/>
  <c r="L824" i="8"/>
  <c r="L840" i="8"/>
  <c r="K264" i="8"/>
  <c r="I856" i="7"/>
  <c r="I804" i="7"/>
  <c r="I816" i="7"/>
  <c r="I810" i="7"/>
  <c r="T259" i="7"/>
  <c r="H880" i="7"/>
  <c r="T880" i="7" s="1"/>
  <c r="T798" i="7"/>
  <c r="T860" i="7"/>
  <c r="T846" i="7"/>
  <c r="T800" i="7"/>
  <c r="J831" i="7"/>
  <c r="K7" i="7"/>
  <c r="I440" i="7"/>
  <c r="I857" i="7"/>
  <c r="I704" i="7"/>
  <c r="I811" i="6"/>
  <c r="I799" i="6"/>
  <c r="I831" i="6"/>
  <c r="I820" i="6"/>
  <c r="I836" i="6"/>
  <c r="I847" i="6"/>
  <c r="I875" i="6"/>
  <c r="T873" i="7"/>
  <c r="T245" i="7"/>
  <c r="I867" i="7"/>
  <c r="I828" i="7"/>
  <c r="I90" i="7"/>
  <c r="I845" i="7"/>
  <c r="I825" i="7"/>
  <c r="I853" i="7"/>
  <c r="I831" i="7"/>
  <c r="I852" i="7"/>
  <c r="I803" i="7"/>
  <c r="I823" i="7"/>
  <c r="I864" i="7"/>
  <c r="I817" i="7"/>
  <c r="I840" i="7"/>
  <c r="I822" i="7"/>
  <c r="I854" i="7"/>
  <c r="I870" i="7"/>
  <c r="I528" i="7"/>
  <c r="I861" i="7"/>
  <c r="I877" i="7"/>
  <c r="I792" i="7"/>
  <c r="T238" i="7"/>
  <c r="T844" i="7"/>
  <c r="T233" i="7"/>
  <c r="T845" i="7"/>
  <c r="T816" i="7"/>
  <c r="T856" i="7"/>
  <c r="T213" i="7"/>
  <c r="T206" i="7"/>
  <c r="T224" i="7"/>
  <c r="T256" i="7"/>
  <c r="I855" i="7"/>
  <c r="I834" i="7"/>
  <c r="I813" i="6"/>
  <c r="I833" i="6"/>
  <c r="I817" i="6"/>
  <c r="I869" i="6"/>
  <c r="I845" i="6"/>
  <c r="I824" i="6"/>
  <c r="I856" i="6"/>
  <c r="I873" i="6"/>
  <c r="I851" i="6"/>
  <c r="I867" i="6"/>
  <c r="I802" i="6"/>
  <c r="I877" i="6"/>
  <c r="T872" i="7"/>
  <c r="T824" i="7"/>
  <c r="T813" i="7"/>
  <c r="T217" i="7"/>
  <c r="T848" i="7"/>
  <c r="T205" i="7"/>
  <c r="T808" i="7"/>
  <c r="I837" i="7"/>
  <c r="I814" i="7"/>
  <c r="I835" i="7"/>
  <c r="I859" i="7"/>
  <c r="I800" i="7"/>
  <c r="I832" i="7"/>
  <c r="I871" i="7"/>
  <c r="I806" i="7"/>
  <c r="I829" i="7"/>
  <c r="I875" i="7"/>
  <c r="I805" i="7"/>
  <c r="I824" i="7"/>
  <c r="I843" i="7"/>
  <c r="I863" i="7"/>
  <c r="I826" i="7"/>
  <c r="I842" i="7"/>
  <c r="I858" i="7"/>
  <c r="I874" i="7"/>
  <c r="I865" i="7"/>
  <c r="I616" i="7"/>
  <c r="T223" i="7"/>
  <c r="T187" i="7"/>
  <c r="T850" i="7"/>
  <c r="T821" i="7"/>
  <c r="I812" i="6"/>
  <c r="I855" i="6"/>
  <c r="I876" i="6"/>
  <c r="T840" i="7"/>
  <c r="T253" i="7"/>
  <c r="T251" i="7"/>
  <c r="H264" i="7"/>
  <c r="T264" i="7" s="1"/>
  <c r="T261" i="7"/>
  <c r="T209" i="7"/>
  <c r="T254" i="7"/>
  <c r="I839" i="7"/>
  <c r="I177" i="7"/>
  <c r="I799" i="7"/>
  <c r="I819" i="7"/>
  <c r="I798" i="7"/>
  <c r="I353" i="7"/>
  <c r="I815" i="7"/>
  <c r="I836" i="7"/>
  <c r="I807" i="7"/>
  <c r="I841" i="7"/>
  <c r="I812" i="7"/>
  <c r="I847" i="7"/>
  <c r="I809" i="7"/>
  <c r="I827" i="7"/>
  <c r="I849" i="7"/>
  <c r="I868" i="7"/>
  <c r="I830" i="7"/>
  <c r="I846" i="7"/>
  <c r="I862" i="7"/>
  <c r="I878" i="7"/>
  <c r="I869" i="7"/>
  <c r="T240" i="7"/>
  <c r="T195" i="7"/>
  <c r="T802" i="7"/>
  <c r="T238" i="6"/>
  <c r="T811" i="6"/>
  <c r="T820" i="6"/>
  <c r="I827" i="6"/>
  <c r="I821" i="6"/>
  <c r="I815" i="6"/>
  <c r="I837" i="6"/>
  <c r="I861" i="6"/>
  <c r="I835" i="6"/>
  <c r="I844" i="6"/>
  <c r="I860" i="6"/>
  <c r="I616" i="6"/>
  <c r="I806" i="6"/>
  <c r="I822" i="6"/>
  <c r="I838" i="6"/>
  <c r="I854" i="6"/>
  <c r="I870" i="6"/>
  <c r="I528" i="6"/>
  <c r="T826" i="6"/>
  <c r="T845" i="6"/>
  <c r="T262" i="6"/>
  <c r="T230" i="6"/>
  <c r="T825" i="6"/>
  <c r="T803" i="6"/>
  <c r="I829" i="6"/>
  <c r="I823" i="6"/>
  <c r="I801" i="6"/>
  <c r="I816" i="6"/>
  <c r="I832" i="6"/>
  <c r="I848" i="6"/>
  <c r="I864" i="6"/>
  <c r="I826" i="6"/>
  <c r="I872" i="6"/>
  <c r="I874" i="6"/>
  <c r="I792" i="6"/>
  <c r="T222" i="6"/>
  <c r="T875" i="6"/>
  <c r="H264" i="6"/>
  <c r="T264" i="6" s="1"/>
  <c r="K7" i="6"/>
  <c r="I809" i="6"/>
  <c r="I865" i="6"/>
  <c r="I804" i="6"/>
  <c r="I852" i="6"/>
  <c r="I868" i="6"/>
  <c r="I863" i="6"/>
  <c r="I798" i="6"/>
  <c r="I353" i="6"/>
  <c r="I814" i="6"/>
  <c r="I830" i="6"/>
  <c r="I846" i="6"/>
  <c r="I862" i="6"/>
  <c r="I878" i="6"/>
  <c r="T841" i="6"/>
  <c r="H880" i="6"/>
  <c r="T880" i="6" s="1"/>
  <c r="T226" i="6"/>
  <c r="T864" i="6"/>
  <c r="T853" i="6"/>
  <c r="I90" i="6"/>
  <c r="I177" i="6"/>
  <c r="I819" i="6"/>
  <c r="I808" i="6"/>
  <c r="I818" i="6"/>
  <c r="I834" i="6"/>
  <c r="I850" i="6"/>
  <c r="I866" i="6"/>
  <c r="I440" i="6"/>
  <c r="I704" i="6"/>
  <c r="T242" i="6"/>
  <c r="H182" i="5"/>
  <c r="H269" i="5"/>
  <c r="J99" i="5"/>
  <c r="M246" i="8" l="1"/>
  <c r="M812" i="8"/>
  <c r="M815" i="8"/>
  <c r="M831" i="8"/>
  <c r="M248" i="8"/>
  <c r="M247" i="8"/>
  <c r="M257" i="8"/>
  <c r="M807" i="8"/>
  <c r="M839" i="8"/>
  <c r="M838" i="8"/>
  <c r="J821" i="6"/>
  <c r="J864" i="7"/>
  <c r="J817" i="7"/>
  <c r="J868" i="7"/>
  <c r="J871" i="7"/>
  <c r="M250" i="8"/>
  <c r="M203" i="8"/>
  <c r="M219" i="8"/>
  <c r="M235" i="8"/>
  <c r="M242" i="8"/>
  <c r="M261" i="8"/>
  <c r="M828" i="8"/>
  <c r="M832" i="8"/>
  <c r="M856" i="8"/>
  <c r="M810" i="8"/>
  <c r="M858" i="8"/>
  <c r="M874" i="8"/>
  <c r="J813" i="7"/>
  <c r="J828" i="6"/>
  <c r="J836" i="7"/>
  <c r="J809" i="7"/>
  <c r="J802" i="7"/>
  <c r="J821" i="7"/>
  <c r="J865" i="7"/>
  <c r="J855" i="7"/>
  <c r="J858" i="7"/>
  <c r="J874" i="7"/>
  <c r="M187" i="8"/>
  <c r="M259" i="8"/>
  <c r="M193" i="8"/>
  <c r="M209" i="8"/>
  <c r="M225" i="8"/>
  <c r="M241" i="8"/>
  <c r="M820" i="8"/>
  <c r="M842" i="8"/>
  <c r="M805" i="8"/>
  <c r="M853" i="8"/>
  <c r="M869" i="8"/>
  <c r="M191" i="8"/>
  <c r="M207" i="8"/>
  <c r="M223" i="8"/>
  <c r="M239" i="8"/>
  <c r="M245" i="8"/>
  <c r="M249" i="8"/>
  <c r="M863" i="8"/>
  <c r="J801" i="7"/>
  <c r="J850" i="7"/>
  <c r="M253" i="8"/>
  <c r="M803" i="8"/>
  <c r="J830" i="6"/>
  <c r="J810" i="6"/>
  <c r="J866" i="6"/>
  <c r="J878" i="6"/>
  <c r="J840" i="7"/>
  <c r="J854" i="7"/>
  <c r="J843" i="7"/>
  <c r="J859" i="7"/>
  <c r="M240" i="8"/>
  <c r="M255" i="8"/>
  <c r="M262" i="8"/>
  <c r="M848" i="8"/>
  <c r="M836" i="8"/>
  <c r="M847" i="8"/>
  <c r="M846" i="8"/>
  <c r="M809" i="8"/>
  <c r="M873" i="8"/>
  <c r="J812" i="6"/>
  <c r="J829" i="7"/>
  <c r="J826" i="7"/>
  <c r="J856" i="7"/>
  <c r="J825" i="7"/>
  <c r="J810" i="7"/>
  <c r="J866" i="7"/>
  <c r="M244" i="8"/>
  <c r="M195" i="8"/>
  <c r="M211" i="8"/>
  <c r="M227" i="8"/>
  <c r="M243" i="8"/>
  <c r="M251" i="8"/>
  <c r="M201" i="8"/>
  <c r="M217" i="8"/>
  <c r="M233" i="8"/>
  <c r="M260" i="8"/>
  <c r="M876" i="8"/>
  <c r="M800" i="8"/>
  <c r="M864" i="8"/>
  <c r="M852" i="8"/>
  <c r="M824" i="8"/>
  <c r="M835" i="8"/>
  <c r="M851" i="8"/>
  <c r="M802" i="8"/>
  <c r="M861" i="8"/>
  <c r="M877" i="8"/>
  <c r="J800" i="6"/>
  <c r="J832" i="6"/>
  <c r="J826" i="6"/>
  <c r="J862" i="6"/>
  <c r="J854" i="6"/>
  <c r="J849" i="6"/>
  <c r="J865" i="6"/>
  <c r="J844" i="6"/>
  <c r="J860" i="6"/>
  <c r="J799" i="6"/>
  <c r="J815" i="6"/>
  <c r="J847" i="6"/>
  <c r="J863" i="6"/>
  <c r="J803" i="7"/>
  <c r="J834" i="7"/>
  <c r="J833" i="7"/>
  <c r="J835" i="7"/>
  <c r="J851" i="7"/>
  <c r="J867" i="7"/>
  <c r="M199" i="8"/>
  <c r="M231" i="8"/>
  <c r="M238" i="8"/>
  <c r="M189" i="8"/>
  <c r="M205" i="8"/>
  <c r="M221" i="8"/>
  <c r="M237" i="8"/>
  <c r="M860" i="8"/>
  <c r="M816" i="8"/>
  <c r="M868" i="8"/>
  <c r="M823" i="8"/>
  <c r="M855" i="8"/>
  <c r="M871" i="8"/>
  <c r="M854" i="8"/>
  <c r="M870" i="8"/>
  <c r="M801" i="8"/>
  <c r="M849" i="8"/>
  <c r="M865" i="8"/>
  <c r="M190" i="8"/>
  <c r="M806" i="8"/>
  <c r="J816" i="6"/>
  <c r="J823" i="6"/>
  <c r="J839" i="6"/>
  <c r="M213" i="8"/>
  <c r="M229" i="8"/>
  <c r="M256" i="8"/>
  <c r="M799" i="8"/>
  <c r="J853" i="7"/>
  <c r="M844" i="8"/>
  <c r="M866" i="8"/>
  <c r="J804" i="7"/>
  <c r="J800" i="7"/>
  <c r="M183" i="8"/>
  <c r="M215" i="8"/>
  <c r="M254" i="8"/>
  <c r="M804" i="8"/>
  <c r="M840" i="8"/>
  <c r="M822" i="8"/>
  <c r="M817" i="8"/>
  <c r="M833" i="8"/>
  <c r="L264" i="8"/>
  <c r="N878" i="8"/>
  <c r="N862" i="8"/>
  <c r="N858" i="8"/>
  <c r="N875" i="8"/>
  <c r="N871" i="8"/>
  <c r="N859" i="8"/>
  <c r="N843" i="8"/>
  <c r="N864" i="8"/>
  <c r="N848" i="8"/>
  <c r="N832" i="8"/>
  <c r="N816" i="8"/>
  <c r="N800" i="8"/>
  <c r="N865" i="8"/>
  <c r="N845" i="8"/>
  <c r="N829" i="8"/>
  <c r="N813" i="8"/>
  <c r="N841" i="8"/>
  <c r="N805" i="8"/>
  <c r="N261" i="8"/>
  <c r="N257" i="8"/>
  <c r="N258" i="8"/>
  <c r="N254" i="8"/>
  <c r="N251" i="8"/>
  <c r="N246" i="8"/>
  <c r="N242" i="8"/>
  <c r="N234" i="8"/>
  <c r="N218" i="8"/>
  <c r="N202" i="8"/>
  <c r="N186" i="8"/>
  <c r="O7" i="8"/>
  <c r="N247" i="8"/>
  <c r="N239" i="8"/>
  <c r="N235" i="8"/>
  <c r="N223" i="8"/>
  <c r="N219" i="8"/>
  <c r="N207" i="8"/>
  <c r="N203" i="8"/>
  <c r="N255" i="8"/>
  <c r="N236" i="8"/>
  <c r="N220" i="8"/>
  <c r="N204" i="8"/>
  <c r="N184" i="8"/>
  <c r="N245" i="8"/>
  <c r="N241" i="8"/>
  <c r="N237" i="8"/>
  <c r="N221" i="8"/>
  <c r="N205" i="8"/>
  <c r="N189" i="8"/>
  <c r="M194" i="8"/>
  <c r="M252" i="8"/>
  <c r="M811" i="8"/>
  <c r="M827" i="8"/>
  <c r="M843" i="8"/>
  <c r="M859" i="8"/>
  <c r="M875" i="8"/>
  <c r="M826" i="8"/>
  <c r="M821" i="8"/>
  <c r="M837" i="8"/>
  <c r="M182" i="8"/>
  <c r="M90" i="8"/>
  <c r="M197" i="8"/>
  <c r="M808" i="8"/>
  <c r="M872" i="8"/>
  <c r="M798" i="8"/>
  <c r="M353" i="8"/>
  <c r="M814" i="8"/>
  <c r="M830" i="8"/>
  <c r="M862" i="8"/>
  <c r="M878" i="8"/>
  <c r="M825" i="8"/>
  <c r="M841" i="8"/>
  <c r="M857" i="8"/>
  <c r="M792" i="8"/>
  <c r="L880" i="8"/>
  <c r="M186" i="8"/>
  <c r="M185" i="8"/>
  <c r="M177" i="8"/>
  <c r="M819" i="8"/>
  <c r="M818" i="8"/>
  <c r="M834" i="8"/>
  <c r="M850" i="8"/>
  <c r="M440" i="8"/>
  <c r="M813" i="8"/>
  <c r="M829" i="8"/>
  <c r="M845" i="8"/>
  <c r="M528" i="8"/>
  <c r="M704" i="8"/>
  <c r="M616" i="8"/>
  <c r="J822" i="6"/>
  <c r="J874" i="6"/>
  <c r="J850" i="6"/>
  <c r="J870" i="6"/>
  <c r="J838" i="6"/>
  <c r="J837" i="6"/>
  <c r="J848" i="6"/>
  <c r="J835" i="6"/>
  <c r="J90" i="7"/>
  <c r="J812" i="7"/>
  <c r="J799" i="7"/>
  <c r="J820" i="7"/>
  <c r="J816" i="7"/>
  <c r="J842" i="7"/>
  <c r="J822" i="7"/>
  <c r="J849" i="7"/>
  <c r="J806" i="7"/>
  <c r="J828" i="7"/>
  <c r="J846" i="7"/>
  <c r="J872" i="7"/>
  <c r="J827" i="7"/>
  <c r="J875" i="7"/>
  <c r="J862" i="7"/>
  <c r="J878" i="7"/>
  <c r="J873" i="7"/>
  <c r="J616" i="7"/>
  <c r="J704" i="7"/>
  <c r="J848" i="7"/>
  <c r="J824" i="7"/>
  <c r="J852" i="7"/>
  <c r="J830" i="7"/>
  <c r="J815" i="7"/>
  <c r="J847" i="7"/>
  <c r="J863" i="7"/>
  <c r="J440" i="7"/>
  <c r="J877" i="7"/>
  <c r="J792" i="7"/>
  <c r="J806" i="6"/>
  <c r="J829" i="6"/>
  <c r="I880" i="7"/>
  <c r="J869" i="7"/>
  <c r="J177" i="7"/>
  <c r="J808" i="7"/>
  <c r="J861" i="7"/>
  <c r="J811" i="7"/>
  <c r="J860" i="7"/>
  <c r="J807" i="7"/>
  <c r="J832" i="7"/>
  <c r="J876" i="7"/>
  <c r="J798" i="7"/>
  <c r="J353" i="7"/>
  <c r="J814" i="7"/>
  <c r="J837" i="7"/>
  <c r="J857" i="7"/>
  <c r="J819" i="7"/>
  <c r="J870" i="7"/>
  <c r="J528" i="7"/>
  <c r="I264" i="7"/>
  <c r="J838" i="7"/>
  <c r="K864" i="7"/>
  <c r="K848" i="7"/>
  <c r="K832" i="7"/>
  <c r="K820" i="7"/>
  <c r="K799" i="7"/>
  <c r="K804" i="7"/>
  <c r="K869" i="7"/>
  <c r="K873" i="7"/>
  <c r="L7" i="7"/>
  <c r="J805" i="7"/>
  <c r="J818" i="7"/>
  <c r="J845" i="7"/>
  <c r="J841" i="7"/>
  <c r="J844" i="7"/>
  <c r="J823" i="7"/>
  <c r="J839" i="7"/>
  <c r="J90" i="6"/>
  <c r="I264" i="6"/>
  <c r="J840" i="6"/>
  <c r="J824" i="6"/>
  <c r="J818" i="6"/>
  <c r="J846" i="6"/>
  <c r="J858" i="6"/>
  <c r="J813" i="6"/>
  <c r="J845" i="6"/>
  <c r="J861" i="6"/>
  <c r="J856" i="6"/>
  <c r="J873" i="6"/>
  <c r="J811" i="6"/>
  <c r="J827" i="6"/>
  <c r="J843" i="6"/>
  <c r="J859" i="6"/>
  <c r="J440" i="6"/>
  <c r="J802" i="6"/>
  <c r="K807" i="6"/>
  <c r="K813" i="6"/>
  <c r="K839" i="6"/>
  <c r="L7" i="6"/>
  <c r="J814" i="6"/>
  <c r="J820" i="6"/>
  <c r="J877" i="6"/>
  <c r="J801" i="6"/>
  <c r="J817" i="6"/>
  <c r="J833" i="6"/>
  <c r="J831" i="6"/>
  <c r="J871" i="6"/>
  <c r="J834" i="6"/>
  <c r="J805" i="6"/>
  <c r="J853" i="6"/>
  <c r="J869" i="6"/>
  <c r="J864" i="6"/>
  <c r="J803" i="6"/>
  <c r="J819" i="6"/>
  <c r="J851" i="6"/>
  <c r="J867" i="6"/>
  <c r="J875" i="6"/>
  <c r="J528" i="6"/>
  <c r="J792" i="6"/>
  <c r="I880" i="6"/>
  <c r="J177" i="6"/>
  <c r="J808" i="6"/>
  <c r="J798" i="6"/>
  <c r="J353" i="6"/>
  <c r="J804" i="6"/>
  <c r="J836" i="6"/>
  <c r="J872" i="6"/>
  <c r="J842" i="6"/>
  <c r="J809" i="6"/>
  <c r="J825" i="6"/>
  <c r="J841" i="6"/>
  <c r="J857" i="6"/>
  <c r="J852" i="6"/>
  <c r="J868" i="6"/>
  <c r="J807" i="6"/>
  <c r="J855" i="6"/>
  <c r="J876" i="6"/>
  <c r="J616" i="6"/>
  <c r="J704" i="6"/>
  <c r="I356" i="5"/>
  <c r="I269" i="5"/>
  <c r="K99" i="5"/>
  <c r="I182" i="5"/>
  <c r="K840" i="7" l="1"/>
  <c r="K846" i="7"/>
  <c r="K845" i="7"/>
  <c r="K851" i="7"/>
  <c r="K811" i="7"/>
  <c r="N200" i="8"/>
  <c r="N216" i="8"/>
  <c r="N232" i="8"/>
  <c r="N256" i="8"/>
  <c r="K819" i="7"/>
  <c r="K838" i="7"/>
  <c r="K830" i="7"/>
  <c r="K815" i="7"/>
  <c r="K834" i="7"/>
  <c r="K816" i="7"/>
  <c r="K863" i="7"/>
  <c r="N185" i="8"/>
  <c r="N201" i="8"/>
  <c r="N217" i="8"/>
  <c r="N233" i="8"/>
  <c r="N252" i="8"/>
  <c r="N188" i="8"/>
  <c r="N191" i="8"/>
  <c r="N198" i="8"/>
  <c r="N214" i="8"/>
  <c r="N230" i="8"/>
  <c r="N262" i="8"/>
  <c r="N861" i="8"/>
  <c r="N836" i="8"/>
  <c r="N877" i="8"/>
  <c r="N872" i="8"/>
  <c r="N849" i="8"/>
  <c r="N844" i="8"/>
  <c r="N860" i="8"/>
  <c r="N807" i="8"/>
  <c r="K851" i="6"/>
  <c r="K841" i="6"/>
  <c r="K857" i="6"/>
  <c r="K877" i="7"/>
  <c r="K808" i="7"/>
  <c r="N208" i="8"/>
  <c r="N224" i="8"/>
  <c r="N243" i="8"/>
  <c r="N869" i="8"/>
  <c r="N857" i="8"/>
  <c r="N817" i="8"/>
  <c r="N802" i="8"/>
  <c r="N866" i="8"/>
  <c r="K827" i="6"/>
  <c r="K823" i="6"/>
  <c r="K855" i="6"/>
  <c r="K829" i="7"/>
  <c r="K814" i="7"/>
  <c r="K861" i="7"/>
  <c r="K824" i="7"/>
  <c r="K856" i="7"/>
  <c r="N193" i="8"/>
  <c r="N209" i="8"/>
  <c r="N225" i="8"/>
  <c r="N199" i="8"/>
  <c r="N215" i="8"/>
  <c r="N231" i="8"/>
  <c r="N190" i="8"/>
  <c r="N206" i="8"/>
  <c r="N222" i="8"/>
  <c r="N238" i="8"/>
  <c r="N837" i="8"/>
  <c r="N873" i="8"/>
  <c r="N833" i="8"/>
  <c r="N840" i="8"/>
  <c r="N856" i="8"/>
  <c r="N803" i="8"/>
  <c r="N819" i="8"/>
  <c r="N835" i="8"/>
  <c r="N851" i="8"/>
  <c r="N867" i="8"/>
  <c r="N806" i="8"/>
  <c r="N870" i="8"/>
  <c r="N853" i="8"/>
  <c r="N825" i="8"/>
  <c r="N826" i="8"/>
  <c r="K801" i="6"/>
  <c r="K821" i="6"/>
  <c r="K815" i="6"/>
  <c r="K837" i="6"/>
  <c r="K859" i="6"/>
  <c r="K875" i="6"/>
  <c r="K802" i="6"/>
  <c r="K804" i="6"/>
  <c r="K820" i="6"/>
  <c r="K852" i="6"/>
  <c r="K806" i="7"/>
  <c r="K866" i="7"/>
  <c r="K802" i="7"/>
  <c r="K827" i="7"/>
  <c r="K839" i="7"/>
  <c r="K818" i="7"/>
  <c r="K852" i="7"/>
  <c r="N260" i="8"/>
  <c r="N192" i="8"/>
  <c r="N240" i="8"/>
  <c r="N211" i="8"/>
  <c r="N227" i="8"/>
  <c r="N249" i="8"/>
  <c r="N820" i="8"/>
  <c r="N799" i="8"/>
  <c r="N863" i="8"/>
  <c r="K843" i="6"/>
  <c r="K829" i="6"/>
  <c r="K861" i="6"/>
  <c r="K805" i="7"/>
  <c r="K810" i="7"/>
  <c r="K842" i="7"/>
  <c r="K807" i="7"/>
  <c r="K847" i="7"/>
  <c r="K872" i="7"/>
  <c r="K855" i="7"/>
  <c r="K871" i="7"/>
  <c r="N196" i="8"/>
  <c r="N212" i="8"/>
  <c r="N228" i="8"/>
  <c r="N244" i="8"/>
  <c r="N183" i="8"/>
  <c r="N259" i="8"/>
  <c r="N253" i="8"/>
  <c r="K817" i="6"/>
  <c r="K799" i="6"/>
  <c r="K831" i="6"/>
  <c r="K847" i="6"/>
  <c r="K871" i="6"/>
  <c r="K849" i="6"/>
  <c r="K828" i="6"/>
  <c r="K860" i="6"/>
  <c r="K823" i="7"/>
  <c r="K812" i="7"/>
  <c r="K837" i="7"/>
  <c r="K862" i="7"/>
  <c r="K831" i="7"/>
  <c r="K850" i="7"/>
  <c r="K844" i="7"/>
  <c r="K860" i="7"/>
  <c r="K876" i="7"/>
  <c r="K875" i="7"/>
  <c r="N197" i="8"/>
  <c r="N213" i="8"/>
  <c r="N229" i="8"/>
  <c r="N248" i="8"/>
  <c r="N194" i="8"/>
  <c r="N210" i="8"/>
  <c r="N226" i="8"/>
  <c r="N828" i="8"/>
  <c r="N876" i="8"/>
  <c r="N810" i="8"/>
  <c r="N195" i="8"/>
  <c r="N250" i="8"/>
  <c r="N177" i="8"/>
  <c r="N804" i="8"/>
  <c r="N852" i="8"/>
  <c r="N868" i="8"/>
  <c r="N815" i="8"/>
  <c r="N831" i="8"/>
  <c r="N847" i="8"/>
  <c r="N616" i="8"/>
  <c r="N818" i="8"/>
  <c r="N834" i="8"/>
  <c r="N850" i="8"/>
  <c r="N440" i="8"/>
  <c r="N792" i="8"/>
  <c r="N809" i="8"/>
  <c r="N808" i="8"/>
  <c r="N824" i="8"/>
  <c r="N822" i="8"/>
  <c r="N838" i="8"/>
  <c r="N854" i="8"/>
  <c r="N187" i="8"/>
  <c r="O855" i="8"/>
  <c r="O839" i="8"/>
  <c r="O803" i="8"/>
  <c r="O876" i="8"/>
  <c r="O860" i="8"/>
  <c r="O852" i="8"/>
  <c r="O844" i="8"/>
  <c r="O836" i="8"/>
  <c r="O832" i="8"/>
  <c r="O800" i="8"/>
  <c r="O873" i="8"/>
  <c r="O865" i="8"/>
  <c r="O833" i="8"/>
  <c r="O817" i="8"/>
  <c r="O801" i="8"/>
  <c r="O870" i="8"/>
  <c r="O822" i="8"/>
  <c r="O866" i="8"/>
  <c r="O850" i="8"/>
  <c r="O818" i="8"/>
  <c r="O814" i="8"/>
  <c r="O862" i="8"/>
  <c r="O258" i="8"/>
  <c r="O254" i="8"/>
  <c r="O259" i="8"/>
  <c r="O255" i="8"/>
  <c r="O251" i="8"/>
  <c r="O256" i="8"/>
  <c r="O253" i="8"/>
  <c r="O247" i="8"/>
  <c r="O239" i="8"/>
  <c r="O231" i="8"/>
  <c r="O215" i="8"/>
  <c r="O199" i="8"/>
  <c r="O183" i="8"/>
  <c r="O248" i="8"/>
  <c r="O244" i="8"/>
  <c r="O236" i="8"/>
  <c r="O232" i="8"/>
  <c r="O224" i="8"/>
  <c r="O220" i="8"/>
  <c r="O216" i="8"/>
  <c r="O208" i="8"/>
  <c r="O204" i="8"/>
  <c r="O200" i="8"/>
  <c r="O257" i="8"/>
  <c r="O252" i="8"/>
  <c r="O249" i="8"/>
  <c r="O245" i="8"/>
  <c r="O241" i="8"/>
  <c r="O237" i="8"/>
  <c r="O233" i="8"/>
  <c r="O225" i="8"/>
  <c r="O221" i="8"/>
  <c r="O217" i="8"/>
  <c r="O209" i="8"/>
  <c r="O205" i="8"/>
  <c r="O201" i="8"/>
  <c r="O193" i="8"/>
  <c r="O246" i="8"/>
  <c r="O238" i="8"/>
  <c r="O234" i="8"/>
  <c r="O230" i="8"/>
  <c r="O226" i="8"/>
  <c r="O222" i="8"/>
  <c r="O218" i="8"/>
  <c r="O214" i="8"/>
  <c r="O210" i="8"/>
  <c r="O206" i="8"/>
  <c r="O202" i="8"/>
  <c r="O198" i="8"/>
  <c r="O194" i="8"/>
  <c r="O190" i="8"/>
  <c r="O186" i="8"/>
  <c r="P7" i="8"/>
  <c r="N821" i="8"/>
  <c r="N812" i="8"/>
  <c r="N823" i="8"/>
  <c r="N839" i="8"/>
  <c r="N855" i="8"/>
  <c r="N842" i="8"/>
  <c r="N874" i="8"/>
  <c r="M880" i="8"/>
  <c r="M264" i="8"/>
  <c r="N182" i="8"/>
  <c r="N90" i="8"/>
  <c r="N801" i="8"/>
  <c r="N811" i="8"/>
  <c r="N827" i="8"/>
  <c r="N798" i="8"/>
  <c r="N353" i="8"/>
  <c r="N814" i="8"/>
  <c r="N830" i="8"/>
  <c r="N846" i="8"/>
  <c r="N528" i="8"/>
  <c r="N704" i="8"/>
  <c r="K809" i="7"/>
  <c r="K835" i="7"/>
  <c r="K854" i="7"/>
  <c r="K833" i="7"/>
  <c r="K803" i="7"/>
  <c r="K841" i="7"/>
  <c r="K836" i="7"/>
  <c r="K868" i="7"/>
  <c r="K867" i="7"/>
  <c r="K440" i="7"/>
  <c r="M7" i="7"/>
  <c r="K177" i="7"/>
  <c r="K822" i="7"/>
  <c r="K821" i="7"/>
  <c r="K857" i="7"/>
  <c r="K843" i="7"/>
  <c r="K825" i="7"/>
  <c r="K870" i="7"/>
  <c r="K528" i="7"/>
  <c r="K792" i="7"/>
  <c r="J264" i="7"/>
  <c r="K90" i="7"/>
  <c r="K858" i="7"/>
  <c r="K798" i="7"/>
  <c r="K353" i="7"/>
  <c r="K817" i="7"/>
  <c r="K813" i="7"/>
  <c r="K828" i="7"/>
  <c r="K859" i="7"/>
  <c r="K874" i="7"/>
  <c r="K616" i="7"/>
  <c r="K704" i="7"/>
  <c r="J880" i="7"/>
  <c r="K818" i="6"/>
  <c r="K834" i="6"/>
  <c r="K850" i="6"/>
  <c r="K878" i="6"/>
  <c r="K836" i="6"/>
  <c r="K868" i="6"/>
  <c r="K872" i="6"/>
  <c r="K800" i="7"/>
  <c r="K849" i="7"/>
  <c r="K865" i="7"/>
  <c r="K801" i="7"/>
  <c r="K826" i="7"/>
  <c r="K853" i="7"/>
  <c r="K878" i="7"/>
  <c r="K90" i="6"/>
  <c r="K819" i="6"/>
  <c r="K803" i="6"/>
  <c r="K805" i="6"/>
  <c r="K440" i="6"/>
  <c r="K810" i="6"/>
  <c r="K826" i="6"/>
  <c r="K842" i="6"/>
  <c r="K858" i="6"/>
  <c r="K865" i="6"/>
  <c r="K812" i="6"/>
  <c r="K844" i="6"/>
  <c r="K877" i="6"/>
  <c r="K792" i="6"/>
  <c r="K177" i="6"/>
  <c r="K704" i="6"/>
  <c r="J880" i="6"/>
  <c r="L814" i="6"/>
  <c r="M7" i="6"/>
  <c r="K825" i="6"/>
  <c r="K811" i="6"/>
  <c r="K835" i="6"/>
  <c r="K863" i="6"/>
  <c r="K833" i="6"/>
  <c r="K798" i="6"/>
  <c r="K353" i="6"/>
  <c r="K814" i="6"/>
  <c r="K830" i="6"/>
  <c r="K846" i="6"/>
  <c r="K862" i="6"/>
  <c r="K874" i="6"/>
  <c r="K853" i="6"/>
  <c r="K869" i="6"/>
  <c r="K800" i="6"/>
  <c r="K816" i="6"/>
  <c r="K832" i="6"/>
  <c r="K848" i="6"/>
  <c r="K864" i="6"/>
  <c r="J264" i="6"/>
  <c r="K866" i="6"/>
  <c r="K809" i="6"/>
  <c r="K867" i="6"/>
  <c r="K806" i="6"/>
  <c r="K822" i="6"/>
  <c r="K838" i="6"/>
  <c r="K854" i="6"/>
  <c r="K870" i="6"/>
  <c r="K528" i="6"/>
  <c r="K845" i="6"/>
  <c r="K808" i="6"/>
  <c r="K824" i="6"/>
  <c r="K840" i="6"/>
  <c r="K856" i="6"/>
  <c r="K873" i="6"/>
  <c r="K876" i="6"/>
  <c r="K616" i="6"/>
  <c r="L99" i="5"/>
  <c r="J269" i="5"/>
  <c r="J182" i="5"/>
  <c r="J356" i="5"/>
  <c r="N264" i="8" l="1"/>
  <c r="O847" i="8"/>
  <c r="L801" i="6"/>
  <c r="O187" i="8"/>
  <c r="O203" i="8"/>
  <c r="O219" i="8"/>
  <c r="O235" i="8"/>
  <c r="L847" i="6"/>
  <c r="O846" i="8"/>
  <c r="O838" i="8"/>
  <c r="O842" i="8"/>
  <c r="O805" i="8"/>
  <c r="O837" i="8"/>
  <c r="O853" i="8"/>
  <c r="O869" i="8"/>
  <c r="O848" i="8"/>
  <c r="O859" i="8"/>
  <c r="O875" i="8"/>
  <c r="O260" i="8"/>
  <c r="O195" i="8"/>
  <c r="O211" i="8"/>
  <c r="O227" i="8"/>
  <c r="O830" i="8"/>
  <c r="O878" i="8"/>
  <c r="O854" i="8"/>
  <c r="O858" i="8"/>
  <c r="O857" i="8"/>
  <c r="O804" i="8"/>
  <c r="O868" i="8"/>
  <c r="O863" i="8"/>
  <c r="O834" i="8"/>
  <c r="O810" i="8"/>
  <c r="O874" i="8"/>
  <c r="O829" i="8"/>
  <c r="O845" i="8"/>
  <c r="O840" i="8"/>
  <c r="O856" i="8"/>
  <c r="O872" i="8"/>
  <c r="L867" i="6"/>
  <c r="L877" i="6"/>
  <c r="L810" i="7"/>
  <c r="L809" i="7"/>
  <c r="L878" i="7"/>
  <c r="L837" i="7"/>
  <c r="L824" i="7"/>
  <c r="L870" i="7"/>
  <c r="L876" i="7"/>
  <c r="L871" i="7"/>
  <c r="O188" i="8"/>
  <c r="L828" i="6"/>
  <c r="L800" i="6"/>
  <c r="L826" i="6"/>
  <c r="L856" i="6"/>
  <c r="L831" i="6"/>
  <c r="L863" i="6"/>
  <c r="L854" i="6"/>
  <c r="L869" i="6"/>
  <c r="L867" i="7"/>
  <c r="L801" i="7"/>
  <c r="L817" i="7"/>
  <c r="L833" i="7"/>
  <c r="L849" i="7"/>
  <c r="L865" i="7"/>
  <c r="O240" i="8"/>
  <c r="O191" i="8"/>
  <c r="O207" i="8"/>
  <c r="O223" i="8"/>
  <c r="O802" i="8"/>
  <c r="O821" i="8"/>
  <c r="L804" i="6"/>
  <c r="L838" i="6"/>
  <c r="L822" i="6"/>
  <c r="L808" i="6"/>
  <c r="L802" i="6"/>
  <c r="L834" i="6"/>
  <c r="L803" i="6"/>
  <c r="L819" i="6"/>
  <c r="L851" i="6"/>
  <c r="L863" i="7"/>
  <c r="L840" i="7"/>
  <c r="L874" i="7"/>
  <c r="L805" i="7"/>
  <c r="L811" i="7"/>
  <c r="L836" i="7"/>
  <c r="L804" i="7"/>
  <c r="L819" i="7"/>
  <c r="L838" i="7"/>
  <c r="L821" i="7"/>
  <c r="L853" i="7"/>
  <c r="L869" i="7"/>
  <c r="L868" i="7"/>
  <c r="O242" i="8"/>
  <c r="O197" i="8"/>
  <c r="O213" i="8"/>
  <c r="O229" i="8"/>
  <c r="O196" i="8"/>
  <c r="O212" i="8"/>
  <c r="O228" i="8"/>
  <c r="O243" i="8"/>
  <c r="O261" i="8"/>
  <c r="O262" i="8"/>
  <c r="L818" i="7"/>
  <c r="O185" i="8"/>
  <c r="L858" i="7"/>
  <c r="O820" i="8"/>
  <c r="L846" i="7"/>
  <c r="O250" i="8"/>
  <c r="O189" i="8"/>
  <c r="N880" i="8"/>
  <c r="O182" i="8"/>
  <c r="O90" i="8"/>
  <c r="O184" i="8"/>
  <c r="O177" i="8"/>
  <c r="O806" i="8"/>
  <c r="O813" i="8"/>
  <c r="O861" i="8"/>
  <c r="O877" i="8"/>
  <c r="O808" i="8"/>
  <c r="O824" i="8"/>
  <c r="O819" i="8"/>
  <c r="O835" i="8"/>
  <c r="O851" i="8"/>
  <c r="O867" i="8"/>
  <c r="O440" i="8"/>
  <c r="O826" i="8"/>
  <c r="O849" i="8"/>
  <c r="O812" i="8"/>
  <c r="O828" i="8"/>
  <c r="O807" i="8"/>
  <c r="O823" i="8"/>
  <c r="O871" i="8"/>
  <c r="L805" i="6"/>
  <c r="O192" i="8"/>
  <c r="O816" i="8"/>
  <c r="O864" i="8"/>
  <c r="O811" i="8"/>
  <c r="O827" i="8"/>
  <c r="O843" i="8"/>
  <c r="L834" i="7"/>
  <c r="P872" i="8"/>
  <c r="P860" i="8"/>
  <c r="P856" i="8"/>
  <c r="P800" i="8"/>
  <c r="P865" i="8"/>
  <c r="P817" i="8"/>
  <c r="P801" i="8"/>
  <c r="P870" i="8"/>
  <c r="P858" i="8"/>
  <c r="P850" i="8"/>
  <c r="P842" i="8"/>
  <c r="P834" i="8"/>
  <c r="P822" i="8"/>
  <c r="P863" i="8"/>
  <c r="P847" i="8"/>
  <c r="P831" i="8"/>
  <c r="P815" i="8"/>
  <c r="P875" i="8"/>
  <c r="P859" i="8"/>
  <c r="P843" i="8"/>
  <c r="P827" i="8"/>
  <c r="P811" i="8"/>
  <c r="P871" i="8"/>
  <c r="P867" i="8"/>
  <c r="P851" i="8"/>
  <c r="P835" i="8"/>
  <c r="P259" i="8"/>
  <c r="P252" i="8"/>
  <c r="P262" i="8"/>
  <c r="P254" i="8"/>
  <c r="P244" i="8"/>
  <c r="P236" i="8"/>
  <c r="P232" i="8"/>
  <c r="P228" i="8"/>
  <c r="P224" i="8"/>
  <c r="P220" i="8"/>
  <c r="P216" i="8"/>
  <c r="P212" i="8"/>
  <c r="P208" i="8"/>
  <c r="P204" i="8"/>
  <c r="P200" i="8"/>
  <c r="P196" i="8"/>
  <c r="P192" i="8"/>
  <c r="P188" i="8"/>
  <c r="P184" i="8"/>
  <c r="P237" i="8"/>
  <c r="P233" i="8"/>
  <c r="P229" i="8"/>
  <c r="P225" i="8"/>
  <c r="P221" i="8"/>
  <c r="P217" i="8"/>
  <c r="P213" i="8"/>
  <c r="P209" i="8"/>
  <c r="P205" i="8"/>
  <c r="P201" i="8"/>
  <c r="P197" i="8"/>
  <c r="P246" i="8"/>
  <c r="P238" i="8"/>
  <c r="P230" i="8"/>
  <c r="P214" i="8"/>
  <c r="P198" i="8"/>
  <c r="P194" i="8"/>
  <c r="P186" i="8"/>
  <c r="Q7" i="8"/>
  <c r="P261" i="8"/>
  <c r="P253" i="8"/>
  <c r="P247" i="8"/>
  <c r="P243" i="8"/>
  <c r="P239" i="8"/>
  <c r="P235" i="8"/>
  <c r="P231" i="8"/>
  <c r="P227" i="8"/>
  <c r="P223" i="8"/>
  <c r="P219" i="8"/>
  <c r="P215" i="8"/>
  <c r="P211" i="8"/>
  <c r="P207" i="8"/>
  <c r="P203" i="8"/>
  <c r="P199" i="8"/>
  <c r="P195" i="8"/>
  <c r="P191" i="8"/>
  <c r="P187" i="8"/>
  <c r="P183" i="8"/>
  <c r="O798" i="8"/>
  <c r="O353" i="8"/>
  <c r="O809" i="8"/>
  <c r="O825" i="8"/>
  <c r="O841" i="8"/>
  <c r="O799" i="8"/>
  <c r="O815" i="8"/>
  <c r="O831" i="8"/>
  <c r="O528" i="8"/>
  <c r="O616" i="8"/>
  <c r="O704" i="8"/>
  <c r="O792" i="8"/>
  <c r="L830" i="7"/>
  <c r="L90" i="7"/>
  <c r="L858" i="6"/>
  <c r="K880" i="7"/>
  <c r="L847" i="7"/>
  <c r="L842" i="7"/>
  <c r="L815" i="7"/>
  <c r="L839" i="7"/>
  <c r="L440" i="7"/>
  <c r="L177" i="7"/>
  <c r="L814" i="7"/>
  <c r="L843" i="7"/>
  <c r="L808" i="7"/>
  <c r="L822" i="7"/>
  <c r="L848" i="7"/>
  <c r="L866" i="7"/>
  <c r="L528" i="7"/>
  <c r="L825" i="7"/>
  <c r="L841" i="7"/>
  <c r="L857" i="7"/>
  <c r="L873" i="7"/>
  <c r="L856" i="7"/>
  <c r="L872" i="7"/>
  <c r="L616" i="7"/>
  <c r="L792" i="7"/>
  <c r="L809" i="6"/>
  <c r="L812" i="6"/>
  <c r="L830" i="6"/>
  <c r="L816" i="6"/>
  <c r="L810" i="6"/>
  <c r="L844" i="6"/>
  <c r="L848" i="6"/>
  <c r="L852" i="6"/>
  <c r="L872" i="6"/>
  <c r="L846" i="6"/>
  <c r="L862" i="6"/>
  <c r="L874" i="6"/>
  <c r="L813" i="6"/>
  <c r="L829" i="6"/>
  <c r="L845" i="6"/>
  <c r="L861" i="6"/>
  <c r="L807" i="7"/>
  <c r="L803" i="7"/>
  <c r="L823" i="7"/>
  <c r="L855" i="7"/>
  <c r="L799" i="7"/>
  <c r="L820" i="7"/>
  <c r="L844" i="7"/>
  <c r="L798" i="7"/>
  <c r="L353" i="7"/>
  <c r="L826" i="7"/>
  <c r="L850" i="7"/>
  <c r="L812" i="7"/>
  <c r="L832" i="7"/>
  <c r="L851" i="7"/>
  <c r="L829" i="7"/>
  <c r="L845" i="7"/>
  <c r="L861" i="7"/>
  <c r="L877" i="7"/>
  <c r="L860" i="7"/>
  <c r="L704" i="7"/>
  <c r="L832" i="6"/>
  <c r="L876" i="6"/>
  <c r="L835" i="6"/>
  <c r="L842" i="6"/>
  <c r="L820" i="6"/>
  <c r="L806" i="6"/>
  <c r="L840" i="6"/>
  <c r="L824" i="6"/>
  <c r="L818" i="6"/>
  <c r="L860" i="6"/>
  <c r="L864" i="6"/>
  <c r="L868" i="6"/>
  <c r="L836" i="6"/>
  <c r="L811" i="6"/>
  <c r="L827" i="6"/>
  <c r="L843" i="6"/>
  <c r="L859" i="6"/>
  <c r="L850" i="6"/>
  <c r="L866" i="6"/>
  <c r="L817" i="6"/>
  <c r="L833" i="6"/>
  <c r="L849" i="6"/>
  <c r="L865" i="6"/>
  <c r="L878" i="6"/>
  <c r="K264" i="7"/>
  <c r="L852" i="7"/>
  <c r="L813" i="7"/>
  <c r="L806" i="7"/>
  <c r="L828" i="7"/>
  <c r="L802" i="7"/>
  <c r="L827" i="7"/>
  <c r="L859" i="7"/>
  <c r="M877" i="7"/>
  <c r="M867" i="7"/>
  <c r="M859" i="7"/>
  <c r="M825" i="7"/>
  <c r="M816" i="7"/>
  <c r="M808" i="7"/>
  <c r="M855" i="7"/>
  <c r="M848" i="7"/>
  <c r="M824" i="7"/>
  <c r="N7" i="7"/>
  <c r="M832" i="7"/>
  <c r="M804" i="7"/>
  <c r="L831" i="7"/>
  <c r="L862" i="7"/>
  <c r="L800" i="7"/>
  <c r="L816" i="7"/>
  <c r="L835" i="7"/>
  <c r="L854" i="7"/>
  <c r="L864" i="7"/>
  <c r="L875" i="7"/>
  <c r="M870" i="6"/>
  <c r="M806" i="6"/>
  <c r="M820" i="6"/>
  <c r="M869" i="6"/>
  <c r="M821" i="6"/>
  <c r="M803" i="6"/>
  <c r="N7" i="6"/>
  <c r="K880" i="6"/>
  <c r="L90" i="6"/>
  <c r="L177" i="6"/>
  <c r="L875" i="6"/>
  <c r="L799" i="6"/>
  <c r="L815" i="6"/>
  <c r="L870" i="6"/>
  <c r="L821" i="6"/>
  <c r="L837" i="6"/>
  <c r="L853" i="6"/>
  <c r="L440" i="6"/>
  <c r="L873" i="6"/>
  <c r="L704" i="6"/>
  <c r="K264" i="6"/>
  <c r="L871" i="6"/>
  <c r="L825" i="6"/>
  <c r="L841" i="6"/>
  <c r="L857" i="6"/>
  <c r="L528" i="6"/>
  <c r="L798" i="6"/>
  <c r="L353" i="6"/>
  <c r="L807" i="6"/>
  <c r="L823" i="6"/>
  <c r="L839" i="6"/>
  <c r="L855" i="6"/>
  <c r="L616" i="6"/>
  <c r="L792" i="6"/>
  <c r="M99" i="5"/>
  <c r="K356" i="5"/>
  <c r="K182" i="5"/>
  <c r="K269" i="5"/>
  <c r="M861" i="6" l="1"/>
  <c r="M877" i="6"/>
  <c r="M799" i="7"/>
  <c r="M801" i="7"/>
  <c r="M818" i="7"/>
  <c r="M834" i="7"/>
  <c r="M850" i="7"/>
  <c r="M876" i="7"/>
  <c r="P251" i="8"/>
  <c r="M813" i="6"/>
  <c r="M826" i="6"/>
  <c r="M868" i="7"/>
  <c r="M856" i="7"/>
  <c r="M873" i="7"/>
  <c r="P206" i="8"/>
  <c r="P222" i="8"/>
  <c r="P258" i="8"/>
  <c r="P193" i="8"/>
  <c r="P241" i="8"/>
  <c r="P240" i="8"/>
  <c r="P256" i="8"/>
  <c r="P803" i="8"/>
  <c r="P814" i="8"/>
  <c r="P830" i="8"/>
  <c r="P846" i="8"/>
  <c r="P862" i="8"/>
  <c r="P878" i="8"/>
  <c r="P821" i="8"/>
  <c r="P876" i="8"/>
  <c r="M807" i="6"/>
  <c r="M817" i="6"/>
  <c r="M865" i="6"/>
  <c r="M863" i="6"/>
  <c r="M810" i="7"/>
  <c r="M806" i="7"/>
  <c r="M837" i="7"/>
  <c r="M820" i="7"/>
  <c r="M866" i="7"/>
  <c r="M861" i="7"/>
  <c r="P210" i="8"/>
  <c r="P226" i="8"/>
  <c r="P242" i="8"/>
  <c r="P245" i="8"/>
  <c r="P260" i="8"/>
  <c r="P823" i="8"/>
  <c r="P818" i="8"/>
  <c r="P841" i="8"/>
  <c r="P857" i="8"/>
  <c r="P873" i="8"/>
  <c r="M835" i="6"/>
  <c r="M819" i="6"/>
  <c r="M847" i="6"/>
  <c r="M829" i="6"/>
  <c r="M867" i="6"/>
  <c r="M840" i="7"/>
  <c r="P249" i="8"/>
  <c r="P248" i="8"/>
  <c r="P854" i="8"/>
  <c r="P861" i="8"/>
  <c r="P877" i="8"/>
  <c r="P868" i="8"/>
  <c r="M814" i="6"/>
  <c r="M823" i="6"/>
  <c r="M801" i="6"/>
  <c r="M805" i="6"/>
  <c r="M833" i="6"/>
  <c r="M853" i="6"/>
  <c r="M841" i="6"/>
  <c r="M839" i="6"/>
  <c r="M836" i="6"/>
  <c r="M855" i="6"/>
  <c r="M872" i="6"/>
  <c r="M822" i="6"/>
  <c r="M838" i="6"/>
  <c r="M854" i="6"/>
  <c r="M831" i="7"/>
  <c r="M841" i="7"/>
  <c r="M800" i="7"/>
  <c r="M863" i="7"/>
  <c r="M819" i="7"/>
  <c r="M853" i="7"/>
  <c r="M809" i="7"/>
  <c r="M829" i="7"/>
  <c r="M852" i="7"/>
  <c r="M869" i="7"/>
  <c r="P177" i="8"/>
  <c r="P202" i="8"/>
  <c r="P218" i="8"/>
  <c r="P234" i="8"/>
  <c r="P250" i="8"/>
  <c r="P189" i="8"/>
  <c r="P257" i="8"/>
  <c r="P819" i="8"/>
  <c r="P855" i="8"/>
  <c r="P874" i="8"/>
  <c r="M177" i="6"/>
  <c r="M799" i="6"/>
  <c r="M831" i="6"/>
  <c r="M809" i="6"/>
  <c r="M811" i="6"/>
  <c r="M849" i="6"/>
  <c r="M857" i="6"/>
  <c r="M845" i="6"/>
  <c r="M808" i="6"/>
  <c r="M824" i="6"/>
  <c r="M840" i="6"/>
  <c r="M856" i="6"/>
  <c r="M876" i="6"/>
  <c r="M843" i="6"/>
  <c r="M859" i="6"/>
  <c r="M875" i="6"/>
  <c r="M871" i="6"/>
  <c r="M843" i="7"/>
  <c r="M811" i="7"/>
  <c r="M851" i="7"/>
  <c r="M807" i="7"/>
  <c r="M847" i="7"/>
  <c r="M828" i="7"/>
  <c r="M827" i="7"/>
  <c r="M860" i="7"/>
  <c r="M813" i="7"/>
  <c r="M836" i="7"/>
  <c r="M875" i="7"/>
  <c r="M814" i="7"/>
  <c r="M830" i="7"/>
  <c r="M846" i="7"/>
  <c r="M862" i="7"/>
  <c r="M878" i="7"/>
  <c r="M857" i="7"/>
  <c r="M872" i="7"/>
  <c r="P807" i="8"/>
  <c r="P805" i="8"/>
  <c r="P837" i="8"/>
  <c r="P853" i="8"/>
  <c r="P869" i="8"/>
  <c r="P864" i="8"/>
  <c r="M815" i="6"/>
  <c r="M837" i="6"/>
  <c r="M825" i="6"/>
  <c r="M827" i="6"/>
  <c r="M873" i="6"/>
  <c r="M800" i="6"/>
  <c r="M864" i="6"/>
  <c r="M818" i="6"/>
  <c r="M833" i="7"/>
  <c r="M821" i="7"/>
  <c r="M849" i="7"/>
  <c r="M812" i="7"/>
  <c r="M802" i="7"/>
  <c r="M817" i="7"/>
  <c r="M844" i="7"/>
  <c r="M805" i="7"/>
  <c r="M845" i="7"/>
  <c r="M864" i="7"/>
  <c r="M865" i="7"/>
  <c r="P185" i="8"/>
  <c r="P255" i="8"/>
  <c r="P806" i="8"/>
  <c r="P838" i="8"/>
  <c r="P845" i="8"/>
  <c r="M802" i="6"/>
  <c r="M874" i="6"/>
  <c r="M826" i="7"/>
  <c r="M842" i="7"/>
  <c r="M858" i="7"/>
  <c r="M874" i="7"/>
  <c r="P808" i="8"/>
  <c r="P799" i="8"/>
  <c r="M830" i="6"/>
  <c r="M871" i="7"/>
  <c r="M844" i="6"/>
  <c r="Q866" i="8"/>
  <c r="Q850" i="8"/>
  <c r="Q859" i="8"/>
  <c r="Q843" i="8"/>
  <c r="Q827" i="8"/>
  <c r="Q819" i="8"/>
  <c r="Q803" i="8"/>
  <c r="Q852" i="8"/>
  <c r="Q836" i="8"/>
  <c r="Q816" i="8"/>
  <c r="Q876" i="8"/>
  <c r="Q860" i="8"/>
  <c r="Q844" i="8"/>
  <c r="Q828" i="8"/>
  <c r="Q812" i="8"/>
  <c r="Q808" i="8"/>
  <c r="Q256" i="8"/>
  <c r="Q252" i="8"/>
  <c r="Q261" i="8"/>
  <c r="Q249" i="8"/>
  <c r="Q241" i="8"/>
  <c r="Q237" i="8"/>
  <c r="Q233" i="8"/>
  <c r="Q229" i="8"/>
  <c r="Q225" i="8"/>
  <c r="Q221" i="8"/>
  <c r="Q217" i="8"/>
  <c r="Q213" i="8"/>
  <c r="Q209" i="8"/>
  <c r="Q205" i="8"/>
  <c r="Q201" i="8"/>
  <c r="Q197" i="8"/>
  <c r="Q193" i="8"/>
  <c r="Q189" i="8"/>
  <c r="Q185" i="8"/>
  <c r="Q258" i="8"/>
  <c r="Q250" i="8"/>
  <c r="Q246" i="8"/>
  <c r="Q238" i="8"/>
  <c r="Q234" i="8"/>
  <c r="Q230" i="8"/>
  <c r="Q222" i="8"/>
  <c r="Q218" i="8"/>
  <c r="Q214" i="8"/>
  <c r="Q206" i="8"/>
  <c r="Q202" i="8"/>
  <c r="Q198" i="8"/>
  <c r="Q194" i="8"/>
  <c r="Q186" i="8"/>
  <c r="R7" i="8"/>
  <c r="Q247" i="8"/>
  <c r="Q239" i="8"/>
  <c r="Q235" i="8"/>
  <c r="Q231" i="8"/>
  <c r="Q227" i="8"/>
  <c r="Q223" i="8"/>
  <c r="Q219" i="8"/>
  <c r="Q215" i="8"/>
  <c r="Q211" i="8"/>
  <c r="Q207" i="8"/>
  <c r="Q203" i="8"/>
  <c r="Q199" i="8"/>
  <c r="Q195" i="8"/>
  <c r="Q191" i="8"/>
  <c r="Q262" i="8"/>
  <c r="Q259" i="8"/>
  <c r="Q254" i="8"/>
  <c r="Q251" i="8"/>
  <c r="Q248" i="8"/>
  <c r="Q240" i="8"/>
  <c r="Q232" i="8"/>
  <c r="Q228" i="8"/>
  <c r="Q224" i="8"/>
  <c r="Q216" i="8"/>
  <c r="Q212" i="8"/>
  <c r="Q208" i="8"/>
  <c r="Q200" i="8"/>
  <c r="Q196" i="8"/>
  <c r="Q192" i="8"/>
  <c r="Q184" i="8"/>
  <c r="P802" i="8"/>
  <c r="P866" i="8"/>
  <c r="P440" i="8"/>
  <c r="P809" i="8"/>
  <c r="P825" i="8"/>
  <c r="P816" i="8"/>
  <c r="P832" i="8"/>
  <c r="P848" i="8"/>
  <c r="M816" i="6"/>
  <c r="M834" i="6"/>
  <c r="M850" i="6"/>
  <c r="M822" i="7"/>
  <c r="M838" i="7"/>
  <c r="M854" i="7"/>
  <c r="M870" i="7"/>
  <c r="P182" i="8"/>
  <c r="P90" i="8"/>
  <c r="P839" i="8"/>
  <c r="P813" i="8"/>
  <c r="P829" i="8"/>
  <c r="P804" i="8"/>
  <c r="P820" i="8"/>
  <c r="P836" i="8"/>
  <c r="P852" i="8"/>
  <c r="O264" i="8"/>
  <c r="O880" i="8"/>
  <c r="P810" i="8"/>
  <c r="P826" i="8"/>
  <c r="P833" i="8"/>
  <c r="P849" i="8"/>
  <c r="P824" i="8"/>
  <c r="P840" i="8"/>
  <c r="P616" i="8"/>
  <c r="L880" i="6"/>
  <c r="P190" i="8"/>
  <c r="P798" i="8"/>
  <c r="P353" i="8"/>
  <c r="P812" i="8"/>
  <c r="P828" i="8"/>
  <c r="P844" i="8"/>
  <c r="P528" i="8"/>
  <c r="P704" i="8"/>
  <c r="P792" i="8"/>
  <c r="M866" i="6"/>
  <c r="M798" i="7"/>
  <c r="M353" i="7"/>
  <c r="M90" i="7"/>
  <c r="M823" i="7"/>
  <c r="M528" i="7"/>
  <c r="M852" i="6"/>
  <c r="M868" i="6"/>
  <c r="L264" i="7"/>
  <c r="M177" i="7"/>
  <c r="M803" i="7"/>
  <c r="M815" i="7"/>
  <c r="M616" i="7"/>
  <c r="M704" i="7"/>
  <c r="L880" i="7"/>
  <c r="N834" i="7"/>
  <c r="O7" i="7"/>
  <c r="N801" i="7"/>
  <c r="M835" i="7"/>
  <c r="M839" i="7"/>
  <c r="M440" i="7"/>
  <c r="M792" i="7"/>
  <c r="N843" i="6"/>
  <c r="O7" i="6"/>
  <c r="M832" i="6"/>
  <c r="M848" i="6"/>
  <c r="M851" i="6"/>
  <c r="M616" i="6"/>
  <c r="M528" i="6"/>
  <c r="L264" i="6"/>
  <c r="M90" i="6"/>
  <c r="M804" i="6"/>
  <c r="M792" i="6"/>
  <c r="M810" i="6"/>
  <c r="M842" i="6"/>
  <c r="M858" i="6"/>
  <c r="M878" i="6"/>
  <c r="M704" i="6"/>
  <c r="M812" i="6"/>
  <c r="M828" i="6"/>
  <c r="M860" i="6"/>
  <c r="M798" i="6"/>
  <c r="M353" i="6"/>
  <c r="M846" i="6"/>
  <c r="M862" i="6"/>
  <c r="M440" i="6"/>
  <c r="L356" i="5"/>
  <c r="N99" i="5"/>
  <c r="L182" i="5"/>
  <c r="L269" i="5"/>
  <c r="Q245" i="8" l="1"/>
  <c r="Q878" i="8"/>
  <c r="Q811" i="8"/>
  <c r="Q818" i="8"/>
  <c r="Q834" i="8"/>
  <c r="Q805" i="8"/>
  <c r="N802" i="6"/>
  <c r="N850" i="6"/>
  <c r="N859" i="6"/>
  <c r="Q243" i="8"/>
  <c r="Q260" i="8"/>
  <c r="Q868" i="8"/>
  <c r="N803" i="7"/>
  <c r="N819" i="7"/>
  <c r="N851" i="7"/>
  <c r="N867" i="7"/>
  <c r="N853" i="7"/>
  <c r="N865" i="7"/>
  <c r="N838" i="7"/>
  <c r="N833" i="7"/>
  <c r="Q821" i="8"/>
  <c r="N836" i="6"/>
  <c r="N828" i="6"/>
  <c r="N814" i="6"/>
  <c r="N834" i="6"/>
  <c r="N825" i="6"/>
  <c r="N841" i="6"/>
  <c r="N857" i="6"/>
  <c r="N827" i="6"/>
  <c r="N844" i="7"/>
  <c r="N814" i="7"/>
  <c r="N811" i="7"/>
  <c r="N832" i="7"/>
  <c r="N809" i="7"/>
  <c r="N857" i="7"/>
  <c r="N861" i="7"/>
  <c r="N804" i="6"/>
  <c r="N845" i="6"/>
  <c r="N799" i="6"/>
  <c r="N831" i="6"/>
  <c r="N863" i="6"/>
  <c r="N827" i="7"/>
  <c r="N873" i="7"/>
  <c r="N808" i="6"/>
  <c r="N846" i="6"/>
  <c r="N847" i="6"/>
  <c r="N878" i="6"/>
  <c r="N860" i="7"/>
  <c r="N813" i="7"/>
  <c r="N818" i="7"/>
  <c r="N846" i="7"/>
  <c r="N817" i="7"/>
  <c r="N843" i="7"/>
  <c r="N859" i="7"/>
  <c r="Q244" i="8"/>
  <c r="Q253" i="8"/>
  <c r="Q872" i="8"/>
  <c r="Q840" i="8"/>
  <c r="Q832" i="8"/>
  <c r="Q799" i="8"/>
  <c r="Q815" i="8"/>
  <c r="Q831" i="8"/>
  <c r="Q863" i="8"/>
  <c r="Q806" i="8"/>
  <c r="Q822" i="8"/>
  <c r="Q838" i="8"/>
  <c r="Q854" i="8"/>
  <c r="Q870" i="8"/>
  <c r="Q857" i="8"/>
  <c r="Q873" i="8"/>
  <c r="N818" i="6"/>
  <c r="N812" i="6"/>
  <c r="N830" i="6"/>
  <c r="N816" i="6"/>
  <c r="N858" i="6"/>
  <c r="N862" i="6"/>
  <c r="N870" i="6"/>
  <c r="N801" i="6"/>
  <c r="N817" i="6"/>
  <c r="N833" i="6"/>
  <c r="N849" i="6"/>
  <c r="N865" i="6"/>
  <c r="N856" i="6"/>
  <c r="N876" i="6"/>
  <c r="N835" i="6"/>
  <c r="N808" i="7"/>
  <c r="N876" i="7"/>
  <c r="N850" i="7"/>
  <c r="N822" i="7"/>
  <c r="N852" i="7"/>
  <c r="N821" i="7"/>
  <c r="N848" i="7"/>
  <c r="N820" i="7"/>
  <c r="N845" i="7"/>
  <c r="N802" i="7"/>
  <c r="N842" i="7"/>
  <c r="N815" i="7"/>
  <c r="N831" i="7"/>
  <c r="N847" i="7"/>
  <c r="N863" i="7"/>
  <c r="N862" i="7"/>
  <c r="N878" i="7"/>
  <c r="Q255" i="8"/>
  <c r="Q257" i="8"/>
  <c r="Q856" i="8"/>
  <c r="Q848" i="8"/>
  <c r="Q835" i="8"/>
  <c r="Q851" i="8"/>
  <c r="Q867" i="8"/>
  <c r="Q842" i="8"/>
  <c r="Q858" i="8"/>
  <c r="Q874" i="8"/>
  <c r="Q845" i="8"/>
  <c r="Q861" i="8"/>
  <c r="N840" i="6"/>
  <c r="N824" i="6"/>
  <c r="N844" i="6"/>
  <c r="N860" i="6"/>
  <c r="N836" i="7"/>
  <c r="N830" i="7"/>
  <c r="N864" i="7"/>
  <c r="N829" i="7"/>
  <c r="N849" i="7"/>
  <c r="N877" i="7"/>
  <c r="P264" i="8"/>
  <c r="Q188" i="8"/>
  <c r="Q204" i="8"/>
  <c r="Q220" i="8"/>
  <c r="Q236" i="8"/>
  <c r="Q183" i="8"/>
  <c r="Q210" i="8"/>
  <c r="Q226" i="8"/>
  <c r="Q242" i="8"/>
  <c r="Q824" i="8"/>
  <c r="Q864" i="8"/>
  <c r="Q820" i="8"/>
  <c r="Q862" i="8"/>
  <c r="Q801" i="8"/>
  <c r="Q865" i="8"/>
  <c r="Q855" i="8"/>
  <c r="N816" i="7"/>
  <c r="Q847" i="8"/>
  <c r="Q809" i="8"/>
  <c r="Q825" i="8"/>
  <c r="Q841" i="8"/>
  <c r="N800" i="7"/>
  <c r="N616" i="7"/>
  <c r="Q190" i="8"/>
  <c r="Q804" i="8"/>
  <c r="Q810" i="8"/>
  <c r="Q826" i="8"/>
  <c r="Q813" i="8"/>
  <c r="Q829" i="8"/>
  <c r="Q877" i="8"/>
  <c r="Q616" i="8"/>
  <c r="Q792" i="8"/>
  <c r="P880" i="8"/>
  <c r="S787" i="8"/>
  <c r="S783" i="8"/>
  <c r="S786" i="8"/>
  <c r="S784" i="8"/>
  <c r="S778" i="8"/>
  <c r="S774" i="8"/>
  <c r="S770" i="8"/>
  <c r="S766" i="8"/>
  <c r="S762" i="8"/>
  <c r="S758" i="8"/>
  <c r="S754" i="8"/>
  <c r="S750" i="8"/>
  <c r="S746" i="8"/>
  <c r="S742" i="8"/>
  <c r="S788" i="8"/>
  <c r="S781" i="8"/>
  <c r="S779" i="8"/>
  <c r="S775" i="8"/>
  <c r="S771" i="8"/>
  <c r="S767" i="8"/>
  <c r="S785" i="8"/>
  <c r="S780" i="8"/>
  <c r="S776" i="8"/>
  <c r="S772" i="8"/>
  <c r="S768" i="8"/>
  <c r="S764" i="8"/>
  <c r="S760" i="8"/>
  <c r="S777" i="8"/>
  <c r="S763" i="8"/>
  <c r="S756" i="8"/>
  <c r="S749" i="8"/>
  <c r="S747" i="8"/>
  <c r="S739" i="8"/>
  <c r="S735" i="8"/>
  <c r="S731" i="8"/>
  <c r="S727" i="8"/>
  <c r="S723" i="8"/>
  <c r="S719" i="8"/>
  <c r="S715" i="8"/>
  <c r="S711" i="8"/>
  <c r="S699" i="8"/>
  <c r="S695" i="8"/>
  <c r="S790" i="8"/>
  <c r="S773" i="8"/>
  <c r="S761" i="8"/>
  <c r="S753" i="8"/>
  <c r="S751" i="8"/>
  <c r="S744" i="8"/>
  <c r="S740" i="8"/>
  <c r="S736" i="8"/>
  <c r="S732" i="8"/>
  <c r="S728" i="8"/>
  <c r="S724" i="8"/>
  <c r="S720" i="8"/>
  <c r="S716" i="8"/>
  <c r="S712" i="8"/>
  <c r="S700" i="8"/>
  <c r="S696" i="8"/>
  <c r="S692" i="8"/>
  <c r="S688" i="8"/>
  <c r="S684" i="8"/>
  <c r="S789" i="8"/>
  <c r="S769" i="8"/>
  <c r="S759" i="8"/>
  <c r="S757" i="8"/>
  <c r="S755" i="8"/>
  <c r="S748" i="8"/>
  <c r="S741" i="8"/>
  <c r="S737" i="8"/>
  <c r="S733" i="8"/>
  <c r="S729" i="8"/>
  <c r="S725" i="8"/>
  <c r="S721" i="8"/>
  <c r="S717" i="8"/>
  <c r="S713" i="8"/>
  <c r="S701" i="8"/>
  <c r="S697" i="8"/>
  <c r="S765" i="8"/>
  <c r="S743" i="8"/>
  <c r="S726" i="8"/>
  <c r="S687" i="8"/>
  <c r="S685" i="8"/>
  <c r="S681" i="8"/>
  <c r="S677" i="8"/>
  <c r="S673" i="8"/>
  <c r="S669" i="8"/>
  <c r="S665" i="8"/>
  <c r="S661" i="8"/>
  <c r="S657" i="8"/>
  <c r="S653" i="8"/>
  <c r="S649" i="8"/>
  <c r="S645" i="8"/>
  <c r="S641" i="8"/>
  <c r="S637" i="8"/>
  <c r="S633" i="8"/>
  <c r="S629" i="8"/>
  <c r="S625" i="8"/>
  <c r="S613" i="8"/>
  <c r="S609" i="8"/>
  <c r="S605" i="8"/>
  <c r="S601" i="8"/>
  <c r="S597" i="8"/>
  <c r="S593" i="8"/>
  <c r="S782" i="8"/>
  <c r="S752" i="8"/>
  <c r="S738" i="8"/>
  <c r="S722" i="8"/>
  <c r="S702" i="8"/>
  <c r="S694" i="8"/>
  <c r="S691" i="8"/>
  <c r="S689" i="8"/>
  <c r="S682" i="8"/>
  <c r="S678" i="8"/>
  <c r="S674" i="8"/>
  <c r="S670" i="8"/>
  <c r="S666" i="8"/>
  <c r="S662" i="8"/>
  <c r="S658" i="8"/>
  <c r="S654" i="8"/>
  <c r="S650" i="8"/>
  <c r="S646" i="8"/>
  <c r="S642" i="8"/>
  <c r="S638" i="8"/>
  <c r="S634" i="8"/>
  <c r="S630" i="8"/>
  <c r="S626" i="8"/>
  <c r="S614" i="8"/>
  <c r="S610" i="8"/>
  <c r="S606" i="8"/>
  <c r="S602" i="8"/>
  <c r="S598" i="8"/>
  <c r="S594" i="8"/>
  <c r="S590" i="8"/>
  <c r="S586" i="8"/>
  <c r="S582" i="8"/>
  <c r="S578" i="8"/>
  <c r="S574" i="8"/>
  <c r="S570" i="8"/>
  <c r="S566" i="8"/>
  <c r="S745" i="8"/>
  <c r="S734" i="8"/>
  <c r="S718" i="8"/>
  <c r="S698" i="8"/>
  <c r="S693" i="8"/>
  <c r="S686" i="8"/>
  <c r="S679" i="8"/>
  <c r="S675" i="8"/>
  <c r="S671" i="8"/>
  <c r="S667" i="8"/>
  <c r="S663" i="8"/>
  <c r="S659" i="8"/>
  <c r="S655" i="8"/>
  <c r="S651" i="8"/>
  <c r="S647" i="8"/>
  <c r="S643" i="8"/>
  <c r="S639" i="8"/>
  <c r="S635" i="8"/>
  <c r="S631" i="8"/>
  <c r="S730" i="8"/>
  <c r="S683" i="8"/>
  <c r="S668" i="8"/>
  <c r="S652" i="8"/>
  <c r="S636" i="8"/>
  <c r="S624" i="8"/>
  <c r="S611" i="8"/>
  <c r="S603" i="8"/>
  <c r="S595" i="8"/>
  <c r="S585" i="8"/>
  <c r="S583" i="8"/>
  <c r="S576" i="8"/>
  <c r="S569" i="8"/>
  <c r="S567" i="8"/>
  <c r="S559" i="8"/>
  <c r="S555" i="8"/>
  <c r="S551" i="8"/>
  <c r="S547" i="8"/>
  <c r="S543" i="8"/>
  <c r="S539" i="8"/>
  <c r="S535" i="8"/>
  <c r="S523" i="8"/>
  <c r="S714" i="8"/>
  <c r="S680" i="8"/>
  <c r="S664" i="8"/>
  <c r="S648" i="8"/>
  <c r="S632" i="8"/>
  <c r="S623" i="8"/>
  <c r="S608" i="8"/>
  <c r="S600" i="8"/>
  <c r="S592" i="8"/>
  <c r="S589" i="8"/>
  <c r="S587" i="8"/>
  <c r="S580" i="8"/>
  <c r="S573" i="8"/>
  <c r="S571" i="8"/>
  <c r="S564" i="8"/>
  <c r="S560" i="8"/>
  <c r="S556" i="8"/>
  <c r="S552" i="8"/>
  <c r="S548" i="8"/>
  <c r="S544" i="8"/>
  <c r="S540" i="8"/>
  <c r="S536" i="8"/>
  <c r="S524" i="8"/>
  <c r="S520" i="8"/>
  <c r="S516" i="8"/>
  <c r="S512" i="8"/>
  <c r="S508" i="8"/>
  <c r="S504" i="8"/>
  <c r="S500" i="8"/>
  <c r="S496" i="8"/>
  <c r="S492" i="8"/>
  <c r="S488" i="8"/>
  <c r="S484" i="8"/>
  <c r="S480" i="8"/>
  <c r="S476" i="8"/>
  <c r="S472" i="8"/>
  <c r="S468" i="8"/>
  <c r="S464" i="8"/>
  <c r="S676" i="8"/>
  <c r="S660" i="8"/>
  <c r="S644" i="8"/>
  <c r="S628" i="8"/>
  <c r="S607" i="8"/>
  <c r="S599" i="8"/>
  <c r="S591" i="8"/>
  <c r="S584" i="8"/>
  <c r="S577" i="8"/>
  <c r="S575" i="8"/>
  <c r="S568" i="8"/>
  <c r="S561" i="8"/>
  <c r="S557" i="8"/>
  <c r="S553" i="8"/>
  <c r="S549" i="8"/>
  <c r="S545" i="8"/>
  <c r="S541" i="8"/>
  <c r="S537" i="8"/>
  <c r="S525" i="8"/>
  <c r="S521" i="8"/>
  <c r="S690" i="8"/>
  <c r="S656" i="8"/>
  <c r="S612" i="8"/>
  <c r="S588" i="8"/>
  <c r="S565" i="8"/>
  <c r="S558" i="8"/>
  <c r="S542" i="8"/>
  <c r="S511" i="8"/>
  <c r="S509" i="8"/>
  <c r="S502" i="8"/>
  <c r="S495" i="8"/>
  <c r="S493" i="8"/>
  <c r="S486" i="8"/>
  <c r="S479" i="8"/>
  <c r="S477" i="8"/>
  <c r="S470" i="8"/>
  <c r="S463" i="8"/>
  <c r="S461" i="8"/>
  <c r="S457" i="8"/>
  <c r="S453" i="8"/>
  <c r="S449" i="8"/>
  <c r="S437" i="8"/>
  <c r="S433" i="8"/>
  <c r="S429" i="8"/>
  <c r="S425" i="8"/>
  <c r="S421" i="8"/>
  <c r="S417" i="8"/>
  <c r="S413" i="8"/>
  <c r="S409" i="8"/>
  <c r="S405" i="8"/>
  <c r="S401" i="8"/>
  <c r="S397" i="8"/>
  <c r="S393" i="8"/>
  <c r="S389" i="8"/>
  <c r="S385" i="8"/>
  <c r="S381" i="8"/>
  <c r="S377" i="8"/>
  <c r="S373" i="8"/>
  <c r="S369" i="8"/>
  <c r="S640" i="8"/>
  <c r="S604" i="8"/>
  <c r="S581" i="8"/>
  <c r="S554" i="8"/>
  <c r="S538" i="8"/>
  <c r="S526" i="8"/>
  <c r="S515" i="8"/>
  <c r="S513" i="8"/>
  <c r="S506" i="8"/>
  <c r="S499" i="8"/>
  <c r="S497" i="8"/>
  <c r="S490" i="8"/>
  <c r="S483" i="8"/>
  <c r="S481" i="8"/>
  <c r="S474" i="8"/>
  <c r="S467" i="8"/>
  <c r="S465" i="8"/>
  <c r="S458" i="8"/>
  <c r="S454" i="8"/>
  <c r="S450" i="8"/>
  <c r="S438" i="8"/>
  <c r="S434" i="8"/>
  <c r="S430" i="8"/>
  <c r="S426" i="8"/>
  <c r="S422" i="8"/>
  <c r="S418" i="8"/>
  <c r="S414" i="8"/>
  <c r="S627" i="8"/>
  <c r="S596" i="8"/>
  <c r="S563" i="8"/>
  <c r="S550" i="8"/>
  <c r="S522" i="8"/>
  <c r="S519" i="8"/>
  <c r="S517" i="8"/>
  <c r="S510" i="8"/>
  <c r="S503" i="8"/>
  <c r="S501" i="8"/>
  <c r="S494" i="8"/>
  <c r="S487" i="8"/>
  <c r="S485" i="8"/>
  <c r="S478" i="8"/>
  <c r="S471" i="8"/>
  <c r="S469" i="8"/>
  <c r="S462" i="8"/>
  <c r="S459" i="8"/>
  <c r="S455" i="8"/>
  <c r="S451" i="8"/>
  <c r="S447" i="8"/>
  <c r="S435" i="8"/>
  <c r="S431" i="8"/>
  <c r="S427" i="8"/>
  <c r="S423" i="8"/>
  <c r="S419" i="8"/>
  <c r="S415" i="8"/>
  <c r="S411" i="8"/>
  <c r="S407" i="8"/>
  <c r="S403" i="8"/>
  <c r="S399" i="8"/>
  <c r="S572" i="8"/>
  <c r="S546" i="8"/>
  <c r="S507" i="8"/>
  <c r="S473" i="8"/>
  <c r="S466" i="8"/>
  <c r="S460" i="8"/>
  <c r="S436" i="8"/>
  <c r="S420" i="8"/>
  <c r="S408" i="8"/>
  <c r="S400" i="8"/>
  <c r="S391" i="8"/>
  <c r="S384" i="8"/>
  <c r="S382" i="8"/>
  <c r="S375" i="8"/>
  <c r="S368" i="8"/>
  <c r="S366" i="8"/>
  <c r="S362" i="8"/>
  <c r="S579" i="8"/>
  <c r="S489" i="8"/>
  <c r="S482" i="8"/>
  <c r="S456" i="8"/>
  <c r="S432" i="8"/>
  <c r="S416" i="8"/>
  <c r="S406" i="8"/>
  <c r="S398" i="8"/>
  <c r="S395" i="8"/>
  <c r="S388" i="8"/>
  <c r="S386" i="8"/>
  <c r="S379" i="8"/>
  <c r="S372" i="8"/>
  <c r="S370" i="8"/>
  <c r="S367" i="8"/>
  <c r="S363" i="8"/>
  <c r="S359" i="8"/>
  <c r="S172" i="8"/>
  <c r="S168" i="8"/>
  <c r="S164" i="8"/>
  <c r="S160" i="8"/>
  <c r="S672" i="8"/>
  <c r="S505" i="8"/>
  <c r="S498" i="8"/>
  <c r="S475" i="8"/>
  <c r="S452" i="8"/>
  <c r="S428" i="8"/>
  <c r="S412" i="8"/>
  <c r="S404" i="8"/>
  <c r="S396" i="8"/>
  <c r="S392" i="8"/>
  <c r="S390" i="8"/>
  <c r="S383" i="8"/>
  <c r="S376" i="8"/>
  <c r="S374" i="8"/>
  <c r="S364" i="8"/>
  <c r="S360" i="8"/>
  <c r="S518" i="8"/>
  <c r="S491" i="8"/>
  <c r="S424" i="8"/>
  <c r="S402" i="8"/>
  <c r="S365" i="8"/>
  <c r="S378" i="8"/>
  <c r="S371" i="8"/>
  <c r="S361" i="8"/>
  <c r="S394" i="8"/>
  <c r="S387" i="8"/>
  <c r="S562" i="8"/>
  <c r="S514" i="8"/>
  <c r="S448" i="8"/>
  <c r="S410" i="8"/>
  <c r="S380" i="8"/>
  <c r="S174" i="8"/>
  <c r="S167" i="8"/>
  <c r="S165" i="8"/>
  <c r="S156" i="8"/>
  <c r="S175" i="8"/>
  <c r="S173" i="8"/>
  <c r="S166" i="8"/>
  <c r="S158" i="8"/>
  <c r="S154" i="8"/>
  <c r="S170" i="8"/>
  <c r="S163" i="8"/>
  <c r="S169" i="8"/>
  <c r="S162" i="8"/>
  <c r="S161" i="8"/>
  <c r="S155" i="8"/>
  <c r="S152" i="8"/>
  <c r="S148" i="8"/>
  <c r="S144" i="8"/>
  <c r="S140" i="8"/>
  <c r="S136" i="8"/>
  <c r="S132" i="8"/>
  <c r="S128" i="8"/>
  <c r="S124" i="8"/>
  <c r="S120" i="8"/>
  <c r="S116" i="8"/>
  <c r="S112" i="8"/>
  <c r="S153" i="8"/>
  <c r="S149" i="8"/>
  <c r="S145" i="8"/>
  <c r="S141" i="8"/>
  <c r="S137" i="8"/>
  <c r="S133" i="8"/>
  <c r="S129" i="8"/>
  <c r="S125" i="8"/>
  <c r="S121" i="8"/>
  <c r="S117" i="8"/>
  <c r="S113" i="8"/>
  <c r="S109" i="8"/>
  <c r="S171" i="8"/>
  <c r="S159" i="8"/>
  <c r="S151" i="8"/>
  <c r="S150" i="8"/>
  <c r="S146" i="8"/>
  <c r="S142" i="8"/>
  <c r="S138" i="8"/>
  <c r="S134" i="8"/>
  <c r="S130" i="8"/>
  <c r="S126" i="8"/>
  <c r="S122" i="8"/>
  <c r="S118" i="8"/>
  <c r="S114" i="8"/>
  <c r="S110" i="8"/>
  <c r="S106" i="8"/>
  <c r="S102" i="8"/>
  <c r="S98" i="8"/>
  <c r="S157" i="8"/>
  <c r="S147" i="8"/>
  <c r="S143" i="8"/>
  <c r="S139" i="8"/>
  <c r="S135" i="8"/>
  <c r="S131" i="8"/>
  <c r="S127" i="8"/>
  <c r="S123" i="8"/>
  <c r="S119" i="8"/>
  <c r="S115" i="8"/>
  <c r="S111" i="8"/>
  <c r="S107" i="8"/>
  <c r="S103" i="8"/>
  <c r="S99" i="8"/>
  <c r="S108" i="8"/>
  <c r="S101" i="8"/>
  <c r="S100" i="8"/>
  <c r="S105" i="8"/>
  <c r="S97" i="8"/>
  <c r="S104" i="8"/>
  <c r="S96" i="8"/>
  <c r="Q800" i="8"/>
  <c r="Q807" i="8"/>
  <c r="Q823" i="8"/>
  <c r="Q839" i="8"/>
  <c r="Q871" i="8"/>
  <c r="Q798" i="8"/>
  <c r="Q353" i="8"/>
  <c r="Q814" i="8"/>
  <c r="Q830" i="8"/>
  <c r="Q846" i="8"/>
  <c r="Q817" i="8"/>
  <c r="Q833" i="8"/>
  <c r="Q849" i="8"/>
  <c r="Q528" i="8"/>
  <c r="N868" i="7"/>
  <c r="Q187" i="8"/>
  <c r="Q177" i="8"/>
  <c r="Q182" i="8"/>
  <c r="Q90" i="8"/>
  <c r="Q875" i="8"/>
  <c r="Q802" i="8"/>
  <c r="Q440" i="8"/>
  <c r="Q837" i="8"/>
  <c r="Q853" i="8"/>
  <c r="Q869" i="8"/>
  <c r="Q704" i="8"/>
  <c r="N800" i="6"/>
  <c r="N832" i="6"/>
  <c r="N809" i="6"/>
  <c r="N873" i="6"/>
  <c r="N848" i="6"/>
  <c r="N864" i="6"/>
  <c r="N811" i="6"/>
  <c r="N874" i="6"/>
  <c r="N799" i="7"/>
  <c r="N805" i="7"/>
  <c r="N810" i="7"/>
  <c r="N823" i="7"/>
  <c r="N839" i="7"/>
  <c r="N855" i="7"/>
  <c r="N871" i="7"/>
  <c r="N870" i="7"/>
  <c r="N528" i="7"/>
  <c r="N810" i="6"/>
  <c r="N838" i="6"/>
  <c r="N822" i="6"/>
  <c r="N842" i="6"/>
  <c r="N866" i="6"/>
  <c r="N854" i="6"/>
  <c r="N829" i="6"/>
  <c r="N861" i="6"/>
  <c r="N852" i="6"/>
  <c r="N868" i="6"/>
  <c r="N815" i="6"/>
  <c r="N177" i="7"/>
  <c r="N825" i="7"/>
  <c r="N841" i="7"/>
  <c r="N812" i="7"/>
  <c r="N837" i="7"/>
  <c r="N872" i="7"/>
  <c r="N798" i="7"/>
  <c r="N353" i="7"/>
  <c r="N840" i="7"/>
  <c r="N869" i="7"/>
  <c r="N875" i="7"/>
  <c r="N858" i="7"/>
  <c r="N874" i="7"/>
  <c r="M880" i="7"/>
  <c r="O875" i="7"/>
  <c r="O859" i="7"/>
  <c r="O827" i="7"/>
  <c r="O807" i="7"/>
  <c r="O839" i="7"/>
  <c r="O818" i="7"/>
  <c r="O823" i="7"/>
  <c r="O804" i="7"/>
  <c r="O825" i="7"/>
  <c r="O802" i="7"/>
  <c r="P7" i="7"/>
  <c r="N824" i="7"/>
  <c r="N792" i="7"/>
  <c r="M264" i="7"/>
  <c r="N826" i="6"/>
  <c r="N820" i="6"/>
  <c r="N806" i="6"/>
  <c r="N877" i="6"/>
  <c r="N807" i="6"/>
  <c r="N839" i="6"/>
  <c r="N872" i="6"/>
  <c r="N90" i="7"/>
  <c r="N804" i="7"/>
  <c r="N807" i="7"/>
  <c r="N856" i="7"/>
  <c r="N828" i="7"/>
  <c r="N854" i="7"/>
  <c r="N806" i="7"/>
  <c r="N826" i="7"/>
  <c r="N835" i="7"/>
  <c r="N866" i="7"/>
  <c r="N440" i="7"/>
  <c r="N704" i="7"/>
  <c r="N798" i="6"/>
  <c r="N353" i="6"/>
  <c r="N803" i="6"/>
  <c r="N819" i="6"/>
  <c r="N851" i="6"/>
  <c r="N867" i="6"/>
  <c r="M880" i="6"/>
  <c r="N177" i="6"/>
  <c r="N805" i="6"/>
  <c r="N821" i="6"/>
  <c r="N837" i="6"/>
  <c r="N853" i="6"/>
  <c r="N869" i="6"/>
  <c r="N823" i="6"/>
  <c r="N855" i="6"/>
  <c r="N871" i="6"/>
  <c r="N704" i="6"/>
  <c r="N792" i="6"/>
  <c r="O834" i="6"/>
  <c r="O802" i="6"/>
  <c r="O878" i="6"/>
  <c r="O851" i="6"/>
  <c r="O803" i="6"/>
  <c r="O801" i="6"/>
  <c r="P7" i="6"/>
  <c r="N875" i="6"/>
  <c r="N528" i="6"/>
  <c r="M264" i="6"/>
  <c r="N90" i="6"/>
  <c r="N813" i="6"/>
  <c r="N440" i="6"/>
  <c r="N616" i="6"/>
  <c r="M182" i="5"/>
  <c r="M269" i="5"/>
  <c r="M356" i="5"/>
  <c r="O99" i="5"/>
  <c r="Q264" i="8" l="1"/>
  <c r="O819" i="6"/>
  <c r="O805" i="6"/>
  <c r="O818" i="6"/>
  <c r="O799" i="6"/>
  <c r="O813" i="6"/>
  <c r="O831" i="6"/>
  <c r="O867" i="6"/>
  <c r="O849" i="6"/>
  <c r="O865" i="6"/>
  <c r="O877" i="6"/>
  <c r="O845" i="7"/>
  <c r="O862" i="7"/>
  <c r="O805" i="7"/>
  <c r="O831" i="7"/>
  <c r="O851" i="7"/>
  <c r="O810" i="7"/>
  <c r="O841" i="7"/>
  <c r="O865" i="7"/>
  <c r="O800" i="7"/>
  <c r="O819" i="7"/>
  <c r="O857" i="7"/>
  <c r="O811" i="7"/>
  <c r="O830" i="7"/>
  <c r="O816" i="7"/>
  <c r="O832" i="7"/>
  <c r="O848" i="7"/>
  <c r="O864" i="7"/>
  <c r="O863" i="7"/>
  <c r="O878" i="7"/>
  <c r="O813" i="7"/>
  <c r="O806" i="7"/>
  <c r="O820" i="7"/>
  <c r="O852" i="7"/>
  <c r="O837" i="6"/>
  <c r="O873" i="7"/>
  <c r="O822" i="7"/>
  <c r="O838" i="7"/>
  <c r="O843" i="7"/>
  <c r="O840" i="7"/>
  <c r="O872" i="7"/>
  <c r="O855" i="7"/>
  <c r="O871" i="7"/>
  <c r="O856" i="7"/>
  <c r="O833" i="6"/>
  <c r="O854" i="7"/>
  <c r="O850" i="7"/>
  <c r="O833" i="7"/>
  <c r="O866" i="7"/>
  <c r="O836" i="7"/>
  <c r="O868" i="7"/>
  <c r="O829" i="6"/>
  <c r="O815" i="6"/>
  <c r="O874" i="6"/>
  <c r="O847" i="6"/>
  <c r="O804" i="6"/>
  <c r="O836" i="6"/>
  <c r="O835" i="7"/>
  <c r="O826" i="7"/>
  <c r="O808" i="7"/>
  <c r="O842" i="7"/>
  <c r="O803" i="7"/>
  <c r="O824" i="7"/>
  <c r="O823" i="6"/>
  <c r="O863" i="6"/>
  <c r="O850" i="6"/>
  <c r="O866" i="6"/>
  <c r="O845" i="6"/>
  <c r="O861" i="6"/>
  <c r="O808" i="6"/>
  <c r="O824" i="6"/>
  <c r="O840" i="6"/>
  <c r="O856" i="6"/>
  <c r="O875" i="6"/>
  <c r="O872" i="6"/>
  <c r="O815" i="7"/>
  <c r="O858" i="7"/>
  <c r="O846" i="7"/>
  <c r="O828" i="7"/>
  <c r="O844" i="7"/>
  <c r="O860" i="7"/>
  <c r="O876" i="7"/>
  <c r="O874" i="7"/>
  <c r="O821" i="6"/>
  <c r="O835" i="6"/>
  <c r="O817" i="6"/>
  <c r="O842" i="6"/>
  <c r="O816" i="6"/>
  <c r="O834" i="7"/>
  <c r="O812" i="7"/>
  <c r="O847" i="7"/>
  <c r="O869" i="7"/>
  <c r="O799" i="7"/>
  <c r="O814" i="7"/>
  <c r="O867" i="7"/>
  <c r="O861" i="7"/>
  <c r="O868" i="6"/>
  <c r="Q880" i="8"/>
  <c r="R193" i="8"/>
  <c r="S193" i="8" s="1"/>
  <c r="S19" i="8"/>
  <c r="R209" i="8"/>
  <c r="S209" i="8" s="1"/>
  <c r="S35" i="8"/>
  <c r="R225" i="8"/>
  <c r="S225" i="8" s="1"/>
  <c r="S51" i="8"/>
  <c r="R241" i="8"/>
  <c r="S241" i="8" s="1"/>
  <c r="S67" i="8"/>
  <c r="R196" i="8"/>
  <c r="S196" i="8" s="1"/>
  <c r="S22" i="8"/>
  <c r="R212" i="8"/>
  <c r="S212" i="8" s="1"/>
  <c r="S38" i="8"/>
  <c r="R228" i="8"/>
  <c r="S228" i="8" s="1"/>
  <c r="S54" i="8"/>
  <c r="R244" i="8"/>
  <c r="S244" i="8" s="1"/>
  <c r="S70" i="8"/>
  <c r="R191" i="8"/>
  <c r="S191" i="8" s="1"/>
  <c r="S17" i="8"/>
  <c r="R207" i="8"/>
  <c r="S207" i="8" s="1"/>
  <c r="S33" i="8"/>
  <c r="R223" i="8"/>
  <c r="S223" i="8" s="1"/>
  <c r="S49" i="8"/>
  <c r="R239" i="8"/>
  <c r="S239" i="8" s="1"/>
  <c r="S65" i="8"/>
  <c r="R260" i="8"/>
  <c r="S260" i="8" s="1"/>
  <c r="S86" i="8"/>
  <c r="R190" i="8"/>
  <c r="S190" i="8" s="1"/>
  <c r="S16" i="8"/>
  <c r="R206" i="8"/>
  <c r="S206" i="8" s="1"/>
  <c r="S32" i="8"/>
  <c r="R222" i="8"/>
  <c r="S222" i="8" s="1"/>
  <c r="S48" i="8"/>
  <c r="R238" i="8"/>
  <c r="S238" i="8" s="1"/>
  <c r="S64" i="8"/>
  <c r="R258" i="8"/>
  <c r="S258" i="8" s="1"/>
  <c r="S84" i="8"/>
  <c r="R261" i="8"/>
  <c r="S261" i="8" s="1"/>
  <c r="S87" i="8"/>
  <c r="R865" i="8"/>
  <c r="S865" i="8" s="1"/>
  <c r="S338" i="8"/>
  <c r="R849" i="8"/>
  <c r="S849" i="8" s="1"/>
  <c r="S322" i="8"/>
  <c r="R837" i="8"/>
  <c r="S837" i="8" s="1"/>
  <c r="S310" i="8"/>
  <c r="R857" i="8"/>
  <c r="S857" i="8" s="1"/>
  <c r="S330" i="8"/>
  <c r="R861" i="8"/>
  <c r="S861" i="8" s="1"/>
  <c r="S334" i="8"/>
  <c r="R804" i="8"/>
  <c r="S804" i="8" s="1"/>
  <c r="S277" i="8"/>
  <c r="R820" i="8"/>
  <c r="S820" i="8" s="1"/>
  <c r="S293" i="8"/>
  <c r="R836" i="8"/>
  <c r="S836" i="8" s="1"/>
  <c r="S309" i="8"/>
  <c r="R852" i="8"/>
  <c r="S852" i="8" s="1"/>
  <c r="S325" i="8"/>
  <c r="R868" i="8"/>
  <c r="S868" i="8" s="1"/>
  <c r="S341" i="8"/>
  <c r="R803" i="8"/>
  <c r="S803" i="8" s="1"/>
  <c r="S276" i="8"/>
  <c r="R819" i="8"/>
  <c r="S819" i="8" s="1"/>
  <c r="S292" i="8"/>
  <c r="R835" i="8"/>
  <c r="S835" i="8" s="1"/>
  <c r="S308" i="8"/>
  <c r="R851" i="8"/>
  <c r="S851" i="8" s="1"/>
  <c r="S324" i="8"/>
  <c r="R867" i="8"/>
  <c r="S867" i="8" s="1"/>
  <c r="S340" i="8"/>
  <c r="R798" i="8"/>
  <c r="R353" i="8"/>
  <c r="S271" i="8"/>
  <c r="R814" i="8"/>
  <c r="S814" i="8" s="1"/>
  <c r="S287" i="8"/>
  <c r="R830" i="8"/>
  <c r="S830" i="8" s="1"/>
  <c r="S303" i="8"/>
  <c r="R846" i="8"/>
  <c r="S846" i="8" s="1"/>
  <c r="S319" i="8"/>
  <c r="R862" i="8"/>
  <c r="S862" i="8" s="1"/>
  <c r="S335" i="8"/>
  <c r="R878" i="8"/>
  <c r="S878" i="8" s="1"/>
  <c r="S351" i="8"/>
  <c r="R197" i="8"/>
  <c r="S197" i="8" s="1"/>
  <c r="S23" i="8"/>
  <c r="R213" i="8"/>
  <c r="S213" i="8" s="1"/>
  <c r="S39" i="8"/>
  <c r="R229" i="8"/>
  <c r="S229" i="8" s="1"/>
  <c r="S55" i="8"/>
  <c r="R245" i="8"/>
  <c r="S245" i="8" s="1"/>
  <c r="S71" i="8"/>
  <c r="R184" i="8"/>
  <c r="S184" i="8" s="1"/>
  <c r="S10" i="8"/>
  <c r="R200" i="8"/>
  <c r="S200" i="8" s="1"/>
  <c r="S26" i="8"/>
  <c r="R216" i="8"/>
  <c r="S216" i="8" s="1"/>
  <c r="S42" i="8"/>
  <c r="R232" i="8"/>
  <c r="S232" i="8" s="1"/>
  <c r="S58" i="8"/>
  <c r="R248" i="8"/>
  <c r="S248" i="8" s="1"/>
  <c r="S74" i="8"/>
  <c r="R195" i="8"/>
  <c r="S195" i="8" s="1"/>
  <c r="S21" i="8"/>
  <c r="R211" i="8"/>
  <c r="S211" i="8" s="1"/>
  <c r="S37" i="8"/>
  <c r="R227" i="8"/>
  <c r="S227" i="8" s="1"/>
  <c r="S53" i="8"/>
  <c r="R243" i="8"/>
  <c r="S243" i="8" s="1"/>
  <c r="S69" i="8"/>
  <c r="R194" i="8"/>
  <c r="S194" i="8" s="1"/>
  <c r="S20" i="8"/>
  <c r="R210" i="8"/>
  <c r="S210" i="8" s="1"/>
  <c r="S36" i="8"/>
  <c r="R226" i="8"/>
  <c r="S226" i="8" s="1"/>
  <c r="S52" i="8"/>
  <c r="R242" i="8"/>
  <c r="S242" i="8" s="1"/>
  <c r="S68" i="8"/>
  <c r="R262" i="8"/>
  <c r="S262" i="8" s="1"/>
  <c r="S88" i="8"/>
  <c r="R249" i="8"/>
  <c r="S249" i="8" s="1"/>
  <c r="S75" i="8"/>
  <c r="R853" i="8"/>
  <c r="S853" i="8" s="1"/>
  <c r="S326" i="8"/>
  <c r="R809" i="8"/>
  <c r="S809" i="8" s="1"/>
  <c r="S282" i="8"/>
  <c r="R873" i="8"/>
  <c r="S873" i="8" s="1"/>
  <c r="S346" i="8"/>
  <c r="R813" i="8"/>
  <c r="S813" i="8" s="1"/>
  <c r="S286" i="8"/>
  <c r="R877" i="8"/>
  <c r="S877" i="8" s="1"/>
  <c r="S350" i="8"/>
  <c r="R808" i="8"/>
  <c r="S808" i="8" s="1"/>
  <c r="S281" i="8"/>
  <c r="R824" i="8"/>
  <c r="S824" i="8" s="1"/>
  <c r="S297" i="8"/>
  <c r="R840" i="8"/>
  <c r="S840" i="8" s="1"/>
  <c r="S313" i="8"/>
  <c r="R856" i="8"/>
  <c r="S856" i="8" s="1"/>
  <c r="S329" i="8"/>
  <c r="R872" i="8"/>
  <c r="S872" i="8" s="1"/>
  <c r="S345" i="8"/>
  <c r="R807" i="8"/>
  <c r="S807" i="8" s="1"/>
  <c r="S280" i="8"/>
  <c r="R823" i="8"/>
  <c r="S823" i="8" s="1"/>
  <c r="S296" i="8"/>
  <c r="R839" i="8"/>
  <c r="S839" i="8" s="1"/>
  <c r="S312" i="8"/>
  <c r="R855" i="8"/>
  <c r="S855" i="8" s="1"/>
  <c r="S328" i="8"/>
  <c r="R871" i="8"/>
  <c r="S871" i="8" s="1"/>
  <c r="S344" i="8"/>
  <c r="R802" i="8"/>
  <c r="S802" i="8" s="1"/>
  <c r="S275" i="8"/>
  <c r="R818" i="8"/>
  <c r="S818" i="8" s="1"/>
  <c r="S291" i="8"/>
  <c r="R834" i="8"/>
  <c r="S834" i="8" s="1"/>
  <c r="S307" i="8"/>
  <c r="R850" i="8"/>
  <c r="S850" i="8" s="1"/>
  <c r="S323" i="8"/>
  <c r="R866" i="8"/>
  <c r="S866" i="8" s="1"/>
  <c r="S339" i="8"/>
  <c r="R440" i="8"/>
  <c r="S358" i="8"/>
  <c r="S440" i="8" s="1"/>
  <c r="R792" i="8"/>
  <c r="S710" i="8"/>
  <c r="S792" i="8" s="1"/>
  <c r="O829" i="7"/>
  <c r="O877" i="7"/>
  <c r="R185" i="8"/>
  <c r="S185" i="8" s="1"/>
  <c r="S11" i="8"/>
  <c r="R201" i="8"/>
  <c r="S201" i="8" s="1"/>
  <c r="S27" i="8"/>
  <c r="R217" i="8"/>
  <c r="S217" i="8" s="1"/>
  <c r="S43" i="8"/>
  <c r="R233" i="8"/>
  <c r="S233" i="8" s="1"/>
  <c r="S59" i="8"/>
  <c r="R256" i="8"/>
  <c r="S256" i="8" s="1"/>
  <c r="S82" i="8"/>
  <c r="R188" i="8"/>
  <c r="S188" i="8" s="1"/>
  <c r="S14" i="8"/>
  <c r="R204" i="8"/>
  <c r="S204" i="8" s="1"/>
  <c r="S30" i="8"/>
  <c r="R220" i="8"/>
  <c r="S220" i="8" s="1"/>
  <c r="S46" i="8"/>
  <c r="R236" i="8"/>
  <c r="S236" i="8" s="1"/>
  <c r="S62" i="8"/>
  <c r="R251" i="8"/>
  <c r="S251" i="8" s="1"/>
  <c r="S77" i="8"/>
  <c r="R183" i="8"/>
  <c r="S183" i="8" s="1"/>
  <c r="S9" i="8"/>
  <c r="R199" i="8"/>
  <c r="S199" i="8" s="1"/>
  <c r="S25" i="8"/>
  <c r="R215" i="8"/>
  <c r="S215" i="8" s="1"/>
  <c r="S41" i="8"/>
  <c r="R231" i="8"/>
  <c r="S231" i="8" s="1"/>
  <c r="S57" i="8"/>
  <c r="R247" i="8"/>
  <c r="S247" i="8" s="1"/>
  <c r="S73" i="8"/>
  <c r="R182" i="8"/>
  <c r="R90" i="8"/>
  <c r="S8" i="8"/>
  <c r="R198" i="8"/>
  <c r="S198" i="8" s="1"/>
  <c r="S24" i="8"/>
  <c r="R214" i="8"/>
  <c r="S214" i="8" s="1"/>
  <c r="S40" i="8"/>
  <c r="R230" i="8"/>
  <c r="S230" i="8" s="1"/>
  <c r="S56" i="8"/>
  <c r="R246" i="8"/>
  <c r="S246" i="8" s="1"/>
  <c r="S72" i="8"/>
  <c r="R250" i="8"/>
  <c r="S250" i="8" s="1"/>
  <c r="S76" i="8"/>
  <c r="R177" i="8"/>
  <c r="S95" i="8"/>
  <c r="S177" i="8" s="1"/>
  <c r="R253" i="8"/>
  <c r="S253" i="8" s="1"/>
  <c r="S79" i="8"/>
  <c r="R817" i="8"/>
  <c r="S817" i="8" s="1"/>
  <c r="S290" i="8"/>
  <c r="R805" i="8"/>
  <c r="S805" i="8" s="1"/>
  <c r="S278" i="8"/>
  <c r="R869" i="8"/>
  <c r="S869" i="8" s="1"/>
  <c r="S342" i="8"/>
  <c r="R825" i="8"/>
  <c r="S825" i="8" s="1"/>
  <c r="S298" i="8"/>
  <c r="R829" i="8"/>
  <c r="S829" i="8" s="1"/>
  <c r="S302" i="8"/>
  <c r="R812" i="8"/>
  <c r="S812" i="8" s="1"/>
  <c r="S285" i="8"/>
  <c r="R828" i="8"/>
  <c r="S828" i="8" s="1"/>
  <c r="S301" i="8"/>
  <c r="R844" i="8"/>
  <c r="S844" i="8" s="1"/>
  <c r="S317" i="8"/>
  <c r="R860" i="8"/>
  <c r="S860" i="8" s="1"/>
  <c r="S333" i="8"/>
  <c r="R876" i="8"/>
  <c r="S876" i="8" s="1"/>
  <c r="S349" i="8"/>
  <c r="R811" i="8"/>
  <c r="S811" i="8" s="1"/>
  <c r="S284" i="8"/>
  <c r="R827" i="8"/>
  <c r="S827" i="8" s="1"/>
  <c r="S300" i="8"/>
  <c r="R843" i="8"/>
  <c r="S843" i="8" s="1"/>
  <c r="S316" i="8"/>
  <c r="R859" i="8"/>
  <c r="S859" i="8" s="1"/>
  <c r="S332" i="8"/>
  <c r="R875" i="8"/>
  <c r="S875" i="8" s="1"/>
  <c r="S348" i="8"/>
  <c r="R806" i="8"/>
  <c r="S806" i="8" s="1"/>
  <c r="S279" i="8"/>
  <c r="R822" i="8"/>
  <c r="S822" i="8" s="1"/>
  <c r="S295" i="8"/>
  <c r="R838" i="8"/>
  <c r="S838" i="8" s="1"/>
  <c r="S311" i="8"/>
  <c r="R854" i="8"/>
  <c r="S854" i="8" s="1"/>
  <c r="S327" i="8"/>
  <c r="R870" i="8"/>
  <c r="S870" i="8" s="1"/>
  <c r="S343" i="8"/>
  <c r="R616" i="8"/>
  <c r="S534" i="8"/>
  <c r="S616" i="8" s="1"/>
  <c r="R528" i="8"/>
  <c r="S446" i="8"/>
  <c r="S528" i="8" s="1"/>
  <c r="R704" i="8"/>
  <c r="S622" i="8"/>
  <c r="S704" i="8" s="1"/>
  <c r="O870" i="7"/>
  <c r="R189" i="8"/>
  <c r="S189" i="8" s="1"/>
  <c r="S15" i="8"/>
  <c r="R205" i="8"/>
  <c r="S205" i="8" s="1"/>
  <c r="S31" i="8"/>
  <c r="R221" i="8"/>
  <c r="S221" i="8" s="1"/>
  <c r="S47" i="8"/>
  <c r="R237" i="8"/>
  <c r="S237" i="8" s="1"/>
  <c r="S63" i="8"/>
  <c r="R192" i="8"/>
  <c r="S192" i="8" s="1"/>
  <c r="S18" i="8"/>
  <c r="R208" i="8"/>
  <c r="S208" i="8" s="1"/>
  <c r="S34" i="8"/>
  <c r="R224" i="8"/>
  <c r="S224" i="8" s="1"/>
  <c r="S50" i="8"/>
  <c r="R240" i="8"/>
  <c r="S240" i="8" s="1"/>
  <c r="S66" i="8"/>
  <c r="R259" i="8"/>
  <c r="S259" i="8" s="1"/>
  <c r="S85" i="8"/>
  <c r="R187" i="8"/>
  <c r="S187" i="8" s="1"/>
  <c r="S13" i="8"/>
  <c r="R203" i="8"/>
  <c r="S203" i="8" s="1"/>
  <c r="S29" i="8"/>
  <c r="R219" i="8"/>
  <c r="S219" i="8" s="1"/>
  <c r="S45" i="8"/>
  <c r="R235" i="8"/>
  <c r="S235" i="8" s="1"/>
  <c r="S61" i="8"/>
  <c r="R252" i="8"/>
  <c r="S252" i="8" s="1"/>
  <c r="S78" i="8"/>
  <c r="R186" i="8"/>
  <c r="S186" i="8" s="1"/>
  <c r="S12" i="8"/>
  <c r="R202" i="8"/>
  <c r="S202" i="8" s="1"/>
  <c r="S28" i="8"/>
  <c r="R218" i="8"/>
  <c r="S218" i="8" s="1"/>
  <c r="S44" i="8"/>
  <c r="R234" i="8"/>
  <c r="S234" i="8" s="1"/>
  <c r="S60" i="8"/>
  <c r="R255" i="8"/>
  <c r="S255" i="8" s="1"/>
  <c r="S81" i="8"/>
  <c r="R254" i="8"/>
  <c r="S254" i="8" s="1"/>
  <c r="S80" i="8"/>
  <c r="R257" i="8"/>
  <c r="S257" i="8" s="1"/>
  <c r="S83" i="8"/>
  <c r="R801" i="8"/>
  <c r="S801" i="8" s="1"/>
  <c r="S274" i="8"/>
  <c r="R833" i="8"/>
  <c r="S833" i="8" s="1"/>
  <c r="S306" i="8"/>
  <c r="R821" i="8"/>
  <c r="S821" i="8" s="1"/>
  <c r="S294" i="8"/>
  <c r="R841" i="8"/>
  <c r="S841" i="8" s="1"/>
  <c r="S314" i="8"/>
  <c r="R845" i="8"/>
  <c r="S845" i="8" s="1"/>
  <c r="S318" i="8"/>
  <c r="R800" i="8"/>
  <c r="S800" i="8" s="1"/>
  <c r="S273" i="8"/>
  <c r="R816" i="8"/>
  <c r="S816" i="8" s="1"/>
  <c r="S289" i="8"/>
  <c r="R832" i="8"/>
  <c r="S832" i="8" s="1"/>
  <c r="S305" i="8"/>
  <c r="R848" i="8"/>
  <c r="S848" i="8" s="1"/>
  <c r="S321" i="8"/>
  <c r="R864" i="8"/>
  <c r="S864" i="8" s="1"/>
  <c r="S337" i="8"/>
  <c r="R799" i="8"/>
  <c r="S799" i="8" s="1"/>
  <c r="S272" i="8"/>
  <c r="R815" i="8"/>
  <c r="S815" i="8" s="1"/>
  <c r="S288" i="8"/>
  <c r="R831" i="8"/>
  <c r="S831" i="8" s="1"/>
  <c r="S304" i="8"/>
  <c r="R847" i="8"/>
  <c r="S847" i="8" s="1"/>
  <c r="S320" i="8"/>
  <c r="R863" i="8"/>
  <c r="S863" i="8" s="1"/>
  <c r="S336" i="8"/>
  <c r="R810" i="8"/>
  <c r="S810" i="8" s="1"/>
  <c r="S283" i="8"/>
  <c r="R826" i="8"/>
  <c r="S826" i="8" s="1"/>
  <c r="S299" i="8"/>
  <c r="R842" i="8"/>
  <c r="S842" i="8" s="1"/>
  <c r="S315" i="8"/>
  <c r="R858" i="8"/>
  <c r="S858" i="8" s="1"/>
  <c r="S331" i="8"/>
  <c r="R874" i="8"/>
  <c r="S874" i="8" s="1"/>
  <c r="S347" i="8"/>
  <c r="P875" i="7"/>
  <c r="P864" i="7"/>
  <c r="P860" i="7"/>
  <c r="P873" i="7"/>
  <c r="P857" i="7"/>
  <c r="P853" i="7"/>
  <c r="P841" i="7"/>
  <c r="P837" i="7"/>
  <c r="P825" i="7"/>
  <c r="P821" i="7"/>
  <c r="P828" i="7"/>
  <c r="P808" i="7"/>
  <c r="P858" i="7"/>
  <c r="P846" i="7"/>
  <c r="P840" i="7"/>
  <c r="P813" i="7"/>
  <c r="Q7" i="7"/>
  <c r="P811" i="7"/>
  <c r="P870" i="7"/>
  <c r="P805" i="7"/>
  <c r="O177" i="7"/>
  <c r="O811" i="6"/>
  <c r="O855" i="6"/>
  <c r="O822" i="6"/>
  <c r="O838" i="6"/>
  <c r="O870" i="6"/>
  <c r="N264" i="7"/>
  <c r="O90" i="7"/>
  <c r="O817" i="7"/>
  <c r="O798" i="7"/>
  <c r="O353" i="7"/>
  <c r="O853" i="7"/>
  <c r="O704" i="7"/>
  <c r="N880" i="7"/>
  <c r="O807" i="6"/>
  <c r="O871" i="6"/>
  <c r="O826" i="6"/>
  <c r="O853" i="6"/>
  <c r="O869" i="6"/>
  <c r="O800" i="6"/>
  <c r="O801" i="7"/>
  <c r="O837" i="7"/>
  <c r="O440" i="7"/>
  <c r="O616" i="7"/>
  <c r="O792" i="7"/>
  <c r="O839" i="6"/>
  <c r="O827" i="6"/>
  <c r="O849" i="7"/>
  <c r="O809" i="7"/>
  <c r="O821" i="7"/>
  <c r="O528" i="7"/>
  <c r="O440" i="6"/>
  <c r="O704" i="6"/>
  <c r="N880" i="6"/>
  <c r="O809" i="6"/>
  <c r="O806" i="6"/>
  <c r="O854" i="6"/>
  <c r="O812" i="6"/>
  <c r="O828" i="6"/>
  <c r="O844" i="6"/>
  <c r="O860" i="6"/>
  <c r="O876" i="6"/>
  <c r="O177" i="6"/>
  <c r="P805" i="6"/>
  <c r="P823" i="6"/>
  <c r="P875" i="6"/>
  <c r="P816" i="6"/>
  <c r="Q7" i="6"/>
  <c r="O843" i="6"/>
  <c r="O810" i="6"/>
  <c r="O858" i="6"/>
  <c r="O528" i="6"/>
  <c r="O832" i="6"/>
  <c r="O848" i="6"/>
  <c r="O864" i="6"/>
  <c r="N264" i="6"/>
  <c r="O90" i="6"/>
  <c r="O825" i="6"/>
  <c r="O859" i="6"/>
  <c r="O798" i="6"/>
  <c r="O353" i="6"/>
  <c r="O814" i="6"/>
  <c r="O830" i="6"/>
  <c r="O846" i="6"/>
  <c r="O862" i="6"/>
  <c r="O841" i="6"/>
  <c r="O857" i="6"/>
  <c r="O873" i="6"/>
  <c r="O820" i="6"/>
  <c r="O852" i="6"/>
  <c r="O616" i="6"/>
  <c r="O792" i="6"/>
  <c r="N182" i="5"/>
  <c r="N269" i="5"/>
  <c r="N356" i="5"/>
  <c r="P99" i="5"/>
  <c r="P814" i="7" l="1"/>
  <c r="P869" i="6"/>
  <c r="P839" i="7"/>
  <c r="P824" i="7"/>
  <c r="P859" i="7"/>
  <c r="P812" i="7"/>
  <c r="P829" i="7"/>
  <c r="P845" i="7"/>
  <c r="P861" i="7"/>
  <c r="P877" i="7"/>
  <c r="P874" i="6"/>
  <c r="P800" i="6"/>
  <c r="P834" i="6"/>
  <c r="P818" i="6"/>
  <c r="P812" i="6"/>
  <c r="P830" i="6"/>
  <c r="P860" i="6"/>
  <c r="P848" i="6"/>
  <c r="P868" i="6"/>
  <c r="P799" i="6"/>
  <c r="P815" i="6"/>
  <c r="P831" i="6"/>
  <c r="P847" i="6"/>
  <c r="P863" i="6"/>
  <c r="P850" i="6"/>
  <c r="P866" i="6"/>
  <c r="P809" i="6"/>
  <c r="P825" i="6"/>
  <c r="P841" i="6"/>
  <c r="P857" i="6"/>
  <c r="P876" i="6"/>
  <c r="P809" i="7"/>
  <c r="P799" i="7"/>
  <c r="P816" i="7"/>
  <c r="P843" i="7"/>
  <c r="P852" i="7"/>
  <c r="P874" i="7"/>
  <c r="P848" i="7"/>
  <c r="P878" i="7"/>
  <c r="P800" i="7"/>
  <c r="P815" i="7"/>
  <c r="P834" i="7"/>
  <c r="P862" i="7"/>
  <c r="P817" i="7"/>
  <c r="P833" i="7"/>
  <c r="P849" i="7"/>
  <c r="P865" i="7"/>
  <c r="P868" i="7"/>
  <c r="P806" i="6"/>
  <c r="P864" i="6"/>
  <c r="P832" i="6"/>
  <c r="P813" i="6"/>
  <c r="P827" i="7"/>
  <c r="P802" i="7"/>
  <c r="P854" i="7"/>
  <c r="P832" i="7"/>
  <c r="P807" i="7"/>
  <c r="P823" i="7"/>
  <c r="P855" i="7"/>
  <c r="P844" i="7"/>
  <c r="P869" i="7"/>
  <c r="P856" i="7"/>
  <c r="P872" i="7"/>
  <c r="P871" i="7"/>
  <c r="P859" i="6"/>
  <c r="P842" i="7"/>
  <c r="P808" i="6"/>
  <c r="P844" i="6"/>
  <c r="P826" i="6"/>
  <c r="P820" i="6"/>
  <c r="P856" i="6"/>
  <c r="P872" i="6"/>
  <c r="P854" i="6"/>
  <c r="P870" i="6"/>
  <c r="P829" i="6"/>
  <c r="P845" i="6"/>
  <c r="P861" i="6"/>
  <c r="P877" i="6"/>
  <c r="P803" i="7"/>
  <c r="P819" i="7"/>
  <c r="P820" i="7"/>
  <c r="P801" i="7"/>
  <c r="P863" i="7"/>
  <c r="P804" i="7"/>
  <c r="P802" i="6"/>
  <c r="P836" i="6"/>
  <c r="P828" i="6"/>
  <c r="P814" i="6"/>
  <c r="P840" i="6"/>
  <c r="P839" i="6"/>
  <c r="P855" i="6"/>
  <c r="P842" i="6"/>
  <c r="P858" i="6"/>
  <c r="P801" i="6"/>
  <c r="P806" i="7"/>
  <c r="P835" i="7"/>
  <c r="P866" i="7"/>
  <c r="P847" i="7"/>
  <c r="P876" i="7"/>
  <c r="P824" i="6"/>
  <c r="P810" i="6"/>
  <c r="P804" i="6"/>
  <c r="P838" i="6"/>
  <c r="P822" i="6"/>
  <c r="P852" i="6"/>
  <c r="P827" i="6"/>
  <c r="P843" i="6"/>
  <c r="P846" i="6"/>
  <c r="P862" i="6"/>
  <c r="P878" i="6"/>
  <c r="P836" i="7"/>
  <c r="P851" i="7"/>
  <c r="P867" i="7"/>
  <c r="P831" i="7"/>
  <c r="P850" i="7"/>
  <c r="R264" i="8"/>
  <c r="S182" i="8"/>
  <c r="S264" i="8" s="1"/>
  <c r="R880" i="8"/>
  <c r="S798" i="8"/>
  <c r="S880" i="8" s="1"/>
  <c r="S90" i="8"/>
  <c r="S353" i="8"/>
  <c r="O264" i="7"/>
  <c r="P798" i="7"/>
  <c r="P353" i="7"/>
  <c r="P830" i="7"/>
  <c r="P177" i="7"/>
  <c r="P822" i="7"/>
  <c r="P528" i="7"/>
  <c r="P803" i="6"/>
  <c r="P819" i="6"/>
  <c r="P835" i="6"/>
  <c r="P867" i="6"/>
  <c r="P826" i="7"/>
  <c r="P440" i="7"/>
  <c r="P818" i="7"/>
  <c r="P792" i="7"/>
  <c r="P704" i="7"/>
  <c r="P838" i="7"/>
  <c r="Q872" i="7"/>
  <c r="Q869" i="7"/>
  <c r="Q865" i="7"/>
  <c r="Q861" i="7"/>
  <c r="Q870" i="7"/>
  <c r="Q838" i="7"/>
  <c r="Q871" i="7"/>
  <c r="Q863" i="7"/>
  <c r="Q860" i="7"/>
  <c r="Q848" i="7"/>
  <c r="Q832" i="7"/>
  <c r="Q825" i="7"/>
  <c r="Q813" i="7"/>
  <c r="Q809" i="7"/>
  <c r="Q801" i="7"/>
  <c r="Q856" i="7"/>
  <c r="Q824" i="7"/>
  <c r="Q808" i="7"/>
  <c r="Q802" i="7"/>
  <c r="Q853" i="7"/>
  <c r="Q845" i="7"/>
  <c r="Q839" i="7"/>
  <c r="Q817" i="7"/>
  <c r="Q815" i="7"/>
  <c r="Q812" i="7"/>
  <c r="Q829" i="7"/>
  <c r="Q823" i="7"/>
  <c r="Q810" i="7"/>
  <c r="Q800" i="7"/>
  <c r="R7" i="7"/>
  <c r="P810" i="7"/>
  <c r="O880" i="7"/>
  <c r="P90" i="7"/>
  <c r="P616" i="7"/>
  <c r="P798" i="6"/>
  <c r="P353" i="6"/>
  <c r="P440" i="6"/>
  <c r="P873" i="6"/>
  <c r="P851" i="6"/>
  <c r="P528" i="6"/>
  <c r="P704" i="6"/>
  <c r="O264" i="6"/>
  <c r="Q877" i="6"/>
  <c r="Q873" i="6"/>
  <c r="Q867" i="6"/>
  <c r="Q851" i="6"/>
  <c r="Q844" i="6"/>
  <c r="Q836" i="6"/>
  <c r="Q857" i="6"/>
  <c r="Q835" i="6"/>
  <c r="Q853" i="6"/>
  <c r="Q825" i="6"/>
  <c r="Q817" i="6"/>
  <c r="Q809" i="6"/>
  <c r="Q831" i="6"/>
  <c r="Q799" i="6"/>
  <c r="Q819" i="6"/>
  <c r="Q811" i="6"/>
  <c r="Q803" i="6"/>
  <c r="R7" i="6"/>
  <c r="O880" i="6"/>
  <c r="P90" i="6"/>
  <c r="P177" i="6"/>
  <c r="P807" i="6"/>
  <c r="P871" i="6"/>
  <c r="P817" i="6"/>
  <c r="P833" i="6"/>
  <c r="P849" i="6"/>
  <c r="P865" i="6"/>
  <c r="P792" i="6"/>
  <c r="P811" i="6"/>
  <c r="P821" i="6"/>
  <c r="P837" i="6"/>
  <c r="P853" i="6"/>
  <c r="P616" i="6"/>
  <c r="Q99" i="5"/>
  <c r="O356" i="5"/>
  <c r="O269" i="5"/>
  <c r="O182" i="5"/>
  <c r="P356" i="5" l="1"/>
  <c r="Q827" i="6"/>
  <c r="Q821" i="6"/>
  <c r="Q820" i="6"/>
  <c r="Q852" i="6"/>
  <c r="Q843" i="6"/>
  <c r="Q859" i="6"/>
  <c r="Q827" i="7"/>
  <c r="Q818" i="7"/>
  <c r="Q834" i="7"/>
  <c r="Q850" i="7"/>
  <c r="Q866" i="7"/>
  <c r="Q828" i="6"/>
  <c r="Q845" i="6"/>
  <c r="Q829" i="6"/>
  <c r="Q807" i="6"/>
  <c r="Q839" i="6"/>
  <c r="Q849" i="6"/>
  <c r="Q847" i="6"/>
  <c r="Q863" i="6"/>
  <c r="Q837" i="7"/>
  <c r="Q828" i="7"/>
  <c r="Q831" i="7"/>
  <c r="Q864" i="7"/>
  <c r="Q804" i="7"/>
  <c r="Q867" i="7"/>
  <c r="Q868" i="7"/>
  <c r="Q822" i="7"/>
  <c r="Q854" i="7"/>
  <c r="Q857" i="7"/>
  <c r="Q873" i="7"/>
  <c r="Q876" i="7"/>
  <c r="Q805" i="6"/>
  <c r="Q833" i="6"/>
  <c r="Q815" i="6"/>
  <c r="Q801" i="6"/>
  <c r="Q861" i="6"/>
  <c r="Q865" i="6"/>
  <c r="Q812" i="6"/>
  <c r="Q860" i="6"/>
  <c r="Q875" i="6"/>
  <c r="Q802" i="6"/>
  <c r="Q818" i="6"/>
  <c r="Q834" i="6"/>
  <c r="Q850" i="6"/>
  <c r="Q866" i="6"/>
  <c r="Q840" i="7"/>
  <c r="Q844" i="7"/>
  <c r="Q833" i="7"/>
  <c r="Q811" i="7"/>
  <c r="Q849" i="7"/>
  <c r="Q816" i="7"/>
  <c r="Q855" i="7"/>
  <c r="Q826" i="7"/>
  <c r="Q842" i="7"/>
  <c r="Q858" i="7"/>
  <c r="Q874" i="7"/>
  <c r="Q877" i="7"/>
  <c r="Q813" i="6"/>
  <c r="Q837" i="6"/>
  <c r="Q823" i="6"/>
  <c r="Q876" i="6"/>
  <c r="Q869" i="6"/>
  <c r="Q841" i="6"/>
  <c r="Q816" i="6"/>
  <c r="Q832" i="6"/>
  <c r="Q864" i="6"/>
  <c r="Q870" i="6"/>
  <c r="Q807" i="7"/>
  <c r="Q859" i="7"/>
  <c r="Q875" i="7"/>
  <c r="Q806" i="7"/>
  <c r="Q820" i="7"/>
  <c r="Q836" i="7"/>
  <c r="Q821" i="7"/>
  <c r="Q852" i="7"/>
  <c r="Q805" i="7"/>
  <c r="Q841" i="7"/>
  <c r="Q814" i="7"/>
  <c r="Q830" i="7"/>
  <c r="Q846" i="7"/>
  <c r="Q862" i="7"/>
  <c r="Q878" i="7"/>
  <c r="S787" i="7"/>
  <c r="S783" i="7"/>
  <c r="S779" i="7"/>
  <c r="S775" i="7"/>
  <c r="S771" i="7"/>
  <c r="S788" i="7"/>
  <c r="S784" i="7"/>
  <c r="S780" i="7"/>
  <c r="S776" i="7"/>
  <c r="S772" i="7"/>
  <c r="S786" i="7"/>
  <c r="S778" i="7"/>
  <c r="S770" i="7"/>
  <c r="S767" i="7"/>
  <c r="S763" i="7"/>
  <c r="S759" i="7"/>
  <c r="S755" i="7"/>
  <c r="S751" i="7"/>
  <c r="S785" i="7"/>
  <c r="S777" i="7"/>
  <c r="S789" i="7"/>
  <c r="S782" i="7"/>
  <c r="S773" i="7"/>
  <c r="S769" i="7"/>
  <c r="S762" i="7"/>
  <c r="S760" i="7"/>
  <c r="S753" i="7"/>
  <c r="S747" i="7"/>
  <c r="S743" i="7"/>
  <c r="S739" i="7"/>
  <c r="S735" i="7"/>
  <c r="S731" i="7"/>
  <c r="S727" i="7"/>
  <c r="S723" i="7"/>
  <c r="S719" i="7"/>
  <c r="S715" i="7"/>
  <c r="S711" i="7"/>
  <c r="S699" i="7"/>
  <c r="S695" i="7"/>
  <c r="S766" i="7"/>
  <c r="S764" i="7"/>
  <c r="S757" i="7"/>
  <c r="S750" i="7"/>
  <c r="S748" i="7"/>
  <c r="S744" i="7"/>
  <c r="S740" i="7"/>
  <c r="S736" i="7"/>
  <c r="S732" i="7"/>
  <c r="S728" i="7"/>
  <c r="S724" i="7"/>
  <c r="S790" i="7"/>
  <c r="S781" i="7"/>
  <c r="S774" i="7"/>
  <c r="S768" i="7"/>
  <c r="S761" i="7"/>
  <c r="S754" i="7"/>
  <c r="S752" i="7"/>
  <c r="S745" i="7"/>
  <c r="S741" i="7"/>
  <c r="S737" i="7"/>
  <c r="S733" i="7"/>
  <c r="S729" i="7"/>
  <c r="S725" i="7"/>
  <c r="S721" i="7"/>
  <c r="S717" i="7"/>
  <c r="S713" i="7"/>
  <c r="S701" i="7"/>
  <c r="S765" i="7"/>
  <c r="S738" i="7"/>
  <c r="S722" i="7"/>
  <c r="S714" i="7"/>
  <c r="S697" i="7"/>
  <c r="S690" i="7"/>
  <c r="S686" i="7"/>
  <c r="S682" i="7"/>
  <c r="S678" i="7"/>
  <c r="S674" i="7"/>
  <c r="S670" i="7"/>
  <c r="S666" i="7"/>
  <c r="S662" i="7"/>
  <c r="S658" i="7"/>
  <c r="S654" i="7"/>
  <c r="S758" i="7"/>
  <c r="S734" i="7"/>
  <c r="S720" i="7"/>
  <c r="S712" i="7"/>
  <c r="S694" i="7"/>
  <c r="S692" i="7"/>
  <c r="S691" i="7"/>
  <c r="S687" i="7"/>
  <c r="S683" i="7"/>
  <c r="S679" i="7"/>
  <c r="S675" i="7"/>
  <c r="S671" i="7"/>
  <c r="S667" i="7"/>
  <c r="S663" i="7"/>
  <c r="S659" i="7"/>
  <c r="S655" i="7"/>
  <c r="S651" i="7"/>
  <c r="S647" i="7"/>
  <c r="S746" i="7"/>
  <c r="S730" i="7"/>
  <c r="S718" i="7"/>
  <c r="S702" i="7"/>
  <c r="S698" i="7"/>
  <c r="S696" i="7"/>
  <c r="S688" i="7"/>
  <c r="S684" i="7"/>
  <c r="S680" i="7"/>
  <c r="S676" i="7"/>
  <c r="S672" i="7"/>
  <c r="S668" i="7"/>
  <c r="S664" i="7"/>
  <c r="S660" i="7"/>
  <c r="S656" i="7"/>
  <c r="S652" i="7"/>
  <c r="S648" i="7"/>
  <c r="S644" i="7"/>
  <c r="S756" i="7"/>
  <c r="S742" i="7"/>
  <c r="S681" i="7"/>
  <c r="S665" i="7"/>
  <c r="S649" i="7"/>
  <c r="S640" i="7"/>
  <c r="S636" i="7"/>
  <c r="S632" i="7"/>
  <c r="S628" i="7"/>
  <c r="S624" i="7"/>
  <c r="S612" i="7"/>
  <c r="S608" i="7"/>
  <c r="S604" i="7"/>
  <c r="S600" i="7"/>
  <c r="S596" i="7"/>
  <c r="S592" i="7"/>
  <c r="S588" i="7"/>
  <c r="S726" i="7"/>
  <c r="S716" i="7"/>
  <c r="S677" i="7"/>
  <c r="S661" i="7"/>
  <c r="S646" i="7"/>
  <c r="S641" i="7"/>
  <c r="S637" i="7"/>
  <c r="S633" i="7"/>
  <c r="S629" i="7"/>
  <c r="S625" i="7"/>
  <c r="S613" i="7"/>
  <c r="S609" i="7"/>
  <c r="S605" i="7"/>
  <c r="S601" i="7"/>
  <c r="S597" i="7"/>
  <c r="S593" i="7"/>
  <c r="S589" i="7"/>
  <c r="S585" i="7"/>
  <c r="S689" i="7"/>
  <c r="S673" i="7"/>
  <c r="S657" i="7"/>
  <c r="S645" i="7"/>
  <c r="S642" i="7"/>
  <c r="S638" i="7"/>
  <c r="S634" i="7"/>
  <c r="S630" i="7"/>
  <c r="S626" i="7"/>
  <c r="S614" i="7"/>
  <c r="S610" i="7"/>
  <c r="S606" i="7"/>
  <c r="S602" i="7"/>
  <c r="S598" i="7"/>
  <c r="S594" i="7"/>
  <c r="S590" i="7"/>
  <c r="S586" i="7"/>
  <c r="S582" i="7"/>
  <c r="S749" i="7"/>
  <c r="S685" i="7"/>
  <c r="S650" i="7"/>
  <c r="S631" i="7"/>
  <c r="S611" i="7"/>
  <c r="S595" i="7"/>
  <c r="S578" i="7"/>
  <c r="S574" i="7"/>
  <c r="S570" i="7"/>
  <c r="S693" i="7"/>
  <c r="S669" i="7"/>
  <c r="S643" i="7"/>
  <c r="S627" i="7"/>
  <c r="S607" i="7"/>
  <c r="S591" i="7"/>
  <c r="S584" i="7"/>
  <c r="S580" i="7"/>
  <c r="S579" i="7"/>
  <c r="S571" i="7"/>
  <c r="S567" i="7"/>
  <c r="S700" i="7"/>
  <c r="S653" i="7"/>
  <c r="S639" i="7"/>
  <c r="S623" i="7"/>
  <c r="S603" i="7"/>
  <c r="S587" i="7"/>
  <c r="S583" i="7"/>
  <c r="S576" i="7"/>
  <c r="S572" i="7"/>
  <c r="S568" i="7"/>
  <c r="S635" i="7"/>
  <c r="S599" i="7"/>
  <c r="S577" i="7"/>
  <c r="S563" i="7"/>
  <c r="S559" i="7"/>
  <c r="S555" i="7"/>
  <c r="S551" i="7"/>
  <c r="S547" i="7"/>
  <c r="S543" i="7"/>
  <c r="S539" i="7"/>
  <c r="S535" i="7"/>
  <c r="S581" i="7"/>
  <c r="S573" i="7"/>
  <c r="S564" i="7"/>
  <c r="S560" i="7"/>
  <c r="S556" i="7"/>
  <c r="S552" i="7"/>
  <c r="S548" i="7"/>
  <c r="S544" i="7"/>
  <c r="S540" i="7"/>
  <c r="S536" i="7"/>
  <c r="S569" i="7"/>
  <c r="S565" i="7"/>
  <c r="S561" i="7"/>
  <c r="S557" i="7"/>
  <c r="S553" i="7"/>
  <c r="S549" i="7"/>
  <c r="S545" i="7"/>
  <c r="S541" i="7"/>
  <c r="S537" i="7"/>
  <c r="S566" i="7"/>
  <c r="S562" i="7"/>
  <c r="S558" i="7"/>
  <c r="S554" i="7"/>
  <c r="S550" i="7"/>
  <c r="S546" i="7"/>
  <c r="S542" i="7"/>
  <c r="S538" i="7"/>
  <c r="S526" i="7"/>
  <c r="S522" i="7"/>
  <c r="S518" i="7"/>
  <c r="S514" i="7"/>
  <c r="S510" i="7"/>
  <c r="S506" i="7"/>
  <c r="S502" i="7"/>
  <c r="S498" i="7"/>
  <c r="S494" i="7"/>
  <c r="S490" i="7"/>
  <c r="S486" i="7"/>
  <c r="S482" i="7"/>
  <c r="S478" i="7"/>
  <c r="S474" i="7"/>
  <c r="S470" i="7"/>
  <c r="S466" i="7"/>
  <c r="S462" i="7"/>
  <c r="S458" i="7"/>
  <c r="S454" i="7"/>
  <c r="S450" i="7"/>
  <c r="S524" i="7"/>
  <c r="S523" i="7"/>
  <c r="S519" i="7"/>
  <c r="S515" i="7"/>
  <c r="S511" i="7"/>
  <c r="S507" i="7"/>
  <c r="S503" i="7"/>
  <c r="S499" i="7"/>
  <c r="S495" i="7"/>
  <c r="S491" i="7"/>
  <c r="S487" i="7"/>
  <c r="S483" i="7"/>
  <c r="S479" i="7"/>
  <c r="S475" i="7"/>
  <c r="S471" i="7"/>
  <c r="S467" i="7"/>
  <c r="S463" i="7"/>
  <c r="S459" i="7"/>
  <c r="S455" i="7"/>
  <c r="S451" i="7"/>
  <c r="S525" i="7"/>
  <c r="S520" i="7"/>
  <c r="S516" i="7"/>
  <c r="S512" i="7"/>
  <c r="S508" i="7"/>
  <c r="S504" i="7"/>
  <c r="S500" i="7"/>
  <c r="S496" i="7"/>
  <c r="S492" i="7"/>
  <c r="S488" i="7"/>
  <c r="S484" i="7"/>
  <c r="S480" i="7"/>
  <c r="S476" i="7"/>
  <c r="S472" i="7"/>
  <c r="S521" i="7"/>
  <c r="S517" i="7"/>
  <c r="S513" i="7"/>
  <c r="S509" i="7"/>
  <c r="S505" i="7"/>
  <c r="S501" i="7"/>
  <c r="S497" i="7"/>
  <c r="S493" i="7"/>
  <c r="S489" i="7"/>
  <c r="S485" i="7"/>
  <c r="S481" i="7"/>
  <c r="S477" i="7"/>
  <c r="S473" i="7"/>
  <c r="S469" i="7"/>
  <c r="S465" i="7"/>
  <c r="S461" i="7"/>
  <c r="S457" i="7"/>
  <c r="S453" i="7"/>
  <c r="S449" i="7"/>
  <c r="S456" i="7"/>
  <c r="S437" i="7"/>
  <c r="S433" i="7"/>
  <c r="S429" i="7"/>
  <c r="S425" i="7"/>
  <c r="S421" i="7"/>
  <c r="S417" i="7"/>
  <c r="S413" i="7"/>
  <c r="S409" i="7"/>
  <c r="S405" i="7"/>
  <c r="S401" i="7"/>
  <c r="S397" i="7"/>
  <c r="S393" i="7"/>
  <c r="S389" i="7"/>
  <c r="S385" i="7"/>
  <c r="S381" i="7"/>
  <c r="S377" i="7"/>
  <c r="S373" i="7"/>
  <c r="S369" i="7"/>
  <c r="S365" i="7"/>
  <c r="S361" i="7"/>
  <c r="S468" i="7"/>
  <c r="S452" i="7"/>
  <c r="S438" i="7"/>
  <c r="S434" i="7"/>
  <c r="S430" i="7"/>
  <c r="S426" i="7"/>
  <c r="S422" i="7"/>
  <c r="S418" i="7"/>
  <c r="S414" i="7"/>
  <c r="S410" i="7"/>
  <c r="S406" i="7"/>
  <c r="S402" i="7"/>
  <c r="S398" i="7"/>
  <c r="S394" i="7"/>
  <c r="S390" i="7"/>
  <c r="S386" i="7"/>
  <c r="S382" i="7"/>
  <c r="S378" i="7"/>
  <c r="S374" i="7"/>
  <c r="S370" i="7"/>
  <c r="S366" i="7"/>
  <c r="S362" i="7"/>
  <c r="S464" i="7"/>
  <c r="S447" i="7"/>
  <c r="S435" i="7"/>
  <c r="S431" i="7"/>
  <c r="S427" i="7"/>
  <c r="S423" i="7"/>
  <c r="S419" i="7"/>
  <c r="S415" i="7"/>
  <c r="S411" i="7"/>
  <c r="S407" i="7"/>
  <c r="S403" i="7"/>
  <c r="S399" i="7"/>
  <c r="S395" i="7"/>
  <c r="S391" i="7"/>
  <c r="S387" i="7"/>
  <c r="S383" i="7"/>
  <c r="S379" i="7"/>
  <c r="S375" i="7"/>
  <c r="S371" i="7"/>
  <c r="S367" i="7"/>
  <c r="S363" i="7"/>
  <c r="S359" i="7"/>
  <c r="S460" i="7"/>
  <c r="S448" i="7"/>
  <c r="S436" i="7"/>
  <c r="S432" i="7"/>
  <c r="S428" i="7"/>
  <c r="S424" i="7"/>
  <c r="S420" i="7"/>
  <c r="S416" i="7"/>
  <c r="S408" i="7"/>
  <c r="S392" i="7"/>
  <c r="S376" i="7"/>
  <c r="S360" i="7"/>
  <c r="S404" i="7"/>
  <c r="S388" i="7"/>
  <c r="S368" i="7"/>
  <c r="S173" i="7"/>
  <c r="S169" i="7"/>
  <c r="S165" i="7"/>
  <c r="S161" i="7"/>
  <c r="S157" i="7"/>
  <c r="S153" i="7"/>
  <c r="S149" i="7"/>
  <c r="S145" i="7"/>
  <c r="S141" i="7"/>
  <c r="S137" i="7"/>
  <c r="S133" i="7"/>
  <c r="S129" i="7"/>
  <c r="S125" i="7"/>
  <c r="S121" i="7"/>
  <c r="S117" i="7"/>
  <c r="S113" i="7"/>
  <c r="S109" i="7"/>
  <c r="S105" i="7"/>
  <c r="S101" i="7"/>
  <c r="S97" i="7"/>
  <c r="S412" i="7"/>
  <c r="S384" i="7"/>
  <c r="S364" i="7"/>
  <c r="S174" i="7"/>
  <c r="S170" i="7"/>
  <c r="S166" i="7"/>
  <c r="S162" i="7"/>
  <c r="S158" i="7"/>
  <c r="S154" i="7"/>
  <c r="S150" i="7"/>
  <c r="S146" i="7"/>
  <c r="S142" i="7"/>
  <c r="S138" i="7"/>
  <c r="S400" i="7"/>
  <c r="S380" i="7"/>
  <c r="S372" i="7"/>
  <c r="S172" i="7"/>
  <c r="S164" i="7"/>
  <c r="S156" i="7"/>
  <c r="S148" i="7"/>
  <c r="S140" i="7"/>
  <c r="S135" i="7"/>
  <c r="S128" i="7"/>
  <c r="S126" i="7"/>
  <c r="S119" i="7"/>
  <c r="S112" i="7"/>
  <c r="S110" i="7"/>
  <c r="S103" i="7"/>
  <c r="S96" i="7"/>
  <c r="S175" i="7"/>
  <c r="S159" i="7"/>
  <c r="S151" i="7"/>
  <c r="S108" i="7"/>
  <c r="S396" i="7"/>
  <c r="S171" i="7"/>
  <c r="S163" i="7"/>
  <c r="S155" i="7"/>
  <c r="S147" i="7"/>
  <c r="S139" i="7"/>
  <c r="S132" i="7"/>
  <c r="S130" i="7"/>
  <c r="S123" i="7"/>
  <c r="S116" i="7"/>
  <c r="S114" i="7"/>
  <c r="S107" i="7"/>
  <c r="S100" i="7"/>
  <c r="S98" i="7"/>
  <c r="S122" i="7"/>
  <c r="S106" i="7"/>
  <c r="S99" i="7"/>
  <c r="S168" i="7"/>
  <c r="S160" i="7"/>
  <c r="S152" i="7"/>
  <c r="S144" i="7"/>
  <c r="S136" i="7"/>
  <c r="S134" i="7"/>
  <c r="S127" i="7"/>
  <c r="S120" i="7"/>
  <c r="S118" i="7"/>
  <c r="S111" i="7"/>
  <c r="S104" i="7"/>
  <c r="S102" i="7"/>
  <c r="S167" i="7"/>
  <c r="S143" i="7"/>
  <c r="S131" i="7"/>
  <c r="S124" i="7"/>
  <c r="S115" i="7"/>
  <c r="Q847" i="7"/>
  <c r="Q851" i="7"/>
  <c r="Q528" i="7"/>
  <c r="Q90" i="7"/>
  <c r="Q803" i="7"/>
  <c r="Q799" i="7"/>
  <c r="Q835" i="7"/>
  <c r="Q616" i="7"/>
  <c r="Q792" i="7"/>
  <c r="Q819" i="7"/>
  <c r="Q704" i="7"/>
  <c r="Q826" i="6"/>
  <c r="P264" i="7"/>
  <c r="Q177" i="7"/>
  <c r="Q843" i="7"/>
  <c r="Q798" i="7"/>
  <c r="Q353" i="7"/>
  <c r="Q440" i="7"/>
  <c r="P880" i="7"/>
  <c r="Q177" i="6"/>
  <c r="Q440" i="6"/>
  <c r="Q704" i="6"/>
  <c r="S787" i="6"/>
  <c r="S788" i="6"/>
  <c r="S789" i="6"/>
  <c r="S782" i="6"/>
  <c r="S778" i="6"/>
  <c r="S774" i="6"/>
  <c r="S770" i="6"/>
  <c r="S766" i="6"/>
  <c r="S762" i="6"/>
  <c r="S786" i="6"/>
  <c r="S785" i="6"/>
  <c r="S783" i="6"/>
  <c r="S779" i="6"/>
  <c r="S775" i="6"/>
  <c r="S771" i="6"/>
  <c r="S767" i="6"/>
  <c r="S763" i="6"/>
  <c r="S759" i="6"/>
  <c r="S755" i="6"/>
  <c r="S751" i="6"/>
  <c r="S747" i="6"/>
  <c r="S743" i="6"/>
  <c r="S739" i="6"/>
  <c r="S735" i="6"/>
  <c r="S731" i="6"/>
  <c r="S727" i="6"/>
  <c r="S784" i="6"/>
  <c r="S776" i="6"/>
  <c r="S768" i="6"/>
  <c r="S758" i="6"/>
  <c r="S756" i="6"/>
  <c r="S749" i="6"/>
  <c r="S742" i="6"/>
  <c r="S740" i="6"/>
  <c r="S733" i="6"/>
  <c r="S726" i="6"/>
  <c r="S722" i="6"/>
  <c r="S718" i="6"/>
  <c r="S714" i="6"/>
  <c r="S702" i="6"/>
  <c r="S698" i="6"/>
  <c r="S694" i="6"/>
  <c r="S769" i="6"/>
  <c r="S746" i="6"/>
  <c r="S745" i="6"/>
  <c r="S737" i="6"/>
  <c r="S736" i="6"/>
  <c r="S734" i="6"/>
  <c r="S725" i="6"/>
  <c r="S723" i="6"/>
  <c r="S716" i="6"/>
  <c r="S701" i="6"/>
  <c r="S699" i="6"/>
  <c r="S692" i="6"/>
  <c r="S688" i="6"/>
  <c r="S684" i="6"/>
  <c r="S680" i="6"/>
  <c r="S676" i="6"/>
  <c r="S672" i="6"/>
  <c r="S668" i="6"/>
  <c r="S664" i="6"/>
  <c r="S660" i="6"/>
  <c r="S656" i="6"/>
  <c r="S652" i="6"/>
  <c r="S648" i="6"/>
  <c r="S644" i="6"/>
  <c r="S640" i="6"/>
  <c r="S636" i="6"/>
  <c r="S632" i="6"/>
  <c r="S628" i="6"/>
  <c r="S624" i="6"/>
  <c r="S612" i="6"/>
  <c r="S608" i="6"/>
  <c r="S777" i="6"/>
  <c r="S765" i="6"/>
  <c r="S764" i="6"/>
  <c r="S760" i="6"/>
  <c r="S757" i="6"/>
  <c r="S754" i="6"/>
  <c r="S748" i="6"/>
  <c r="S730" i="6"/>
  <c r="S729" i="6"/>
  <c r="S720" i="6"/>
  <c r="S713" i="6"/>
  <c r="S711" i="6"/>
  <c r="S696" i="6"/>
  <c r="S689" i="6"/>
  <c r="S685" i="6"/>
  <c r="S681" i="6"/>
  <c r="S677" i="6"/>
  <c r="S673" i="6"/>
  <c r="S790" i="6"/>
  <c r="S773" i="6"/>
  <c r="S772" i="6"/>
  <c r="S744" i="6"/>
  <c r="S741" i="6"/>
  <c r="S738" i="6"/>
  <c r="S732" i="6"/>
  <c r="S724" i="6"/>
  <c r="S750" i="6"/>
  <c r="S697" i="6"/>
  <c r="S695" i="6"/>
  <c r="S693" i="6"/>
  <c r="S691" i="6"/>
  <c r="S690" i="6"/>
  <c r="S682" i="6"/>
  <c r="S674" i="6"/>
  <c r="S670" i="6"/>
  <c r="S663" i="6"/>
  <c r="S661" i="6"/>
  <c r="S654" i="6"/>
  <c r="S647" i="6"/>
  <c r="S645" i="6"/>
  <c r="S638" i="6"/>
  <c r="S631" i="6"/>
  <c r="S629" i="6"/>
  <c r="S611" i="6"/>
  <c r="S609" i="6"/>
  <c r="S781" i="6"/>
  <c r="S780" i="6"/>
  <c r="S753" i="6"/>
  <c r="S728" i="6"/>
  <c r="S712" i="6"/>
  <c r="S700" i="6"/>
  <c r="S687" i="6"/>
  <c r="S679" i="6"/>
  <c r="S667" i="6"/>
  <c r="S665" i="6"/>
  <c r="S658" i="6"/>
  <c r="S651" i="6"/>
  <c r="S649" i="6"/>
  <c r="S642" i="6"/>
  <c r="S635" i="6"/>
  <c r="S633" i="6"/>
  <c r="S626" i="6"/>
  <c r="S613" i="6"/>
  <c r="S761" i="6"/>
  <c r="S752" i="6"/>
  <c r="S686" i="6"/>
  <c r="S678" i="6"/>
  <c r="S671" i="6"/>
  <c r="S669" i="6"/>
  <c r="S662" i="6"/>
  <c r="S655" i="6"/>
  <c r="S653" i="6"/>
  <c r="S646" i="6"/>
  <c r="S639" i="6"/>
  <c r="S637" i="6"/>
  <c r="S630" i="6"/>
  <c r="S623" i="6"/>
  <c r="S610" i="6"/>
  <c r="S683" i="6"/>
  <c r="S666" i="6"/>
  <c r="S643" i="6"/>
  <c r="S604" i="6"/>
  <c r="S600" i="6"/>
  <c r="S596" i="6"/>
  <c r="S592" i="6"/>
  <c r="S588" i="6"/>
  <c r="S584" i="6"/>
  <c r="S580" i="6"/>
  <c r="S576" i="6"/>
  <c r="S572" i="6"/>
  <c r="S568" i="6"/>
  <c r="S564" i="6"/>
  <c r="S560" i="6"/>
  <c r="S556" i="6"/>
  <c r="S552" i="6"/>
  <c r="S548" i="6"/>
  <c r="S544" i="6"/>
  <c r="S540" i="6"/>
  <c r="S536" i="6"/>
  <c r="S524" i="6"/>
  <c r="S520" i="6"/>
  <c r="S516" i="6"/>
  <c r="S512" i="6"/>
  <c r="S508" i="6"/>
  <c r="S504" i="6"/>
  <c r="S500" i="6"/>
  <c r="S496" i="6"/>
  <c r="S492" i="6"/>
  <c r="S488" i="6"/>
  <c r="S484" i="6"/>
  <c r="S480" i="6"/>
  <c r="S476" i="6"/>
  <c r="S472" i="6"/>
  <c r="S721" i="6"/>
  <c r="S719" i="6"/>
  <c r="S717" i="6"/>
  <c r="S715" i="6"/>
  <c r="S675" i="6"/>
  <c r="S659" i="6"/>
  <c r="S625" i="6"/>
  <c r="S606" i="6"/>
  <c r="S605" i="6"/>
  <c r="S601" i="6"/>
  <c r="S597" i="6"/>
  <c r="S593" i="6"/>
  <c r="S589" i="6"/>
  <c r="S585" i="6"/>
  <c r="S581" i="6"/>
  <c r="S577" i="6"/>
  <c r="S573" i="6"/>
  <c r="S569" i="6"/>
  <c r="S565" i="6"/>
  <c r="S561" i="6"/>
  <c r="S557" i="6"/>
  <c r="S553" i="6"/>
  <c r="S549" i="6"/>
  <c r="S545" i="6"/>
  <c r="S541" i="6"/>
  <c r="S537" i="6"/>
  <c r="S525" i="6"/>
  <c r="S521" i="6"/>
  <c r="S517" i="6"/>
  <c r="S513" i="6"/>
  <c r="S509" i="6"/>
  <c r="S505" i="6"/>
  <c r="S501" i="6"/>
  <c r="S497" i="6"/>
  <c r="S493" i="6"/>
  <c r="S489" i="6"/>
  <c r="S485" i="6"/>
  <c r="S481" i="6"/>
  <c r="S477" i="6"/>
  <c r="S473" i="6"/>
  <c r="S469" i="6"/>
  <c r="S641" i="6"/>
  <c r="S634" i="6"/>
  <c r="S602" i="6"/>
  <c r="S598" i="6"/>
  <c r="S594" i="6"/>
  <c r="S590" i="6"/>
  <c r="S586" i="6"/>
  <c r="S582" i="6"/>
  <c r="S578" i="6"/>
  <c r="S574" i="6"/>
  <c r="S570" i="6"/>
  <c r="S566" i="6"/>
  <c r="S562" i="6"/>
  <c r="S558" i="6"/>
  <c r="S554" i="6"/>
  <c r="S550" i="6"/>
  <c r="S546" i="6"/>
  <c r="S542" i="6"/>
  <c r="S538" i="6"/>
  <c r="S526" i="6"/>
  <c r="S522" i="6"/>
  <c r="S518" i="6"/>
  <c r="S514" i="6"/>
  <c r="S510" i="6"/>
  <c r="S506" i="6"/>
  <c r="S502" i="6"/>
  <c r="S498" i="6"/>
  <c r="S494" i="6"/>
  <c r="S490" i="6"/>
  <c r="S486" i="6"/>
  <c r="S482" i="6"/>
  <c r="S478" i="6"/>
  <c r="S474" i="6"/>
  <c r="S470" i="6"/>
  <c r="S466" i="6"/>
  <c r="S657" i="6"/>
  <c r="S627" i="6"/>
  <c r="S595" i="6"/>
  <c r="S579" i="6"/>
  <c r="S563" i="6"/>
  <c r="S547" i="6"/>
  <c r="S511" i="6"/>
  <c r="S495" i="6"/>
  <c r="S479" i="6"/>
  <c r="S465" i="6"/>
  <c r="S462" i="6"/>
  <c r="S458" i="6"/>
  <c r="S454" i="6"/>
  <c r="S450" i="6"/>
  <c r="S438" i="6"/>
  <c r="S434" i="6"/>
  <c r="S430" i="6"/>
  <c r="S426" i="6"/>
  <c r="S422" i="6"/>
  <c r="S418" i="6"/>
  <c r="S414" i="6"/>
  <c r="S410" i="6"/>
  <c r="S406" i="6"/>
  <c r="S402" i="6"/>
  <c r="S398" i="6"/>
  <c r="S394" i="6"/>
  <c r="S390" i="6"/>
  <c r="S386" i="6"/>
  <c r="S382" i="6"/>
  <c r="S378" i="6"/>
  <c r="S374" i="6"/>
  <c r="S370" i="6"/>
  <c r="S366" i="6"/>
  <c r="S362" i="6"/>
  <c r="S614" i="6"/>
  <c r="S591" i="6"/>
  <c r="S575" i="6"/>
  <c r="S559" i="6"/>
  <c r="S543" i="6"/>
  <c r="S523" i="6"/>
  <c r="S507" i="6"/>
  <c r="S491" i="6"/>
  <c r="S475" i="6"/>
  <c r="S467" i="6"/>
  <c r="S463" i="6"/>
  <c r="S459" i="6"/>
  <c r="S455" i="6"/>
  <c r="S451" i="6"/>
  <c r="S447" i="6"/>
  <c r="S435" i="6"/>
  <c r="S431" i="6"/>
  <c r="S427" i="6"/>
  <c r="S423" i="6"/>
  <c r="S419" i="6"/>
  <c r="S415" i="6"/>
  <c r="S411" i="6"/>
  <c r="S407" i="6"/>
  <c r="S403" i="6"/>
  <c r="S399" i="6"/>
  <c r="S395" i="6"/>
  <c r="S391" i="6"/>
  <c r="S387" i="6"/>
  <c r="S383" i="6"/>
  <c r="S379" i="6"/>
  <c r="S375" i="6"/>
  <c r="S371" i="6"/>
  <c r="S367" i="6"/>
  <c r="S363" i="6"/>
  <c r="S359" i="6"/>
  <c r="S607" i="6"/>
  <c r="S603" i="6"/>
  <c r="S587" i="6"/>
  <c r="S571" i="6"/>
  <c r="S555" i="6"/>
  <c r="S539" i="6"/>
  <c r="S519" i="6"/>
  <c r="S503" i="6"/>
  <c r="S487" i="6"/>
  <c r="S471" i="6"/>
  <c r="S464" i="6"/>
  <c r="S460" i="6"/>
  <c r="S456" i="6"/>
  <c r="S452" i="6"/>
  <c r="S448" i="6"/>
  <c r="S436" i="6"/>
  <c r="S432" i="6"/>
  <c r="S428" i="6"/>
  <c r="S424" i="6"/>
  <c r="S420" i="6"/>
  <c r="S416" i="6"/>
  <c r="S412" i="6"/>
  <c r="S408" i="6"/>
  <c r="S404" i="6"/>
  <c r="S400" i="6"/>
  <c r="S396" i="6"/>
  <c r="S392" i="6"/>
  <c r="S388" i="6"/>
  <c r="S384" i="6"/>
  <c r="S380" i="6"/>
  <c r="S376" i="6"/>
  <c r="S372" i="6"/>
  <c r="S368" i="6"/>
  <c r="S364" i="6"/>
  <c r="S360" i="6"/>
  <c r="S567" i="6"/>
  <c r="S483" i="6"/>
  <c r="S453" i="6"/>
  <c r="S437" i="6"/>
  <c r="S421" i="6"/>
  <c r="S405" i="6"/>
  <c r="S389" i="6"/>
  <c r="S373" i="6"/>
  <c r="S551" i="6"/>
  <c r="S449" i="6"/>
  <c r="S433" i="6"/>
  <c r="S417" i="6"/>
  <c r="S401" i="6"/>
  <c r="S385" i="6"/>
  <c r="S369" i="6"/>
  <c r="S599" i="6"/>
  <c r="S535" i="6"/>
  <c r="S515" i="6"/>
  <c r="S461" i="6"/>
  <c r="S429" i="6"/>
  <c r="S413" i="6"/>
  <c r="S397" i="6"/>
  <c r="S381" i="6"/>
  <c r="S365" i="6"/>
  <c r="S650" i="6"/>
  <c r="S457" i="6"/>
  <c r="S409" i="6"/>
  <c r="S583" i="6"/>
  <c r="S468" i="6"/>
  <c r="S393" i="6"/>
  <c r="S499" i="6"/>
  <c r="S377" i="6"/>
  <c r="S425" i="6"/>
  <c r="S361" i="6"/>
  <c r="S175" i="6"/>
  <c r="S173" i="6"/>
  <c r="S171" i="6"/>
  <c r="S169" i="6"/>
  <c r="S167" i="6"/>
  <c r="S165" i="6"/>
  <c r="S163" i="6"/>
  <c r="S161" i="6"/>
  <c r="S159" i="6"/>
  <c r="S157" i="6"/>
  <c r="S155" i="6"/>
  <c r="S153" i="6"/>
  <c r="S151" i="6"/>
  <c r="S149" i="6"/>
  <c r="S147" i="6"/>
  <c r="S145" i="6"/>
  <c r="S143" i="6"/>
  <c r="S141" i="6"/>
  <c r="S139" i="6"/>
  <c r="S137" i="6"/>
  <c r="S135" i="6"/>
  <c r="S133" i="6"/>
  <c r="S131" i="6"/>
  <c r="S129" i="6"/>
  <c r="S127" i="6"/>
  <c r="S125" i="6"/>
  <c r="S123" i="6"/>
  <c r="S121" i="6"/>
  <c r="S119" i="6"/>
  <c r="S117" i="6"/>
  <c r="S115" i="6"/>
  <c r="S113" i="6"/>
  <c r="S111" i="6"/>
  <c r="S109" i="6"/>
  <c r="S107" i="6"/>
  <c r="S105" i="6"/>
  <c r="S103" i="6"/>
  <c r="S101" i="6"/>
  <c r="S99" i="6"/>
  <c r="S97" i="6"/>
  <c r="S174" i="6"/>
  <c r="S172" i="6"/>
  <c r="S170" i="6"/>
  <c r="S168" i="6"/>
  <c r="S166" i="6"/>
  <c r="S164" i="6"/>
  <c r="S162" i="6"/>
  <c r="S160" i="6"/>
  <c r="S158" i="6"/>
  <c r="S156" i="6"/>
  <c r="S154" i="6"/>
  <c r="S152" i="6"/>
  <c r="S150" i="6"/>
  <c r="S148" i="6"/>
  <c r="S146" i="6"/>
  <c r="S144" i="6"/>
  <c r="S142" i="6"/>
  <c r="S140" i="6"/>
  <c r="S138" i="6"/>
  <c r="S136" i="6"/>
  <c r="S134" i="6"/>
  <c r="S132" i="6"/>
  <c r="S130" i="6"/>
  <c r="S128" i="6"/>
  <c r="S126" i="6"/>
  <c r="S124" i="6"/>
  <c r="S122" i="6"/>
  <c r="S120" i="6"/>
  <c r="S118" i="6"/>
  <c r="S116" i="6"/>
  <c r="S114" i="6"/>
  <c r="S112" i="6"/>
  <c r="S110" i="6"/>
  <c r="S108" i="6"/>
  <c r="S106" i="6"/>
  <c r="S104" i="6"/>
  <c r="S102" i="6"/>
  <c r="S100" i="6"/>
  <c r="S98" i="6"/>
  <c r="S96" i="6"/>
  <c r="Q800" i="6"/>
  <c r="Q848" i="6"/>
  <c r="Q855" i="6"/>
  <c r="Q871" i="6"/>
  <c r="Q806" i="6"/>
  <c r="Q822" i="6"/>
  <c r="Q838" i="6"/>
  <c r="Q854" i="6"/>
  <c r="Q528" i="6"/>
  <c r="P264" i="6"/>
  <c r="Q90" i="6"/>
  <c r="Q804" i="6"/>
  <c r="Q868" i="6"/>
  <c r="Q810" i="6"/>
  <c r="Q842" i="6"/>
  <c r="Q858" i="6"/>
  <c r="Q874" i="6"/>
  <c r="Q616" i="6"/>
  <c r="P880" i="6"/>
  <c r="Q808" i="6"/>
  <c r="Q824" i="6"/>
  <c r="Q840" i="6"/>
  <c r="Q856" i="6"/>
  <c r="Q872" i="6"/>
  <c r="Q798" i="6"/>
  <c r="Q353" i="6"/>
  <c r="Q814" i="6"/>
  <c r="Q830" i="6"/>
  <c r="Q846" i="6"/>
  <c r="Q862" i="6"/>
  <c r="Q878" i="6"/>
  <c r="Q792" i="6"/>
  <c r="P269" i="5"/>
  <c r="R352" i="5"/>
  <c r="R348" i="5"/>
  <c r="R344" i="5"/>
  <c r="R340" i="5"/>
  <c r="R336" i="5"/>
  <c r="R351" i="5"/>
  <c r="R347" i="5"/>
  <c r="R343" i="5"/>
  <c r="R339" i="5"/>
  <c r="R354" i="5"/>
  <c r="R350" i="5"/>
  <c r="R346" i="5"/>
  <c r="R342" i="5"/>
  <c r="R338" i="5"/>
  <c r="R331" i="5"/>
  <c r="R327" i="5"/>
  <c r="R323" i="5"/>
  <c r="R353" i="5"/>
  <c r="R349" i="5"/>
  <c r="R345" i="5"/>
  <c r="R341" i="5"/>
  <c r="R337" i="5"/>
  <c r="R334" i="5"/>
  <c r="R330" i="5"/>
  <c r="R326" i="5"/>
  <c r="R322" i="5"/>
  <c r="R318" i="5"/>
  <c r="R314" i="5"/>
  <c r="R310" i="5"/>
  <c r="R306" i="5"/>
  <c r="R335" i="5"/>
  <c r="R333" i="5"/>
  <c r="R329" i="5"/>
  <c r="R325" i="5"/>
  <c r="R317" i="5"/>
  <c r="R313" i="5"/>
  <c r="R309" i="5"/>
  <c r="R321" i="5"/>
  <c r="R320" i="5"/>
  <c r="R316" i="5"/>
  <c r="R312" i="5"/>
  <c r="R308" i="5"/>
  <c r="R301" i="5"/>
  <c r="R297" i="5"/>
  <c r="R293" i="5"/>
  <c r="R289" i="5"/>
  <c r="R304" i="5"/>
  <c r="R300" i="5"/>
  <c r="R296" i="5"/>
  <c r="R292" i="5"/>
  <c r="R288" i="5"/>
  <c r="R284" i="5"/>
  <c r="R280" i="5"/>
  <c r="R276" i="5"/>
  <c r="R319" i="5"/>
  <c r="R315" i="5"/>
  <c r="R311" i="5"/>
  <c r="R307" i="5"/>
  <c r="R303" i="5"/>
  <c r="R299" i="5"/>
  <c r="R295" i="5"/>
  <c r="R291" i="5"/>
  <c r="R287" i="5"/>
  <c r="R283" i="5"/>
  <c r="R279" i="5"/>
  <c r="R275" i="5"/>
  <c r="R267" i="5"/>
  <c r="R263" i="5"/>
  <c r="R259" i="5"/>
  <c r="R255" i="5"/>
  <c r="R251" i="5"/>
  <c r="R247" i="5"/>
  <c r="R243" i="5"/>
  <c r="R332" i="5"/>
  <c r="R324" i="5"/>
  <c r="R302" i="5"/>
  <c r="R298" i="5"/>
  <c r="R294" i="5"/>
  <c r="R290" i="5"/>
  <c r="R286" i="5"/>
  <c r="R282" i="5"/>
  <c r="R278" i="5"/>
  <c r="R266" i="5"/>
  <c r="R262" i="5"/>
  <c r="R258" i="5"/>
  <c r="R254" i="5"/>
  <c r="R250" i="5"/>
  <c r="R246" i="5"/>
  <c r="R265" i="5"/>
  <c r="R261" i="5"/>
  <c r="R257" i="5"/>
  <c r="R253" i="5"/>
  <c r="R285" i="5"/>
  <c r="R281" i="5"/>
  <c r="R277" i="5"/>
  <c r="R239" i="5"/>
  <c r="R235" i="5"/>
  <c r="R231" i="5"/>
  <c r="R227" i="5"/>
  <c r="R223" i="5"/>
  <c r="R219" i="5"/>
  <c r="R215" i="5"/>
  <c r="R249" i="5"/>
  <c r="R245" i="5"/>
  <c r="R242" i="5"/>
  <c r="R238" i="5"/>
  <c r="R234" i="5"/>
  <c r="R230" i="5"/>
  <c r="R226" i="5"/>
  <c r="R222" i="5"/>
  <c r="R218" i="5"/>
  <c r="R214" i="5"/>
  <c r="R305" i="5"/>
  <c r="R264" i="5"/>
  <c r="R260" i="5"/>
  <c r="R256" i="5"/>
  <c r="R252" i="5"/>
  <c r="R241" i="5"/>
  <c r="R237" i="5"/>
  <c r="R233" i="5"/>
  <c r="R229" i="5"/>
  <c r="R225" i="5"/>
  <c r="R221" i="5"/>
  <c r="R217" i="5"/>
  <c r="R240" i="5"/>
  <c r="R236" i="5"/>
  <c r="R232" i="5"/>
  <c r="R228" i="5"/>
  <c r="R224" i="5"/>
  <c r="R220" i="5"/>
  <c r="R216" i="5"/>
  <c r="R212" i="5"/>
  <c r="R208" i="5"/>
  <c r="R204" i="5"/>
  <c r="R200" i="5"/>
  <c r="R196" i="5"/>
  <c r="R192" i="5"/>
  <c r="R188" i="5"/>
  <c r="R178" i="5"/>
  <c r="R174" i="5"/>
  <c r="R170" i="5"/>
  <c r="R166" i="5"/>
  <c r="R162" i="5"/>
  <c r="R158" i="5"/>
  <c r="R154" i="5"/>
  <c r="R150" i="5"/>
  <c r="R146" i="5"/>
  <c r="R142" i="5"/>
  <c r="R138" i="5"/>
  <c r="R211" i="5"/>
  <c r="R207" i="5"/>
  <c r="R203" i="5"/>
  <c r="R199" i="5"/>
  <c r="R195" i="5"/>
  <c r="R191" i="5"/>
  <c r="R177" i="5"/>
  <c r="R173" i="5"/>
  <c r="R169" i="5"/>
  <c r="R165" i="5"/>
  <c r="R161" i="5"/>
  <c r="R157" i="5"/>
  <c r="R153" i="5"/>
  <c r="R149" i="5"/>
  <c r="R248" i="5"/>
  <c r="F69" i="5" s="1"/>
  <c r="R244" i="5"/>
  <c r="F65" i="5" s="1"/>
  <c r="R210" i="5"/>
  <c r="R206" i="5"/>
  <c r="R202" i="5"/>
  <c r="R198" i="5"/>
  <c r="R194" i="5"/>
  <c r="R190" i="5"/>
  <c r="R180" i="5"/>
  <c r="R176" i="5"/>
  <c r="R172" i="5"/>
  <c r="R168" i="5"/>
  <c r="R164" i="5"/>
  <c r="R160" i="5"/>
  <c r="R156" i="5"/>
  <c r="R152" i="5"/>
  <c r="R144" i="5"/>
  <c r="R140" i="5"/>
  <c r="R136" i="5"/>
  <c r="R133" i="5"/>
  <c r="R129" i="5"/>
  <c r="R125" i="5"/>
  <c r="R121" i="5"/>
  <c r="R147" i="5"/>
  <c r="R143" i="5"/>
  <c r="R139" i="5"/>
  <c r="R132" i="5"/>
  <c r="R128" i="5"/>
  <c r="R124" i="5"/>
  <c r="R120" i="5"/>
  <c r="R116" i="5"/>
  <c r="R112" i="5"/>
  <c r="R108" i="5"/>
  <c r="R104" i="5"/>
  <c r="R145" i="5"/>
  <c r="R141" i="5"/>
  <c r="R137" i="5"/>
  <c r="R135" i="5"/>
  <c r="R131" i="5"/>
  <c r="R127" i="5"/>
  <c r="R123" i="5"/>
  <c r="R119" i="5"/>
  <c r="R115" i="5"/>
  <c r="R111" i="5"/>
  <c r="R107" i="5"/>
  <c r="R103" i="5"/>
  <c r="R328" i="5"/>
  <c r="R213" i="5"/>
  <c r="R209" i="5"/>
  <c r="R205" i="5"/>
  <c r="R201" i="5"/>
  <c r="R197" i="5"/>
  <c r="R193" i="5"/>
  <c r="R189" i="5"/>
  <c r="R179" i="5"/>
  <c r="R175" i="5"/>
  <c r="R171" i="5"/>
  <c r="R167" i="5"/>
  <c r="R134" i="5"/>
  <c r="R130" i="5"/>
  <c r="R126" i="5"/>
  <c r="R122" i="5"/>
  <c r="R118" i="5"/>
  <c r="R114" i="5"/>
  <c r="R110" i="5"/>
  <c r="R106" i="5"/>
  <c r="R102" i="5"/>
  <c r="R163" i="5"/>
  <c r="R159" i="5"/>
  <c r="R155" i="5"/>
  <c r="R151" i="5"/>
  <c r="R117" i="5"/>
  <c r="R113" i="5"/>
  <c r="R109" i="5"/>
  <c r="R105" i="5"/>
  <c r="R101" i="5"/>
  <c r="R148" i="5"/>
  <c r="P182" i="5"/>
  <c r="F14" i="5" l="1"/>
  <c r="F30" i="5"/>
  <c r="F19" i="5"/>
  <c r="J19" i="5" s="1"/>
  <c r="F16" i="5"/>
  <c r="J16" i="5" s="1"/>
  <c r="F32" i="5"/>
  <c r="J32" i="5" s="1"/>
  <c r="F9" i="5"/>
  <c r="F25" i="5"/>
  <c r="F41" i="5"/>
  <c r="J41" i="5" s="1"/>
  <c r="F57" i="5"/>
  <c r="J57" i="5" s="1"/>
  <c r="F46" i="5"/>
  <c r="F62" i="5"/>
  <c r="J62" i="5" s="1"/>
  <c r="F85" i="5"/>
  <c r="J85" i="5" s="1"/>
  <c r="F43" i="5"/>
  <c r="J43" i="5" s="1"/>
  <c r="F59" i="5"/>
  <c r="F36" i="5"/>
  <c r="J36" i="5" s="1"/>
  <c r="F52" i="5"/>
  <c r="J52" i="5" s="1"/>
  <c r="F82" i="5"/>
  <c r="F75" i="5"/>
  <c r="G24" i="5"/>
  <c r="K24" i="5" s="1"/>
  <c r="F72" i="5"/>
  <c r="J72" i="5" s="1"/>
  <c r="F88" i="5"/>
  <c r="J88" i="5" s="1"/>
  <c r="G37" i="5"/>
  <c r="G53" i="5"/>
  <c r="K53" i="5" s="1"/>
  <c r="G22" i="5"/>
  <c r="K22" i="5" s="1"/>
  <c r="G38" i="5"/>
  <c r="G35" i="5"/>
  <c r="G54" i="5"/>
  <c r="K54" i="5" s="1"/>
  <c r="G51" i="5"/>
  <c r="K51" i="5" s="1"/>
  <c r="G69" i="5"/>
  <c r="K69" i="5" s="1"/>
  <c r="G52" i="5"/>
  <c r="G83" i="5"/>
  <c r="K83" i="5" s="1"/>
  <c r="G78" i="5"/>
  <c r="K78" i="5" s="1"/>
  <c r="G62" i="5"/>
  <c r="K62" i="5" s="1"/>
  <c r="S247" i="7"/>
  <c r="S73" i="7"/>
  <c r="S186" i="7"/>
  <c r="S12" i="7"/>
  <c r="S209" i="7"/>
  <c r="S35" i="7"/>
  <c r="S227" i="7"/>
  <c r="S53" i="7"/>
  <c r="S250" i="7"/>
  <c r="S76" i="7"/>
  <c r="S183" i="7"/>
  <c r="S9" i="7"/>
  <c r="S238" i="7"/>
  <c r="S64" i="7"/>
  <c r="R813" i="7"/>
  <c r="S813" i="7" s="1"/>
  <c r="S286" i="7"/>
  <c r="S191" i="7"/>
  <c r="S17" i="7"/>
  <c r="S214" i="7"/>
  <c r="S40" i="7"/>
  <c r="S237" i="7"/>
  <c r="S63" i="7"/>
  <c r="S255" i="7"/>
  <c r="S81" i="7"/>
  <c r="R811" i="7"/>
  <c r="S811" i="7" s="1"/>
  <c r="S284" i="7"/>
  <c r="R868" i="7"/>
  <c r="S868" i="7" s="1"/>
  <c r="S341" i="7"/>
  <c r="S199" i="7"/>
  <c r="S25" i="7"/>
  <c r="S231" i="7"/>
  <c r="S57" i="7"/>
  <c r="S185" i="7"/>
  <c r="S11" i="7"/>
  <c r="S203" i="7"/>
  <c r="S29" i="7"/>
  <c r="S226" i="7"/>
  <c r="S52" i="7"/>
  <c r="S249" i="7"/>
  <c r="S75" i="7"/>
  <c r="R824" i="7"/>
  <c r="S824" i="7" s="1"/>
  <c r="S297" i="7"/>
  <c r="R807" i="7"/>
  <c r="S807" i="7" s="1"/>
  <c r="S280" i="7"/>
  <c r="R837" i="7"/>
  <c r="S837" i="7" s="1"/>
  <c r="S310" i="7"/>
  <c r="R803" i="7"/>
  <c r="S803" i="7" s="1"/>
  <c r="S276" i="7"/>
  <c r="R816" i="7"/>
  <c r="S816" i="7" s="1"/>
  <c r="S289" i="7"/>
  <c r="R844" i="7"/>
  <c r="S844" i="7" s="1"/>
  <c r="S317" i="7"/>
  <c r="S192" i="7"/>
  <c r="S18" i="7"/>
  <c r="S208" i="7"/>
  <c r="S34" i="7"/>
  <c r="S224" i="7"/>
  <c r="S50" i="7"/>
  <c r="S240" i="7"/>
  <c r="S66" i="7"/>
  <c r="S256" i="7"/>
  <c r="S82" i="7"/>
  <c r="R808" i="7"/>
  <c r="S808" i="7" s="1"/>
  <c r="S281" i="7"/>
  <c r="R841" i="7"/>
  <c r="S841" i="7" s="1"/>
  <c r="S314" i="7"/>
  <c r="R802" i="7"/>
  <c r="S802" i="7" s="1"/>
  <c r="S275" i="7"/>
  <c r="R822" i="7"/>
  <c r="S822" i="7" s="1"/>
  <c r="S295" i="7"/>
  <c r="R845" i="7"/>
  <c r="S845" i="7" s="1"/>
  <c r="S318" i="7"/>
  <c r="R865" i="7"/>
  <c r="S865" i="7" s="1"/>
  <c r="S338" i="7"/>
  <c r="R827" i="7"/>
  <c r="S827" i="7" s="1"/>
  <c r="S300" i="7"/>
  <c r="R843" i="7"/>
  <c r="S843" i="7" s="1"/>
  <c r="S316" i="7"/>
  <c r="R859" i="7"/>
  <c r="S859" i="7" s="1"/>
  <c r="S332" i="7"/>
  <c r="R875" i="7"/>
  <c r="S875" i="7" s="1"/>
  <c r="S348" i="7"/>
  <c r="R862" i="7"/>
  <c r="S862" i="7" s="1"/>
  <c r="S335" i="7"/>
  <c r="R878" i="7"/>
  <c r="S878" i="7" s="1"/>
  <c r="S351" i="7"/>
  <c r="S575" i="7"/>
  <c r="R704" i="7"/>
  <c r="S622" i="7"/>
  <c r="S704" i="7" s="1"/>
  <c r="R792" i="7"/>
  <c r="S710" i="7"/>
  <c r="S792" i="7" s="1"/>
  <c r="S261" i="7"/>
  <c r="S87" i="7"/>
  <c r="S193" i="7"/>
  <c r="S19" i="7"/>
  <c r="S211" i="7"/>
  <c r="S37" i="7"/>
  <c r="S234" i="7"/>
  <c r="S60" i="7"/>
  <c r="S257" i="7"/>
  <c r="S83" i="7"/>
  <c r="S190" i="7"/>
  <c r="S16" i="7"/>
  <c r="R821" i="7"/>
  <c r="S821" i="7" s="1"/>
  <c r="S294" i="7"/>
  <c r="S198" i="7"/>
  <c r="S24" i="7"/>
  <c r="S221" i="7"/>
  <c r="S47" i="7"/>
  <c r="S239" i="7"/>
  <c r="S65" i="7"/>
  <c r="S262" i="7"/>
  <c r="S88" i="7"/>
  <c r="R848" i="7"/>
  <c r="S848" i="7" s="1"/>
  <c r="S321" i="7"/>
  <c r="R872" i="7"/>
  <c r="S872" i="7" s="1"/>
  <c r="S345" i="7"/>
  <c r="S206" i="7"/>
  <c r="S32" i="7"/>
  <c r="S245" i="7"/>
  <c r="S71" i="7"/>
  <c r="S187" i="7"/>
  <c r="S13" i="7"/>
  <c r="S210" i="7"/>
  <c r="S36" i="7"/>
  <c r="S233" i="7"/>
  <c r="S59" i="7"/>
  <c r="S251" i="7"/>
  <c r="S77" i="7"/>
  <c r="R849" i="7"/>
  <c r="S849" i="7" s="1"/>
  <c r="S322" i="7"/>
  <c r="R809" i="7"/>
  <c r="S809" i="7" s="1"/>
  <c r="S282" i="7"/>
  <c r="R840" i="7"/>
  <c r="S840" i="7" s="1"/>
  <c r="S313" i="7"/>
  <c r="R805" i="7"/>
  <c r="S805" i="7" s="1"/>
  <c r="S278" i="7"/>
  <c r="R817" i="7"/>
  <c r="S817" i="7" s="1"/>
  <c r="S290" i="7"/>
  <c r="R850" i="7"/>
  <c r="S850" i="7" s="1"/>
  <c r="S323" i="7"/>
  <c r="S196" i="7"/>
  <c r="S22" i="7"/>
  <c r="S212" i="7"/>
  <c r="S38" i="7"/>
  <c r="S228" i="7"/>
  <c r="S54" i="7"/>
  <c r="S244" i="7"/>
  <c r="S70" i="7"/>
  <c r="S260" i="7"/>
  <c r="S86" i="7"/>
  <c r="R830" i="7"/>
  <c r="S830" i="7" s="1"/>
  <c r="S303" i="7"/>
  <c r="R842" i="7"/>
  <c r="S842" i="7" s="1"/>
  <c r="S315" i="7"/>
  <c r="R806" i="7"/>
  <c r="S806" i="7" s="1"/>
  <c r="S279" i="7"/>
  <c r="R829" i="7"/>
  <c r="S829" i="7" s="1"/>
  <c r="S302" i="7"/>
  <c r="R852" i="7"/>
  <c r="S852" i="7" s="1"/>
  <c r="S325" i="7"/>
  <c r="R815" i="7"/>
  <c r="S815" i="7" s="1"/>
  <c r="S288" i="7"/>
  <c r="R831" i="7"/>
  <c r="S831" i="7" s="1"/>
  <c r="S304" i="7"/>
  <c r="R847" i="7"/>
  <c r="S847" i="7" s="1"/>
  <c r="S320" i="7"/>
  <c r="R863" i="7"/>
  <c r="S863" i="7" s="1"/>
  <c r="S336" i="7"/>
  <c r="R866" i="7"/>
  <c r="S866" i="7" s="1"/>
  <c r="S339" i="7"/>
  <c r="R440" i="7"/>
  <c r="S358" i="7"/>
  <c r="S440" i="7" s="1"/>
  <c r="R873" i="7"/>
  <c r="S873" i="7" s="1"/>
  <c r="S346" i="7"/>
  <c r="R616" i="7"/>
  <c r="S534" i="7"/>
  <c r="Q880" i="7"/>
  <c r="Q264" i="7"/>
  <c r="S195" i="7"/>
  <c r="S21" i="7"/>
  <c r="S218" i="7"/>
  <c r="S44" i="7"/>
  <c r="S241" i="7"/>
  <c r="S67" i="7"/>
  <c r="S259" i="7"/>
  <c r="S85" i="7"/>
  <c r="S215" i="7"/>
  <c r="S41" i="7"/>
  <c r="R90" i="7"/>
  <c r="S8" i="7"/>
  <c r="S205" i="7"/>
  <c r="S31" i="7"/>
  <c r="S223" i="7"/>
  <c r="S49" i="7"/>
  <c r="S246" i="7"/>
  <c r="S72" i="7"/>
  <c r="R856" i="7"/>
  <c r="S856" i="7" s="1"/>
  <c r="S329" i="7"/>
  <c r="S213" i="7"/>
  <c r="S39" i="7"/>
  <c r="S254" i="7"/>
  <c r="S80" i="7"/>
  <c r="S194" i="7"/>
  <c r="S20" i="7"/>
  <c r="S217" i="7"/>
  <c r="S43" i="7"/>
  <c r="S235" i="7"/>
  <c r="S61" i="7"/>
  <c r="S258" i="7"/>
  <c r="S84" i="7"/>
  <c r="R828" i="7"/>
  <c r="S828" i="7" s="1"/>
  <c r="S301" i="7"/>
  <c r="R860" i="7"/>
  <c r="S860" i="7" s="1"/>
  <c r="S333" i="7"/>
  <c r="R812" i="7"/>
  <c r="S812" i="7" s="1"/>
  <c r="S285" i="7"/>
  <c r="R825" i="7"/>
  <c r="S825" i="7" s="1"/>
  <c r="S298" i="7"/>
  <c r="R853" i="7"/>
  <c r="S853" i="7" s="1"/>
  <c r="S326" i="7"/>
  <c r="S184" i="7"/>
  <c r="S10" i="7"/>
  <c r="S200" i="7"/>
  <c r="S26" i="7"/>
  <c r="S216" i="7"/>
  <c r="S42" i="7"/>
  <c r="S232" i="7"/>
  <c r="S58" i="7"/>
  <c r="S248" i="7"/>
  <c r="S74" i="7"/>
  <c r="R799" i="7"/>
  <c r="S799" i="7" s="1"/>
  <c r="S272" i="7"/>
  <c r="R832" i="7"/>
  <c r="S832" i="7" s="1"/>
  <c r="S305" i="7"/>
  <c r="R864" i="7"/>
  <c r="S864" i="7" s="1"/>
  <c r="S337" i="7"/>
  <c r="R810" i="7"/>
  <c r="S810" i="7" s="1"/>
  <c r="S283" i="7"/>
  <c r="R836" i="7"/>
  <c r="S836" i="7" s="1"/>
  <c r="S309" i="7"/>
  <c r="R854" i="7"/>
  <c r="S854" i="7" s="1"/>
  <c r="S327" i="7"/>
  <c r="R819" i="7"/>
  <c r="S819" i="7" s="1"/>
  <c r="S292" i="7"/>
  <c r="R835" i="7"/>
  <c r="S835" i="7" s="1"/>
  <c r="S308" i="7"/>
  <c r="R851" i="7"/>
  <c r="S851" i="7" s="1"/>
  <c r="S324" i="7"/>
  <c r="R867" i="7"/>
  <c r="S867" i="7" s="1"/>
  <c r="S340" i="7"/>
  <c r="R870" i="7"/>
  <c r="S870" i="7" s="1"/>
  <c r="S343" i="7"/>
  <c r="R528" i="7"/>
  <c r="S446" i="7"/>
  <c r="S528" i="7" s="1"/>
  <c r="R877" i="7"/>
  <c r="S877" i="7" s="1"/>
  <c r="S350" i="7"/>
  <c r="R846" i="7"/>
  <c r="S846" i="7" s="1"/>
  <c r="S319" i="7"/>
  <c r="S202" i="7"/>
  <c r="S28" i="7"/>
  <c r="S225" i="7"/>
  <c r="S51" i="7"/>
  <c r="S243" i="7"/>
  <c r="S69" i="7"/>
  <c r="R177" i="7"/>
  <c r="S95" i="7"/>
  <c r="S177" i="7" s="1"/>
  <c r="S229" i="7"/>
  <c r="S55" i="7"/>
  <c r="S189" i="7"/>
  <c r="S15" i="7"/>
  <c r="S207" i="7"/>
  <c r="S33" i="7"/>
  <c r="S230" i="7"/>
  <c r="S56" i="7"/>
  <c r="S253" i="7"/>
  <c r="S79" i="7"/>
  <c r="R804" i="7"/>
  <c r="S804" i="7" s="1"/>
  <c r="S277" i="7"/>
  <c r="R861" i="7"/>
  <c r="S861" i="7" s="1"/>
  <c r="S334" i="7"/>
  <c r="S197" i="7"/>
  <c r="S23" i="7"/>
  <c r="S222" i="7"/>
  <c r="S48" i="7"/>
  <c r="R818" i="7"/>
  <c r="S818" i="7" s="1"/>
  <c r="S291" i="7"/>
  <c r="S201" i="7"/>
  <c r="S27" i="7"/>
  <c r="S219" i="7"/>
  <c r="S45" i="7"/>
  <c r="S242" i="7"/>
  <c r="S68" i="7"/>
  <c r="R800" i="7"/>
  <c r="S800" i="7" s="1"/>
  <c r="S273" i="7"/>
  <c r="R834" i="7"/>
  <c r="S834" i="7" s="1"/>
  <c r="S307" i="7"/>
  <c r="R876" i="7"/>
  <c r="S876" i="7" s="1"/>
  <c r="S349" i="7"/>
  <c r="R814" i="7"/>
  <c r="S814" i="7" s="1"/>
  <c r="S287" i="7"/>
  <c r="R826" i="7"/>
  <c r="S826" i="7" s="1"/>
  <c r="S299" i="7"/>
  <c r="S188" i="7"/>
  <c r="S14" i="7"/>
  <c r="S204" i="7"/>
  <c r="S30" i="7"/>
  <c r="S220" i="7"/>
  <c r="S46" i="7"/>
  <c r="S236" i="7"/>
  <c r="S62" i="7"/>
  <c r="S252" i="7"/>
  <c r="S78" i="7"/>
  <c r="R801" i="7"/>
  <c r="S801" i="7" s="1"/>
  <c r="S274" i="7"/>
  <c r="R833" i="7"/>
  <c r="S833" i="7" s="1"/>
  <c r="S306" i="7"/>
  <c r="R869" i="7"/>
  <c r="S869" i="7" s="1"/>
  <c r="S342" i="7"/>
  <c r="R798" i="7"/>
  <c r="R353" i="7"/>
  <c r="S271" i="7"/>
  <c r="R820" i="7"/>
  <c r="S820" i="7" s="1"/>
  <c r="S293" i="7"/>
  <c r="R838" i="7"/>
  <c r="S838" i="7" s="1"/>
  <c r="S311" i="7"/>
  <c r="R857" i="7"/>
  <c r="S857" i="7" s="1"/>
  <c r="S330" i="7"/>
  <c r="R823" i="7"/>
  <c r="S823" i="7" s="1"/>
  <c r="S296" i="7"/>
  <c r="R839" i="7"/>
  <c r="S839" i="7" s="1"/>
  <c r="S312" i="7"/>
  <c r="R855" i="7"/>
  <c r="S855" i="7" s="1"/>
  <c r="S328" i="7"/>
  <c r="R871" i="7"/>
  <c r="S871" i="7" s="1"/>
  <c r="S344" i="7"/>
  <c r="R858" i="7"/>
  <c r="S858" i="7" s="1"/>
  <c r="S331" i="7"/>
  <c r="R874" i="7"/>
  <c r="S874" i="7" s="1"/>
  <c r="S347" i="7"/>
  <c r="S203" i="6"/>
  <c r="S29" i="6"/>
  <c r="S211" i="6"/>
  <c r="S37" i="6"/>
  <c r="S219" i="6"/>
  <c r="S45" i="6"/>
  <c r="S188" i="6"/>
  <c r="S14" i="6"/>
  <c r="S196" i="6"/>
  <c r="S22" i="6"/>
  <c r="S204" i="6"/>
  <c r="S30" i="6"/>
  <c r="S212" i="6"/>
  <c r="S38" i="6"/>
  <c r="S220" i="6"/>
  <c r="S46" i="6"/>
  <c r="S228" i="6"/>
  <c r="S54" i="6"/>
  <c r="S236" i="6"/>
  <c r="S62" i="6"/>
  <c r="S244" i="6"/>
  <c r="S70" i="6"/>
  <c r="S252" i="6"/>
  <c r="S78" i="6"/>
  <c r="S260" i="6"/>
  <c r="S86" i="6"/>
  <c r="S225" i="6"/>
  <c r="S51" i="6"/>
  <c r="S233" i="6"/>
  <c r="S59" i="6"/>
  <c r="S241" i="6"/>
  <c r="S67" i="6"/>
  <c r="S249" i="6"/>
  <c r="S75" i="6"/>
  <c r="S257" i="6"/>
  <c r="S83" i="6"/>
  <c r="R798" i="6"/>
  <c r="R353" i="6"/>
  <c r="S271" i="6"/>
  <c r="R830" i="6"/>
  <c r="S830" i="6" s="1"/>
  <c r="S303" i="6"/>
  <c r="R808" i="6"/>
  <c r="S808" i="6" s="1"/>
  <c r="S281" i="6"/>
  <c r="R802" i="6"/>
  <c r="S802" i="6" s="1"/>
  <c r="S275" i="6"/>
  <c r="R836" i="6"/>
  <c r="S836" i="6" s="1"/>
  <c r="S309" i="6"/>
  <c r="R828" i="6"/>
  <c r="S828" i="6" s="1"/>
  <c r="S301" i="6"/>
  <c r="R877" i="6"/>
  <c r="S877" i="6" s="1"/>
  <c r="S350" i="6"/>
  <c r="R850" i="6"/>
  <c r="S850" i="6" s="1"/>
  <c r="S323" i="6"/>
  <c r="R813" i="6"/>
  <c r="S813" i="6" s="1"/>
  <c r="S286" i="6"/>
  <c r="R829" i="6"/>
  <c r="S829" i="6" s="1"/>
  <c r="S302" i="6"/>
  <c r="R845" i="6"/>
  <c r="S845" i="6" s="1"/>
  <c r="S318" i="6"/>
  <c r="R861" i="6"/>
  <c r="S861" i="6" s="1"/>
  <c r="S334" i="6"/>
  <c r="R878" i="6"/>
  <c r="S878" i="6" s="1"/>
  <c r="S351" i="6"/>
  <c r="R852" i="6"/>
  <c r="S852" i="6" s="1"/>
  <c r="S325" i="6"/>
  <c r="R868" i="6"/>
  <c r="S868" i="6" s="1"/>
  <c r="S341" i="6"/>
  <c r="R807" i="6"/>
  <c r="S807" i="6" s="1"/>
  <c r="S280" i="6"/>
  <c r="R823" i="6"/>
  <c r="S823" i="6" s="1"/>
  <c r="S296" i="6"/>
  <c r="R839" i="6"/>
  <c r="S839" i="6" s="1"/>
  <c r="S312" i="6"/>
  <c r="R855" i="6"/>
  <c r="S855" i="6" s="1"/>
  <c r="S328" i="6"/>
  <c r="R870" i="6"/>
  <c r="S870" i="6" s="1"/>
  <c r="S343" i="6"/>
  <c r="R704" i="6"/>
  <c r="S622" i="6"/>
  <c r="S704" i="6" s="1"/>
  <c r="Q264" i="6"/>
  <c r="S197" i="6"/>
  <c r="S23" i="6"/>
  <c r="S205" i="6"/>
  <c r="S31" i="6"/>
  <c r="S213" i="6"/>
  <c r="S39" i="6"/>
  <c r="R90" i="6"/>
  <c r="S8" i="6"/>
  <c r="S190" i="6"/>
  <c r="S16" i="6"/>
  <c r="S198" i="6"/>
  <c r="S24" i="6"/>
  <c r="S206" i="6"/>
  <c r="S32" i="6"/>
  <c r="S214" i="6"/>
  <c r="S40" i="6"/>
  <c r="S222" i="6"/>
  <c r="S48" i="6"/>
  <c r="S230" i="6"/>
  <c r="S56" i="6"/>
  <c r="S238" i="6"/>
  <c r="S64" i="6"/>
  <c r="S246" i="6"/>
  <c r="S72" i="6"/>
  <c r="S254" i="6"/>
  <c r="S80" i="6"/>
  <c r="S262" i="6"/>
  <c r="S88" i="6"/>
  <c r="S227" i="6"/>
  <c r="S53" i="6"/>
  <c r="S235" i="6"/>
  <c r="S61" i="6"/>
  <c r="S243" i="6"/>
  <c r="S69" i="6"/>
  <c r="S251" i="6"/>
  <c r="S77" i="6"/>
  <c r="S259" i="6"/>
  <c r="S85" i="6"/>
  <c r="R806" i="6"/>
  <c r="S806" i="6" s="1"/>
  <c r="S279" i="6"/>
  <c r="R832" i="6"/>
  <c r="S832" i="6" s="1"/>
  <c r="S305" i="6"/>
  <c r="R816" i="6"/>
  <c r="S816" i="6" s="1"/>
  <c r="S289" i="6"/>
  <c r="R810" i="6"/>
  <c r="S810" i="6" s="1"/>
  <c r="S283" i="6"/>
  <c r="R804" i="6"/>
  <c r="S804" i="6" s="1"/>
  <c r="S277" i="6"/>
  <c r="R840" i="6"/>
  <c r="S840" i="6" s="1"/>
  <c r="S313" i="6"/>
  <c r="R866" i="6"/>
  <c r="S866" i="6" s="1"/>
  <c r="S339" i="6"/>
  <c r="R801" i="6"/>
  <c r="S801" i="6" s="1"/>
  <c r="S274" i="6"/>
  <c r="R817" i="6"/>
  <c r="S817" i="6" s="1"/>
  <c r="S290" i="6"/>
  <c r="R833" i="6"/>
  <c r="S833" i="6" s="1"/>
  <c r="S306" i="6"/>
  <c r="R849" i="6"/>
  <c r="S849" i="6" s="1"/>
  <c r="S322" i="6"/>
  <c r="R865" i="6"/>
  <c r="S865" i="6" s="1"/>
  <c r="S338" i="6"/>
  <c r="R856" i="6"/>
  <c r="S856" i="6" s="1"/>
  <c r="S329" i="6"/>
  <c r="R872" i="6"/>
  <c r="S872" i="6" s="1"/>
  <c r="S345" i="6"/>
  <c r="R811" i="6"/>
  <c r="S811" i="6" s="1"/>
  <c r="S284" i="6"/>
  <c r="R827" i="6"/>
  <c r="S827" i="6" s="1"/>
  <c r="S300" i="6"/>
  <c r="R843" i="6"/>
  <c r="S843" i="6" s="1"/>
  <c r="S316" i="6"/>
  <c r="R859" i="6"/>
  <c r="S859" i="6" s="1"/>
  <c r="S332" i="6"/>
  <c r="R440" i="6"/>
  <c r="S358" i="6"/>
  <c r="S440" i="6" s="1"/>
  <c r="R871" i="6"/>
  <c r="S871" i="6" s="1"/>
  <c r="S344" i="6"/>
  <c r="R616" i="6"/>
  <c r="S534" i="6"/>
  <c r="S616" i="6" s="1"/>
  <c r="S187" i="6"/>
  <c r="S13" i="6"/>
  <c r="S189" i="6"/>
  <c r="S15" i="6"/>
  <c r="Q880" i="6"/>
  <c r="S183" i="6"/>
  <c r="S9" i="6"/>
  <c r="S191" i="6"/>
  <c r="S17" i="6"/>
  <c r="S199" i="6"/>
  <c r="S25" i="6"/>
  <c r="S207" i="6"/>
  <c r="S33" i="6"/>
  <c r="S215" i="6"/>
  <c r="S41" i="6"/>
  <c r="S184" i="6"/>
  <c r="S10" i="6"/>
  <c r="S192" i="6"/>
  <c r="S18" i="6"/>
  <c r="S200" i="6"/>
  <c r="S26" i="6"/>
  <c r="S208" i="6"/>
  <c r="S34" i="6"/>
  <c r="S216" i="6"/>
  <c r="S42" i="6"/>
  <c r="S224" i="6"/>
  <c r="S50" i="6"/>
  <c r="S232" i="6"/>
  <c r="S58" i="6"/>
  <c r="S240" i="6"/>
  <c r="S66" i="6"/>
  <c r="S248" i="6"/>
  <c r="S74" i="6"/>
  <c r="S256" i="6"/>
  <c r="S82" i="6"/>
  <c r="S221" i="6"/>
  <c r="S47" i="6"/>
  <c r="S229" i="6"/>
  <c r="S55" i="6"/>
  <c r="S237" i="6"/>
  <c r="S63" i="6"/>
  <c r="S245" i="6"/>
  <c r="S71" i="6"/>
  <c r="S253" i="6"/>
  <c r="S79" i="6"/>
  <c r="S261" i="6"/>
  <c r="S87" i="6"/>
  <c r="R814" i="6"/>
  <c r="S814" i="6" s="1"/>
  <c r="S287" i="6"/>
  <c r="R842" i="6"/>
  <c r="S842" i="6" s="1"/>
  <c r="S315" i="6"/>
  <c r="R824" i="6"/>
  <c r="S824" i="6" s="1"/>
  <c r="S297" i="6"/>
  <c r="R818" i="6"/>
  <c r="S818" i="6" s="1"/>
  <c r="S291" i="6"/>
  <c r="R812" i="6"/>
  <c r="S812" i="6" s="1"/>
  <c r="S285" i="6"/>
  <c r="R854" i="6"/>
  <c r="S854" i="6" s="1"/>
  <c r="S327" i="6"/>
  <c r="R846" i="6"/>
  <c r="S846" i="6" s="1"/>
  <c r="S319" i="6"/>
  <c r="R805" i="6"/>
  <c r="S805" i="6" s="1"/>
  <c r="S278" i="6"/>
  <c r="R821" i="6"/>
  <c r="S821" i="6" s="1"/>
  <c r="S294" i="6"/>
  <c r="R837" i="6"/>
  <c r="S837" i="6" s="1"/>
  <c r="S310" i="6"/>
  <c r="R853" i="6"/>
  <c r="S853" i="6" s="1"/>
  <c r="S326" i="6"/>
  <c r="R869" i="6"/>
  <c r="S869" i="6" s="1"/>
  <c r="S342" i="6"/>
  <c r="R844" i="6"/>
  <c r="S844" i="6" s="1"/>
  <c r="S317" i="6"/>
  <c r="R860" i="6"/>
  <c r="S860" i="6" s="1"/>
  <c r="S333" i="6"/>
  <c r="R874" i="6"/>
  <c r="S874" i="6" s="1"/>
  <c r="S347" i="6"/>
  <c r="R799" i="6"/>
  <c r="S799" i="6" s="1"/>
  <c r="S272" i="6"/>
  <c r="R815" i="6"/>
  <c r="S815" i="6" s="1"/>
  <c r="S288" i="6"/>
  <c r="R831" i="6"/>
  <c r="S831" i="6" s="1"/>
  <c r="S304" i="6"/>
  <c r="R847" i="6"/>
  <c r="S847" i="6" s="1"/>
  <c r="S320" i="6"/>
  <c r="R863" i="6"/>
  <c r="S863" i="6" s="1"/>
  <c r="S336" i="6"/>
  <c r="R875" i="6"/>
  <c r="S875" i="6" s="1"/>
  <c r="S348" i="6"/>
  <c r="R528" i="6"/>
  <c r="S446" i="6"/>
  <c r="S528" i="6" s="1"/>
  <c r="R792" i="6"/>
  <c r="S710" i="6"/>
  <c r="S792" i="6" s="1"/>
  <c r="S195" i="6"/>
  <c r="S21" i="6"/>
  <c r="S185" i="6"/>
  <c r="S11" i="6"/>
  <c r="S193" i="6"/>
  <c r="S19" i="6"/>
  <c r="S201" i="6"/>
  <c r="S27" i="6"/>
  <c r="S209" i="6"/>
  <c r="S35" i="6"/>
  <c r="S217" i="6"/>
  <c r="S43" i="6"/>
  <c r="S186" i="6"/>
  <c r="S12" i="6"/>
  <c r="S194" i="6"/>
  <c r="S20" i="6"/>
  <c r="S202" i="6"/>
  <c r="S28" i="6"/>
  <c r="S210" i="6"/>
  <c r="S36" i="6"/>
  <c r="S218" i="6"/>
  <c r="S44" i="6"/>
  <c r="S226" i="6"/>
  <c r="S52" i="6"/>
  <c r="S234" i="6"/>
  <c r="S60" i="6"/>
  <c r="S242" i="6"/>
  <c r="S68" i="6"/>
  <c r="S250" i="6"/>
  <c r="S76" i="6"/>
  <c r="S258" i="6"/>
  <c r="S84" i="6"/>
  <c r="S223" i="6"/>
  <c r="S49" i="6"/>
  <c r="S231" i="6"/>
  <c r="S57" i="6"/>
  <c r="S239" i="6"/>
  <c r="S65" i="6"/>
  <c r="S247" i="6"/>
  <c r="S73" i="6"/>
  <c r="S255" i="6"/>
  <c r="S81" i="6"/>
  <c r="R177" i="6"/>
  <c r="S95" i="6"/>
  <c r="S177" i="6" s="1"/>
  <c r="R822" i="6"/>
  <c r="S822" i="6" s="1"/>
  <c r="S295" i="6"/>
  <c r="R800" i="6"/>
  <c r="S800" i="6" s="1"/>
  <c r="S273" i="6"/>
  <c r="R834" i="6"/>
  <c r="S834" i="6" s="1"/>
  <c r="S307" i="6"/>
  <c r="R826" i="6"/>
  <c r="S826" i="6" s="1"/>
  <c r="S299" i="6"/>
  <c r="R820" i="6"/>
  <c r="S820" i="6" s="1"/>
  <c r="S293" i="6"/>
  <c r="R873" i="6"/>
  <c r="S873" i="6" s="1"/>
  <c r="S346" i="6"/>
  <c r="R858" i="6"/>
  <c r="S858" i="6" s="1"/>
  <c r="S331" i="6"/>
  <c r="R862" i="6"/>
  <c r="S862" i="6" s="1"/>
  <c r="S335" i="6"/>
  <c r="R838" i="6"/>
  <c r="S838" i="6" s="1"/>
  <c r="S311" i="6"/>
  <c r="R809" i="6"/>
  <c r="S809" i="6" s="1"/>
  <c r="S282" i="6"/>
  <c r="R825" i="6"/>
  <c r="S825" i="6" s="1"/>
  <c r="S298" i="6"/>
  <c r="R841" i="6"/>
  <c r="S841" i="6" s="1"/>
  <c r="S314" i="6"/>
  <c r="R857" i="6"/>
  <c r="S857" i="6" s="1"/>
  <c r="S330" i="6"/>
  <c r="R876" i="6"/>
  <c r="S876" i="6" s="1"/>
  <c r="S349" i="6"/>
  <c r="R848" i="6"/>
  <c r="S848" i="6" s="1"/>
  <c r="S321" i="6"/>
  <c r="R864" i="6"/>
  <c r="S864" i="6" s="1"/>
  <c r="S337" i="6"/>
  <c r="R803" i="6"/>
  <c r="S803" i="6" s="1"/>
  <c r="S276" i="6"/>
  <c r="R819" i="6"/>
  <c r="S819" i="6" s="1"/>
  <c r="S292" i="6"/>
  <c r="R835" i="6"/>
  <c r="S835" i="6" s="1"/>
  <c r="S308" i="6"/>
  <c r="R851" i="6"/>
  <c r="S851" i="6" s="1"/>
  <c r="S324" i="6"/>
  <c r="R867" i="6"/>
  <c r="S867" i="6" s="1"/>
  <c r="S340" i="6"/>
  <c r="J14" i="5"/>
  <c r="J65" i="5"/>
  <c r="J25" i="5"/>
  <c r="J46" i="5"/>
  <c r="G15" i="5"/>
  <c r="G58" i="5"/>
  <c r="K37" i="5"/>
  <c r="K35" i="5"/>
  <c r="K52" i="5"/>
  <c r="G65" i="5"/>
  <c r="F18" i="5"/>
  <c r="F34" i="5"/>
  <c r="F23" i="5"/>
  <c r="J69" i="5"/>
  <c r="F20" i="5"/>
  <c r="F13" i="5"/>
  <c r="F29" i="5"/>
  <c r="F45" i="5"/>
  <c r="F61" i="5"/>
  <c r="F50" i="5"/>
  <c r="F73" i="5"/>
  <c r="G39" i="5"/>
  <c r="F47" i="5"/>
  <c r="F63" i="5"/>
  <c r="F40" i="5"/>
  <c r="F56" i="5"/>
  <c r="G19" i="5"/>
  <c r="F86" i="5"/>
  <c r="F79" i="5"/>
  <c r="G12" i="5"/>
  <c r="G28" i="5"/>
  <c r="G66" i="5"/>
  <c r="F76" i="5"/>
  <c r="G9" i="5"/>
  <c r="G25" i="5"/>
  <c r="G41" i="5"/>
  <c r="G10" i="5"/>
  <c r="G26" i="5"/>
  <c r="G23" i="5"/>
  <c r="G42" i="5"/>
  <c r="G55" i="5"/>
  <c r="G59" i="5"/>
  <c r="G40" i="5"/>
  <c r="G56" i="5"/>
  <c r="G71" i="5"/>
  <c r="G87" i="5"/>
  <c r="G72" i="5"/>
  <c r="G88" i="5"/>
  <c r="G85" i="5"/>
  <c r="G82" i="5"/>
  <c r="J30" i="5"/>
  <c r="J59" i="5"/>
  <c r="J75" i="5"/>
  <c r="Q356" i="5"/>
  <c r="R274" i="5"/>
  <c r="G68" i="5"/>
  <c r="G81" i="5"/>
  <c r="F22" i="5"/>
  <c r="F11" i="5"/>
  <c r="F27" i="5"/>
  <c r="Q269" i="5"/>
  <c r="R187" i="5"/>
  <c r="F24" i="5"/>
  <c r="F17" i="5"/>
  <c r="F33" i="5"/>
  <c r="F49" i="5"/>
  <c r="F38" i="5"/>
  <c r="F54" i="5"/>
  <c r="F77" i="5"/>
  <c r="F35" i="5"/>
  <c r="F51" i="5"/>
  <c r="F66" i="5"/>
  <c r="F44" i="5"/>
  <c r="F60" i="5"/>
  <c r="F74" i="5"/>
  <c r="F67" i="5"/>
  <c r="F83" i="5"/>
  <c r="G16" i="5"/>
  <c r="G32" i="5"/>
  <c r="F64" i="5"/>
  <c r="F80" i="5"/>
  <c r="G13" i="5"/>
  <c r="G29" i="5"/>
  <c r="G45" i="5"/>
  <c r="G14" i="5"/>
  <c r="G30" i="5"/>
  <c r="G27" i="5"/>
  <c r="G46" i="5"/>
  <c r="G43" i="5"/>
  <c r="G63" i="5"/>
  <c r="G44" i="5"/>
  <c r="G60" i="5"/>
  <c r="G75" i="5"/>
  <c r="G57" i="5"/>
  <c r="G76" i="5"/>
  <c r="G73" i="5"/>
  <c r="G70" i="5"/>
  <c r="G86" i="5"/>
  <c r="J9" i="5"/>
  <c r="J82" i="5"/>
  <c r="G21" i="5"/>
  <c r="K38" i="5"/>
  <c r="G84" i="5"/>
  <c r="F10" i="5"/>
  <c r="F26" i="5"/>
  <c r="Q182" i="5"/>
  <c r="R100" i="5"/>
  <c r="R182" i="5" s="1"/>
  <c r="F15" i="5"/>
  <c r="F31" i="5"/>
  <c r="F12" i="5"/>
  <c r="F28" i="5"/>
  <c r="F21" i="5"/>
  <c r="F37" i="5"/>
  <c r="F53" i="5"/>
  <c r="F42" i="5"/>
  <c r="F58" i="5"/>
  <c r="F81" i="5"/>
  <c r="F39" i="5"/>
  <c r="F55" i="5"/>
  <c r="F70" i="5"/>
  <c r="F48" i="5"/>
  <c r="G11" i="5"/>
  <c r="F78" i="5"/>
  <c r="F71" i="5"/>
  <c r="F87" i="5"/>
  <c r="G20" i="5"/>
  <c r="G36" i="5"/>
  <c r="F68" i="5"/>
  <c r="F84" i="5"/>
  <c r="G17" i="5"/>
  <c r="G33" i="5"/>
  <c r="G49" i="5"/>
  <c r="G18" i="5"/>
  <c r="G34" i="5"/>
  <c r="G31" i="5"/>
  <c r="G50" i="5"/>
  <c r="G47" i="5"/>
  <c r="G67" i="5"/>
  <c r="G48" i="5"/>
  <c r="G64" i="5"/>
  <c r="G79" i="5"/>
  <c r="G61" i="5"/>
  <c r="G80" i="5"/>
  <c r="G77" i="5"/>
  <c r="G74" i="5"/>
  <c r="S616" i="7" l="1"/>
  <c r="S353" i="7"/>
  <c r="R264" i="7"/>
  <c r="S182" i="7"/>
  <c r="S264" i="7" s="1"/>
  <c r="R880" i="7"/>
  <c r="S798" i="7"/>
  <c r="S880" i="7" s="1"/>
  <c r="S90" i="7"/>
  <c r="R264" i="6"/>
  <c r="S182" i="6"/>
  <c r="S264" i="6" s="1"/>
  <c r="S353" i="6"/>
  <c r="S90" i="6"/>
  <c r="R880" i="6"/>
  <c r="S798" i="6"/>
  <c r="S880" i="6" s="1"/>
  <c r="K50" i="5"/>
  <c r="J68" i="5"/>
  <c r="J58" i="5"/>
  <c r="N36" i="5"/>
  <c r="N32" i="5"/>
  <c r="K27" i="5"/>
  <c r="J74" i="5"/>
  <c r="J24" i="5"/>
  <c r="R356" i="5"/>
  <c r="G8" i="5"/>
  <c r="K56" i="5"/>
  <c r="K66" i="5"/>
  <c r="J63" i="5"/>
  <c r="J13" i="5"/>
  <c r="K80" i="5"/>
  <c r="K48" i="5"/>
  <c r="K31" i="5"/>
  <c r="K33" i="5"/>
  <c r="K36" i="5"/>
  <c r="J78" i="5"/>
  <c r="J55" i="5"/>
  <c r="J42" i="5"/>
  <c r="J28" i="5"/>
  <c r="K84" i="5"/>
  <c r="O69" i="5"/>
  <c r="K86" i="5"/>
  <c r="K57" i="5"/>
  <c r="K63" i="5"/>
  <c r="K30" i="5"/>
  <c r="K13" i="5"/>
  <c r="K16" i="5"/>
  <c r="J60" i="5"/>
  <c r="J35" i="5"/>
  <c r="J49" i="5"/>
  <c r="R269" i="5"/>
  <c r="F8" i="5"/>
  <c r="K68" i="5"/>
  <c r="O22" i="5"/>
  <c r="N59" i="5"/>
  <c r="N41" i="5"/>
  <c r="N30" i="5"/>
  <c r="K72" i="5"/>
  <c r="K40" i="5"/>
  <c r="K23" i="5"/>
  <c r="K25" i="5"/>
  <c r="K28" i="5"/>
  <c r="K19" i="5"/>
  <c r="J47" i="5"/>
  <c r="J61" i="5"/>
  <c r="J20" i="5"/>
  <c r="J34" i="5"/>
  <c r="K65" i="5"/>
  <c r="O51" i="5"/>
  <c r="O37" i="5"/>
  <c r="K15" i="5"/>
  <c r="N43" i="5"/>
  <c r="N25" i="5"/>
  <c r="N65" i="5"/>
  <c r="K77" i="5"/>
  <c r="K49" i="5"/>
  <c r="J71" i="5"/>
  <c r="J21" i="5"/>
  <c r="J10" i="5"/>
  <c r="O24" i="5"/>
  <c r="K76" i="5"/>
  <c r="K29" i="5"/>
  <c r="J51" i="5"/>
  <c r="J11" i="5"/>
  <c r="K88" i="5"/>
  <c r="K42" i="5"/>
  <c r="J86" i="5"/>
  <c r="J50" i="5"/>
  <c r="J23" i="5"/>
  <c r="O78" i="5"/>
  <c r="K58" i="5"/>
  <c r="K61" i="5"/>
  <c r="K67" i="5"/>
  <c r="K34" i="5"/>
  <c r="K17" i="5"/>
  <c r="K20" i="5"/>
  <c r="K11" i="5"/>
  <c r="J39" i="5"/>
  <c r="J53" i="5"/>
  <c r="J12" i="5"/>
  <c r="N88" i="5"/>
  <c r="N82" i="5"/>
  <c r="N85" i="5"/>
  <c r="N9" i="5"/>
  <c r="K70" i="5"/>
  <c r="K75" i="5"/>
  <c r="K43" i="5"/>
  <c r="K14" i="5"/>
  <c r="J80" i="5"/>
  <c r="J83" i="5"/>
  <c r="J44" i="5"/>
  <c r="J77" i="5"/>
  <c r="J33" i="5"/>
  <c r="O62" i="5"/>
  <c r="K82" i="5"/>
  <c r="K87" i="5"/>
  <c r="K59" i="5"/>
  <c r="K26" i="5"/>
  <c r="K9" i="5"/>
  <c r="K12" i="5"/>
  <c r="J56" i="5"/>
  <c r="K39" i="5"/>
  <c r="J45" i="5"/>
  <c r="J18" i="5"/>
  <c r="K64" i="5"/>
  <c r="J70" i="5"/>
  <c r="J15" i="5"/>
  <c r="K21" i="5"/>
  <c r="N57" i="5"/>
  <c r="K44" i="5"/>
  <c r="K32" i="5"/>
  <c r="J38" i="5"/>
  <c r="K81" i="5"/>
  <c r="K41" i="5"/>
  <c r="K74" i="5"/>
  <c r="K79" i="5"/>
  <c r="K47" i="5"/>
  <c r="K18" i="5"/>
  <c r="J84" i="5"/>
  <c r="J87" i="5"/>
  <c r="J48" i="5"/>
  <c r="J81" i="5"/>
  <c r="J37" i="5"/>
  <c r="J31" i="5"/>
  <c r="J26" i="5"/>
  <c r="O83" i="5"/>
  <c r="O38" i="5"/>
  <c r="K73" i="5"/>
  <c r="K60" i="5"/>
  <c r="K46" i="5"/>
  <c r="K45" i="5"/>
  <c r="J64" i="5"/>
  <c r="J67" i="5"/>
  <c r="J66" i="5"/>
  <c r="J54" i="5"/>
  <c r="J17" i="5"/>
  <c r="J27" i="5"/>
  <c r="J22" i="5"/>
  <c r="O54" i="5"/>
  <c r="O53" i="5"/>
  <c r="N75" i="5"/>
  <c r="N62" i="5"/>
  <c r="N19" i="5"/>
  <c r="K85" i="5"/>
  <c r="K71" i="5"/>
  <c r="K55" i="5"/>
  <c r="K10" i="5"/>
  <c r="J76" i="5"/>
  <c r="J79" i="5"/>
  <c r="J40" i="5"/>
  <c r="J73" i="5"/>
  <c r="J29" i="5"/>
  <c r="N69" i="5"/>
  <c r="O52" i="5"/>
  <c r="O35" i="5"/>
  <c r="N52" i="5"/>
  <c r="N46" i="5"/>
  <c r="N16" i="5"/>
  <c r="N14" i="5"/>
  <c r="F90" i="5" l="1"/>
  <c r="J8" i="5"/>
  <c r="N29" i="5"/>
  <c r="N40" i="5"/>
  <c r="N76" i="5"/>
  <c r="O55" i="5"/>
  <c r="O85" i="5"/>
  <c r="N22" i="5"/>
  <c r="N17" i="5"/>
  <c r="N66" i="5"/>
  <c r="N64" i="5"/>
  <c r="O46" i="5"/>
  <c r="O73" i="5"/>
  <c r="N31" i="5"/>
  <c r="N81" i="5"/>
  <c r="N87" i="5"/>
  <c r="O18" i="5"/>
  <c r="O79" i="5"/>
  <c r="O41" i="5"/>
  <c r="N38" i="5"/>
  <c r="O44" i="5"/>
  <c r="O21" i="5"/>
  <c r="N70" i="5"/>
  <c r="N18" i="5"/>
  <c r="O39" i="5"/>
  <c r="O12" i="5"/>
  <c r="O87" i="5"/>
  <c r="N77" i="5"/>
  <c r="N83" i="5"/>
  <c r="O14" i="5"/>
  <c r="O75" i="5"/>
  <c r="N12" i="5"/>
  <c r="N39" i="5"/>
  <c r="O20" i="5"/>
  <c r="O34" i="5"/>
  <c r="O61" i="5"/>
  <c r="N50" i="5"/>
  <c r="O42" i="5"/>
  <c r="N11" i="5"/>
  <c r="O29" i="5"/>
  <c r="N21" i="5"/>
  <c r="O49" i="5"/>
  <c r="O65" i="5"/>
  <c r="N20" i="5"/>
  <c r="N47" i="5"/>
  <c r="O28" i="5"/>
  <c r="O23" i="5"/>
  <c r="N35" i="5"/>
  <c r="O16" i="5"/>
  <c r="O30" i="5"/>
  <c r="O57" i="5"/>
  <c r="N28" i="5"/>
  <c r="N55" i="5"/>
  <c r="O36" i="5"/>
  <c r="O31" i="5"/>
  <c r="O80" i="5"/>
  <c r="N63" i="5"/>
  <c r="O56" i="5"/>
  <c r="N24" i="5"/>
  <c r="O27" i="5"/>
  <c r="N68" i="5"/>
  <c r="K8" i="5"/>
  <c r="G90" i="5"/>
  <c r="N73" i="5"/>
  <c r="N79" i="5"/>
  <c r="O10" i="5"/>
  <c r="O71" i="5"/>
  <c r="N27" i="5"/>
  <c r="N54" i="5"/>
  <c r="N67" i="5"/>
  <c r="O45" i="5"/>
  <c r="O60" i="5"/>
  <c r="N37" i="5"/>
  <c r="N48" i="5"/>
  <c r="N84" i="5"/>
  <c r="O47" i="5"/>
  <c r="O74" i="5"/>
  <c r="O81" i="5"/>
  <c r="O32" i="5"/>
  <c r="N15" i="5"/>
  <c r="O64" i="5"/>
  <c r="N45" i="5"/>
  <c r="N56" i="5"/>
  <c r="O9" i="5"/>
  <c r="O59" i="5"/>
  <c r="O82" i="5"/>
  <c r="N33" i="5"/>
  <c r="N44" i="5"/>
  <c r="N80" i="5"/>
  <c r="O43" i="5"/>
  <c r="O70" i="5"/>
  <c r="N53" i="5"/>
  <c r="O11" i="5"/>
  <c r="O17" i="5"/>
  <c r="O67" i="5"/>
  <c r="O58" i="5"/>
  <c r="N23" i="5"/>
  <c r="N86" i="5"/>
  <c r="O88" i="5"/>
  <c r="N51" i="5"/>
  <c r="O76" i="5"/>
  <c r="N10" i="5"/>
  <c r="N71" i="5"/>
  <c r="O77" i="5"/>
  <c r="O15" i="5"/>
  <c r="N34" i="5"/>
  <c r="N61" i="5"/>
  <c r="O19" i="5"/>
  <c r="O25" i="5"/>
  <c r="O40" i="5"/>
  <c r="O68" i="5"/>
  <c r="N49" i="5"/>
  <c r="N60" i="5"/>
  <c r="O13" i="5"/>
  <c r="O63" i="5"/>
  <c r="O86" i="5"/>
  <c r="O84" i="5"/>
  <c r="N42" i="5"/>
  <c r="N78" i="5"/>
  <c r="O33" i="5"/>
  <c r="O48" i="5"/>
  <c r="N13" i="5"/>
  <c r="O66" i="5"/>
  <c r="N74" i="5"/>
  <c r="N58" i="5"/>
  <c r="O50" i="5"/>
  <c r="O8" i="5" l="1"/>
  <c r="N8" i="5"/>
  <c r="L90" i="5" l="1"/>
  <c r="L93" i="5" s="1"/>
  <c r="L91" i="5"/>
  <c r="M91" i="5"/>
  <c r="M90" i="5"/>
  <c r="M93" i="5" l="1"/>
</calcChain>
</file>

<file path=xl/comments1.xml><?xml version="1.0" encoding="utf-8"?>
<comments xmlns="http://schemas.openxmlformats.org/spreadsheetml/2006/main">
  <authors>
    <author>James Rosen</author>
  </authors>
  <commentList>
    <comment ref="A73" authorId="0" shapeId="0">
      <text>
        <r>
          <rPr>
            <b/>
            <sz val="9"/>
            <color indexed="81"/>
            <rFont val="Tahoma"/>
            <family val="2"/>
          </rPr>
          <t>James Rosen:</t>
        </r>
        <r>
          <rPr>
            <sz val="9"/>
            <color indexed="81"/>
            <rFont val="Tahoma"/>
            <family val="2"/>
          </rPr>
          <t xml:space="preserve">
Set to twice the average given that PSI program was very new. </t>
        </r>
      </text>
    </comment>
    <comment ref="A82" authorId="0" shapeId="0">
      <text>
        <r>
          <rPr>
            <b/>
            <sz val="9"/>
            <color indexed="81"/>
            <rFont val="Tahoma"/>
            <family val="2"/>
          </rPr>
          <t>James Rosen:</t>
        </r>
        <r>
          <rPr>
            <sz val="9"/>
            <color indexed="81"/>
            <rFont val="Tahoma"/>
            <family val="2"/>
          </rPr>
          <t xml:space="preserve">
unit cost very high in Mexico because of low volume distributed; I set this to twice the average instead.</t>
        </r>
      </text>
    </comment>
  </commentList>
</comments>
</file>

<file path=xl/comments2.xml><?xml version="1.0" encoding="utf-8"?>
<comments xmlns="http://schemas.openxmlformats.org/spreadsheetml/2006/main">
  <authors>
    <author>James Rosen</author>
  </authors>
  <commentList>
    <comment ref="Q26" authorId="0" shapeId="0">
      <text>
        <r>
          <rPr>
            <b/>
            <sz val="9"/>
            <color indexed="81"/>
            <rFont val="Tahoma"/>
            <family val="2"/>
          </rPr>
          <t>James Rosen:</t>
        </r>
        <r>
          <rPr>
            <sz val="9"/>
            <color indexed="81"/>
            <rFont val="Tahoma"/>
            <family val="2"/>
          </rPr>
          <t xml:space="preserve">
no GDP per capita available</t>
        </r>
      </text>
    </comment>
    <comment ref="Q72" authorId="0" shapeId="0">
      <text>
        <r>
          <rPr>
            <b/>
            <sz val="9"/>
            <color indexed="81"/>
            <rFont val="Tahoma"/>
            <family val="2"/>
          </rPr>
          <t>James Rosen:</t>
        </r>
        <r>
          <rPr>
            <sz val="9"/>
            <color indexed="81"/>
            <rFont val="Tahoma"/>
            <family val="2"/>
          </rPr>
          <t xml:space="preserve">
no GDP per capita available</t>
        </r>
      </text>
    </comment>
  </commentList>
</comments>
</file>

<file path=xl/sharedStrings.xml><?xml version="1.0" encoding="utf-8"?>
<sst xmlns="http://schemas.openxmlformats.org/spreadsheetml/2006/main" count="8505" uniqueCount="521">
  <si>
    <t>Intervention</t>
  </si>
  <si>
    <t>Country</t>
  </si>
  <si>
    <t>$ Year</t>
  </si>
  <si>
    <t>$2015 per DALY Averted (High)</t>
  </si>
  <si>
    <t>$2015per DALY Averted (Low)</t>
  </si>
  <si>
    <t>GDP per capita</t>
  </si>
  <si>
    <t>Citation</t>
  </si>
  <si>
    <t>India</t>
  </si>
  <si>
    <t>HIV</t>
  </si>
  <si>
    <t>Over et al 2006</t>
  </si>
  <si>
    <t>Sear-D Region</t>
  </si>
  <si>
    <t>Hogan et al 2005</t>
  </si>
  <si>
    <t>Afr-E Region</t>
  </si>
  <si>
    <t>Condom Investment Case (high)</t>
  </si>
  <si>
    <t>81 Countries</t>
  </si>
  <si>
    <t>Condom Investment Case (medium)</t>
  </si>
  <si>
    <t>SSA</t>
  </si>
  <si>
    <t>Female condom</t>
  </si>
  <si>
    <t>Zimbabwe</t>
  </si>
  <si>
    <t>Mvundura et al 2015</t>
  </si>
  <si>
    <t>Zambia</t>
  </si>
  <si>
    <t>Swaziland</t>
  </si>
  <si>
    <t>Malawi</t>
  </si>
  <si>
    <t>Cameron</t>
  </si>
  <si>
    <t>Uganda</t>
  </si>
  <si>
    <t>Lesotho</t>
  </si>
  <si>
    <t>Botswana</t>
  </si>
  <si>
    <t>South Africa</t>
  </si>
  <si>
    <t>Namibia</t>
  </si>
  <si>
    <t>Nigeria</t>
  </si>
  <si>
    <t>Thurston and Forbes 2014</t>
  </si>
  <si>
    <t>Tanzania</t>
  </si>
  <si>
    <t>Kenya</t>
  </si>
  <si>
    <t>Cameroon</t>
  </si>
  <si>
    <t>Mozambique</t>
  </si>
  <si>
    <t>Myanmar</t>
  </si>
  <si>
    <t>Brazil</t>
  </si>
  <si>
    <t>Reynolds et al 2006</t>
  </si>
  <si>
    <t>FP in low-income countries</t>
  </si>
  <si>
    <t>LICs</t>
  </si>
  <si>
    <t>World Bank 1993</t>
  </si>
  <si>
    <t>FP in middle income countries</t>
  </si>
  <si>
    <t>MICs</t>
  </si>
  <si>
    <t>Ukraine</t>
  </si>
  <si>
    <t>Male circumcision</t>
  </si>
  <si>
    <t>White et al 2008</t>
  </si>
  <si>
    <t>Martin et al 2007</t>
  </si>
  <si>
    <t>Gray et al 2007</t>
  </si>
  <si>
    <t>Belarus</t>
  </si>
  <si>
    <t>Wilson et al 2015</t>
  </si>
  <si>
    <t>Georgia</t>
  </si>
  <si>
    <t>Kazakhstan</t>
  </si>
  <si>
    <t>Moldova</t>
  </si>
  <si>
    <t>Tajikistan</t>
  </si>
  <si>
    <t>Fung et al 2007</t>
  </si>
  <si>
    <t>Africa</t>
  </si>
  <si>
    <t>Asia</t>
  </si>
  <si>
    <t>STI program for FSWs</t>
  </si>
  <si>
    <t>Vickerman et al 2006b</t>
  </si>
  <si>
    <t>Oster 2004</t>
  </si>
  <si>
    <t>STI treatment</t>
  </si>
  <si>
    <t>various</t>
  </si>
  <si>
    <t>Syphilis screening in pregnant women</t>
  </si>
  <si>
    <t>CDC and World Bank 2008</t>
  </si>
  <si>
    <t>VCT</t>
  </si>
  <si>
    <t>John et al 2008</t>
  </si>
  <si>
    <t>Hausler et al 2006</t>
  </si>
  <si>
    <t>Thailand</t>
  </si>
  <si>
    <t>G. Unit Cost Assumptions</t>
  </si>
  <si>
    <t>Cost per condom distributed, US$ 2015</t>
  </si>
  <si>
    <t>Family Planning</t>
  </si>
  <si>
    <t xml:space="preserve">FP Clinical </t>
  </si>
  <si>
    <t>FP SM</t>
  </si>
  <si>
    <t>SW</t>
  </si>
  <si>
    <t>MSM</t>
  </si>
  <si>
    <t>TG</t>
  </si>
  <si>
    <t>PR</t>
  </si>
  <si>
    <t>MP</t>
  </si>
  <si>
    <t>SDC</t>
  </si>
  <si>
    <t>Afghanistan</t>
  </si>
  <si>
    <t>Albania</t>
  </si>
  <si>
    <t>Algeria</t>
  </si>
  <si>
    <t>Angola</t>
  </si>
  <si>
    <t>Argentina</t>
  </si>
  <si>
    <t>Armenia</t>
  </si>
  <si>
    <t>Azerbaijan</t>
  </si>
  <si>
    <t>Bangladesh</t>
  </si>
  <si>
    <t>Barbados</t>
  </si>
  <si>
    <t>Belize</t>
  </si>
  <si>
    <t>Benin</t>
  </si>
  <si>
    <t>Bhutan</t>
  </si>
  <si>
    <t>Bolivia (Plurinational State of)</t>
  </si>
  <si>
    <t>Bosnia and Herzegovina</t>
  </si>
  <si>
    <t>Bulgaria</t>
  </si>
  <si>
    <t>Burkina Faso</t>
  </si>
  <si>
    <t>Burundi</t>
  </si>
  <si>
    <t>Cambodia</t>
  </si>
  <si>
    <t>Central African Republic</t>
  </si>
  <si>
    <t>Chad</t>
  </si>
  <si>
    <t>China</t>
  </si>
  <si>
    <t>Colombia</t>
  </si>
  <si>
    <t>Comoros</t>
  </si>
  <si>
    <t>Congo</t>
  </si>
  <si>
    <t>Costa Rica</t>
  </si>
  <si>
    <t>Côte d'Ivoire</t>
  </si>
  <si>
    <t>Cuba</t>
  </si>
  <si>
    <t>Democratic People's Republic of Korea</t>
  </si>
  <si>
    <t>Democratic Republic of the Congo</t>
  </si>
  <si>
    <t>Djibouti</t>
  </si>
  <si>
    <t>Dominican Republic</t>
  </si>
  <si>
    <t>Ecuador</t>
  </si>
  <si>
    <t>Egypt</t>
  </si>
  <si>
    <t>Equatorial Guinea</t>
  </si>
  <si>
    <t>El Salvador</t>
  </si>
  <si>
    <t>Eritrea</t>
  </si>
  <si>
    <t>Ethiopia</t>
  </si>
  <si>
    <t>Fiji</t>
  </si>
  <si>
    <t>Gabon</t>
  </si>
  <si>
    <t>Gambia</t>
  </si>
  <si>
    <t>Ghana</t>
  </si>
  <si>
    <t>Guatemala</t>
  </si>
  <si>
    <t>Guinea</t>
  </si>
  <si>
    <t>Guinea-Bissau</t>
  </si>
  <si>
    <t>Guyana</t>
  </si>
  <si>
    <t>Haiti</t>
  </si>
  <si>
    <t>Honduras</t>
  </si>
  <si>
    <t>Hungary</t>
  </si>
  <si>
    <t>Indonesia</t>
  </si>
  <si>
    <t>Iran (Islamic Republic of)</t>
  </si>
  <si>
    <t>Iraq</t>
  </si>
  <si>
    <t>Jamaica</t>
  </si>
  <si>
    <t>Jordan</t>
  </si>
  <si>
    <t>Kyrgyzstan</t>
  </si>
  <si>
    <t>Lao People's Democratic Republic</t>
  </si>
  <si>
    <t>Lebanon</t>
  </si>
  <si>
    <t>Liberia</t>
  </si>
  <si>
    <t>Libyan Arab Jamahiriya</t>
  </si>
  <si>
    <t>Madagascar</t>
  </si>
  <si>
    <t>Malaysia</t>
  </si>
  <si>
    <t>Maldives</t>
  </si>
  <si>
    <t>Mali</t>
  </si>
  <si>
    <t>Mauritania</t>
  </si>
  <si>
    <t>Mauritius</t>
  </si>
  <si>
    <t>Mexico</t>
  </si>
  <si>
    <t>Mongolia</t>
  </si>
  <si>
    <t>Morocco</t>
  </si>
  <si>
    <t>Nepal</t>
  </si>
  <si>
    <t>Nicaragua</t>
  </si>
  <si>
    <t>Niger</t>
  </si>
  <si>
    <t>Pakistan</t>
  </si>
  <si>
    <t>Panama</t>
  </si>
  <si>
    <t>Papua New Guinea</t>
  </si>
  <si>
    <t>Paraguay</t>
  </si>
  <si>
    <t>Peru</t>
  </si>
  <si>
    <t>Philippines</t>
  </si>
  <si>
    <t>Republic of Moldova</t>
  </si>
  <si>
    <t>Romania</t>
  </si>
  <si>
    <t>Russian Federation</t>
  </si>
  <si>
    <t>Rwanda</t>
  </si>
  <si>
    <t>Sao Tome and Principe</t>
  </si>
  <si>
    <t>Senegal</t>
  </si>
  <si>
    <t>Serbia</t>
  </si>
  <si>
    <t>Solomon Islands</t>
  </si>
  <si>
    <t>Sierra Leone</t>
  </si>
  <si>
    <t>Somalia</t>
  </si>
  <si>
    <t>South Sudan</t>
  </si>
  <si>
    <t>Sri Lanka</t>
  </si>
  <si>
    <t>Sudan</t>
  </si>
  <si>
    <t>Suriname</t>
  </si>
  <si>
    <t>Syrian Arab Republic</t>
  </si>
  <si>
    <t>TFYR Macedonia</t>
  </si>
  <si>
    <t>Timor-Leste</t>
  </si>
  <si>
    <t>Togo</t>
  </si>
  <si>
    <t>Tunisia</t>
  </si>
  <si>
    <t>Turkey</t>
  </si>
  <si>
    <t>Turkmenistan</t>
  </si>
  <si>
    <t>United Republic of Tanzania</t>
  </si>
  <si>
    <t>United States of America</t>
  </si>
  <si>
    <t>Uzbekistan</t>
  </si>
  <si>
    <t>Venezuela</t>
  </si>
  <si>
    <t>Viet Nam</t>
  </si>
  <si>
    <t>Yemen</t>
  </si>
  <si>
    <t>Sum of IC, Medium over Low</t>
  </si>
  <si>
    <t>Sum of IC, High over Low</t>
  </si>
  <si>
    <t>Caribbean</t>
  </si>
  <si>
    <t>Central America</t>
  </si>
  <si>
    <t>Central Asia</t>
  </si>
  <si>
    <t>Eastern Africa</t>
  </si>
  <si>
    <t>Eastern Asia</t>
  </si>
  <si>
    <t>Melanesia</t>
  </si>
  <si>
    <t>Middle Africa</t>
  </si>
  <si>
    <t>Northern Africa</t>
  </si>
  <si>
    <t>Northern America</t>
  </si>
  <si>
    <t>South America</t>
  </si>
  <si>
    <t>South-Eastern Asia</t>
  </si>
  <si>
    <t>Southern Africa</t>
  </si>
  <si>
    <t>Southern Asia</t>
  </si>
  <si>
    <t>Western Africa</t>
  </si>
  <si>
    <t>Western Asia</t>
  </si>
  <si>
    <t>Grand Total</t>
  </si>
  <si>
    <t>Cost-effectiveness Threshold</t>
  </si>
  <si>
    <t>ICER as % of annual GDP per capita</t>
  </si>
  <si>
    <t>GDP per Capita</t>
  </si>
  <si>
    <t>Medium over Low</t>
  </si>
  <si>
    <t>High over Low</t>
  </si>
  <si>
    <t>M. Incremental cost by subregion</t>
  </si>
  <si>
    <t>Incremental cost by subregion, 2015-2030, $US</t>
  </si>
  <si>
    <t>Total</t>
  </si>
  <si>
    <t>Incremental cost by subregion, 2015-2030, $US million</t>
  </si>
  <si>
    <t>Incremental cost by region, 2015-2030, $US million</t>
  </si>
  <si>
    <t>LAC</t>
  </si>
  <si>
    <t>Oceania</t>
  </si>
  <si>
    <t>North America</t>
  </si>
  <si>
    <t xml:space="preserve">Incremental cost by region, 2015-2030, as % of total </t>
  </si>
  <si>
    <t>Incremental Cost, FP</t>
  </si>
  <si>
    <t>Incremental Cost, HIV/STI</t>
  </si>
  <si>
    <t>Incremental Cost, Total</t>
  </si>
  <si>
    <t>DALYS Averted</t>
  </si>
  <si>
    <t>ICER</t>
  </si>
  <si>
    <t>IC, Medium over Low</t>
  </si>
  <si>
    <t>IC, High over Low</t>
  </si>
  <si>
    <t>DALYS Averted, Medium over Low</t>
  </si>
  <si>
    <t>DALYS Averted, High over Low</t>
  </si>
  <si>
    <t>ICER, Medium over Low</t>
  </si>
  <si>
    <t>ICER, High over Low</t>
  </si>
  <si>
    <t>Analysis Subregion</t>
  </si>
  <si>
    <t>GDP</t>
  </si>
  <si>
    <t>Population</t>
  </si>
  <si>
    <t>Fast Track?</t>
  </si>
  <si>
    <t xml:space="preserve">Total </t>
  </si>
  <si>
    <t>highly cost-effective:</t>
  </si>
  <si>
    <t>cost-effective:</t>
  </si>
  <si>
    <t>Low Scenario</t>
  </si>
  <si>
    <t>Total, 2015-30</t>
  </si>
  <si>
    <t>Medium Scenario</t>
  </si>
  <si>
    <t>Total, 2016-30</t>
  </si>
  <si>
    <t>High Scenario</t>
  </si>
  <si>
    <t>Annual Cost of Condom Provision ($U.S.)</t>
  </si>
  <si>
    <t>Family Planning Public</t>
  </si>
  <si>
    <t>FastTrack?</t>
  </si>
  <si>
    <t>Total, 2015-2020</t>
  </si>
  <si>
    <t>Family Planning Private</t>
  </si>
  <si>
    <t>Family Planning Total</t>
  </si>
  <si>
    <t>HIV/STI</t>
  </si>
  <si>
    <t>HIV: Sex Workers</t>
  </si>
  <si>
    <t>HIV: MSM</t>
  </si>
  <si>
    <t>HIV: Transgenders</t>
  </si>
  <si>
    <t>HIV: Multiple Partners</t>
  </si>
  <si>
    <t>HIV: Sero Discordant Couples</t>
  </si>
  <si>
    <t>HIV: Prisoners</t>
  </si>
  <si>
    <t>HIV: Total all Populations</t>
  </si>
  <si>
    <t>N. DALYs Averted Summary</t>
  </si>
  <si>
    <t>2015-2030</t>
  </si>
  <si>
    <t>2015-2020</t>
  </si>
  <si>
    <t>Incremental Effectiveness (DALYs averted)</t>
  </si>
  <si>
    <t>Infections averted</t>
  </si>
  <si>
    <t>All Conditions</t>
  </si>
  <si>
    <t>STIs</t>
  </si>
  <si>
    <t>All Medium over Low</t>
  </si>
  <si>
    <t>All High over Low</t>
  </si>
  <si>
    <t>FP Medium over Low</t>
  </si>
  <si>
    <t>FP High over Low</t>
  </si>
  <si>
    <t>HIV Medium over Low</t>
  </si>
  <si>
    <t>HIV High over Low</t>
  </si>
  <si>
    <t>STI Medium over Low</t>
  </si>
  <si>
    <t>STI High over Low</t>
  </si>
  <si>
    <t>HIV infections Medium over Low</t>
  </si>
  <si>
    <t>HIV infections High over Low</t>
  </si>
  <si>
    <t>STI infections Medium over Low</t>
  </si>
  <si>
    <t>STI infections High over Low</t>
  </si>
  <si>
    <t>All Medium over Low, 15-20</t>
  </si>
  <si>
    <t>All High over Low, 15-20</t>
  </si>
  <si>
    <t>FP Medium over Low,15-20</t>
  </si>
  <si>
    <t>FP High over Low, 15-20</t>
  </si>
  <si>
    <t>HIV Medium over Low, 15-20</t>
  </si>
  <si>
    <t>HIV High over Low, 15-20</t>
  </si>
  <si>
    <t>STI Medium over Low,15-20</t>
  </si>
  <si>
    <t>STI High over Low, 15-20</t>
  </si>
  <si>
    <t>Analysis Subregion, 15-20</t>
  </si>
  <si>
    <t>HIV infections Medium over Low, 15-20</t>
  </si>
  <si>
    <t>HIV infections High over Low, 15-20</t>
  </si>
  <si>
    <t>STI infections Medium over Low, 15-20</t>
  </si>
  <si>
    <t>STI infections High over Low, 15-20</t>
  </si>
  <si>
    <t>H. FP DALY Averted Coefficients</t>
  </si>
  <si>
    <t>Maternal DALYs averted from using one condom for FP</t>
  </si>
  <si>
    <t>Aruba</t>
  </si>
  <si>
    <t>Australia</t>
  </si>
  <si>
    <t>Australia/New Zealand</t>
  </si>
  <si>
    <t>Austria</t>
  </si>
  <si>
    <t>Bahamas</t>
  </si>
  <si>
    <t>Bahrain</t>
  </si>
  <si>
    <t>Belgium</t>
  </si>
  <si>
    <t>Bosnia &amp; Herzegovina</t>
  </si>
  <si>
    <t>Brunei Darussalam</t>
  </si>
  <si>
    <t>Canada</t>
  </si>
  <si>
    <t>Cape Verde</t>
  </si>
  <si>
    <t>Channel Islands</t>
  </si>
  <si>
    <t>Chile</t>
  </si>
  <si>
    <t>China, Hong Kong SAR</t>
  </si>
  <si>
    <t>China, Macao SAR</t>
  </si>
  <si>
    <t>Croatia</t>
  </si>
  <si>
    <t>Cyprus</t>
  </si>
  <si>
    <t>Czech Republic</t>
  </si>
  <si>
    <t>Denmark</t>
  </si>
  <si>
    <t>Eastern Europe</t>
  </si>
  <si>
    <t>Estonia</t>
  </si>
  <si>
    <t>Europe</t>
  </si>
  <si>
    <t>Finland</t>
  </si>
  <si>
    <t>France</t>
  </si>
  <si>
    <t>French Guiana</t>
  </si>
  <si>
    <t>French Polynesia</t>
  </si>
  <si>
    <t>Germany</t>
  </si>
  <si>
    <t>Greece</t>
  </si>
  <si>
    <t>Grenada</t>
  </si>
  <si>
    <t>Guadeloupe</t>
  </si>
  <si>
    <t>Guam</t>
  </si>
  <si>
    <t>Iceland</t>
  </si>
  <si>
    <t>Ireland</t>
  </si>
  <si>
    <t>Israel</t>
  </si>
  <si>
    <t>Italy</t>
  </si>
  <si>
    <t>Japan</t>
  </si>
  <si>
    <t>Kuwait</t>
  </si>
  <si>
    <t>Latin America and the Caribbean</t>
  </si>
  <si>
    <t>Latvia</t>
  </si>
  <si>
    <t>Least developed countries</t>
  </si>
  <si>
    <t>Less developed regions</t>
  </si>
  <si>
    <t>Less developed regions, excluding China</t>
  </si>
  <si>
    <t>Less developed regions, excluding least developed countries</t>
  </si>
  <si>
    <t>Libya</t>
  </si>
  <si>
    <t>Lithuania</t>
  </si>
  <si>
    <t>Luxembourg</t>
  </si>
  <si>
    <t>Malta</t>
  </si>
  <si>
    <t>Martinique</t>
  </si>
  <si>
    <t>Mayotte</t>
  </si>
  <si>
    <t>Micronesia</t>
  </si>
  <si>
    <t>Montenegro</t>
  </si>
  <si>
    <t>More developed regions</t>
  </si>
  <si>
    <t>Netherlands</t>
  </si>
  <si>
    <t>Netherlands Antilles</t>
  </si>
  <si>
    <t>New Caledonia</t>
  </si>
  <si>
    <t>New Zealand</t>
  </si>
  <si>
    <t>Northern Europe</t>
  </si>
  <si>
    <t>Norway</t>
  </si>
  <si>
    <t>Occupied Palestinian Territory</t>
  </si>
  <si>
    <t>Oman</t>
  </si>
  <si>
    <t>Poland</t>
  </si>
  <si>
    <t>Polynesia</t>
  </si>
  <si>
    <t>Portugal</t>
  </si>
  <si>
    <t>Puerto Rico</t>
  </si>
  <si>
    <t>Qatar</t>
  </si>
  <si>
    <t>Republic of Korea</t>
  </si>
  <si>
    <t>Réunion</t>
  </si>
  <si>
    <t>Saint Lucia</t>
  </si>
  <si>
    <t>Saint Vincent &amp; the Grenadines</t>
  </si>
  <si>
    <t>Samoa</t>
  </si>
  <si>
    <t>Saudi Arabia</t>
  </si>
  <si>
    <t>Singapore</t>
  </si>
  <si>
    <t>Slovakia</t>
  </si>
  <si>
    <t>Slovenia</t>
  </si>
  <si>
    <t>South-Central Asia</t>
  </si>
  <si>
    <t>Southern Europe</t>
  </si>
  <si>
    <t>Spain</t>
  </si>
  <si>
    <t>Sub-Saharan Africa</t>
  </si>
  <si>
    <t>Sweden</t>
  </si>
  <si>
    <t>Switzerland</t>
  </si>
  <si>
    <t>Syria</t>
  </si>
  <si>
    <t>Tonga</t>
  </si>
  <si>
    <t>Trinidad &amp; Tobago</t>
  </si>
  <si>
    <t>UAE</t>
  </si>
  <si>
    <t>United Kingdom</t>
  </si>
  <si>
    <t>United States Virgin Islands</t>
  </si>
  <si>
    <t>Uruguay</t>
  </si>
  <si>
    <t>Vanuatu</t>
  </si>
  <si>
    <t>Western Europe</t>
  </si>
  <si>
    <t>Western Sahara</t>
  </si>
  <si>
    <t>World</t>
  </si>
  <si>
    <t>Child DALYs averted from using one condom for FP</t>
  </si>
  <si>
    <t>Subregion</t>
  </si>
  <si>
    <t>FP Condoms 2015 baseline</t>
  </si>
  <si>
    <t>HIV/STI Condoms, 2015 baseline</t>
  </si>
  <si>
    <t>Total 2015 condom</t>
  </si>
  <si>
    <t>HIV/STI Condoms, 2016 High Scenario</t>
  </si>
  <si>
    <t>Total (billions)</t>
  </si>
  <si>
    <t>Fast Track Countries</t>
  </si>
  <si>
    <t>E. Populations of Risk Groups, 2015</t>
  </si>
  <si>
    <t>Transgenders</t>
  </si>
  <si>
    <t>Prisoners</t>
  </si>
  <si>
    <t>Region</t>
  </si>
  <si>
    <r>
      <t xml:space="preserve">Condoms use versus required, millions - </t>
    </r>
    <r>
      <rPr>
        <b/>
        <sz val="11"/>
        <color rgb="FFFF0000"/>
        <rFont val="Calibri"/>
        <family val="2"/>
        <scheme val="minor"/>
      </rPr>
      <t>ALL COUNTRIES</t>
    </r>
  </si>
  <si>
    <t>Total HIV/STI condoms required, 2015-30</t>
  </si>
  <si>
    <r>
      <t xml:space="preserve">Condoms use versus required, millions - </t>
    </r>
    <r>
      <rPr>
        <b/>
        <sz val="11"/>
        <color rgb="FFFF0000"/>
        <rFont val="Calibri"/>
        <family val="2"/>
        <scheme val="minor"/>
      </rPr>
      <t>FAST TRACK COUNTRIES</t>
    </r>
  </si>
  <si>
    <t>Scenario</t>
  </si>
  <si>
    <t>Risk group</t>
  </si>
  <si>
    <t>Current use, 2015</t>
  </si>
  <si>
    <t>Required, 2016</t>
  </si>
  <si>
    <t>Gap</t>
  </si>
  <si>
    <t>Low</t>
  </si>
  <si>
    <t>Medium</t>
  </si>
  <si>
    <t>High</t>
  </si>
  <si>
    <t>Transgender</t>
  </si>
  <si>
    <t>Multiple Partners</t>
  </si>
  <si>
    <t>Serodiscordant Couples</t>
  </si>
  <si>
    <t>Condoms use versus required in 2015, millions, all countries</t>
  </si>
  <si>
    <t>Condoms use versus required in 2015, millions, Fast Track countries</t>
  </si>
  <si>
    <t>D. Condom Use Rates, by Risk Group</t>
  </si>
  <si>
    <t>Risk Group</t>
  </si>
  <si>
    <t>Multiple Partner</t>
  </si>
  <si>
    <t>Proxy Country</t>
  </si>
  <si>
    <t>proxy</t>
  </si>
  <si>
    <t>Source: 2008-09 DHS</t>
  </si>
  <si>
    <t>Source: 2010 DHS</t>
  </si>
  <si>
    <t>Source: 2006 DHS</t>
  </si>
  <si>
    <t>Source: 2011-12 DHS</t>
  </si>
  <si>
    <t>Source: 2008 DHS</t>
  </si>
  <si>
    <t>Source: 2011 DHS</t>
  </si>
  <si>
    <t>Source: 2004 DHS</t>
  </si>
  <si>
    <t>Source: 2012 DHS</t>
  </si>
  <si>
    <t>Source: 2013-14 DHS</t>
  </si>
  <si>
    <t>Source: 2013 DHS</t>
  </si>
  <si>
    <t>Source: 2014 MICS</t>
  </si>
  <si>
    <t>Source: 2009 DHS</t>
  </si>
  <si>
    <t>Source: 2005-06 DHS</t>
  </si>
  <si>
    <t>Source: 2012-13 DHS</t>
  </si>
  <si>
    <t>Source: Eline</t>
  </si>
  <si>
    <t>Source: 2003 DHS</t>
  </si>
  <si>
    <t>Source: 2010-11 DHS</t>
  </si>
  <si>
    <t>Source: 2006-07 DHS</t>
  </si>
  <si>
    <t>Source: 2007 DHS</t>
  </si>
  <si>
    <r>
      <t># of Eligible users</t>
    </r>
    <r>
      <rPr>
        <b/>
        <vertAlign val="superscript"/>
        <sz val="9"/>
        <color theme="1"/>
        <rFont val="Calibri"/>
        <family val="2"/>
        <scheme val="minor"/>
      </rPr>
      <t xml:space="preserve">a </t>
    </r>
    <r>
      <rPr>
        <b/>
        <sz val="9"/>
        <color theme="1"/>
        <rFont val="Calibri"/>
        <family val="2"/>
        <scheme val="minor"/>
      </rPr>
      <t>(thousands)</t>
    </r>
  </si>
  <si>
    <t>% users</t>
  </si>
  <si>
    <t>Current Use</t>
  </si>
  <si>
    <t>Need</t>
  </si>
  <si>
    <t>Countdown Countries</t>
  </si>
  <si>
    <t>AFRICA</t>
  </si>
  <si>
    <t>ASIA</t>
  </si>
  <si>
    <t>LATIN AMERICA AND THE CARIBBEAN</t>
  </si>
  <si>
    <t>OCEANIA</t>
  </si>
  <si>
    <t>Melanesia/Micronesia/Polynesia</t>
  </si>
  <si>
    <t>Fast-Track Countries</t>
  </si>
  <si>
    <t>TOTAL</t>
  </si>
  <si>
    <r>
      <rPr>
        <vertAlign val="superscript"/>
        <sz val="9"/>
        <color theme="1"/>
        <rFont val="Calibri"/>
        <family val="2"/>
        <scheme val="minor"/>
      </rPr>
      <t>a</t>
    </r>
    <r>
      <rPr>
        <sz val="9"/>
        <color theme="1"/>
        <rFont val="Calibri"/>
        <family val="2"/>
        <scheme val="minor"/>
      </rPr>
      <t>: eligible users = # of women of reproductive age (14-49); Source: UN World Population Prospects</t>
    </r>
  </si>
  <si>
    <t>ART with intensive monitoring, first and second line drugs</t>
  </si>
  <si>
    <t>ART with intensive monitoring, first line drugs only</t>
  </si>
  <si>
    <t>Combined ART and prevention</t>
  </si>
  <si>
    <t>Congenital syphilis screening</t>
  </si>
  <si>
    <t>IDU harm reduction</t>
  </si>
  <si>
    <t>Vickerman, Kumaranayake et al 2006</t>
  </si>
  <si>
    <t>Peer education for sex workers</t>
  </si>
  <si>
    <t>PrEP focused on high-risk individuals</t>
  </si>
  <si>
    <t>PrEP for general population</t>
  </si>
  <si>
    <t>School based education</t>
  </si>
  <si>
    <t>Single-dose nevirapine for PMTCT</t>
  </si>
  <si>
    <t>Price et al 2006</t>
  </si>
  <si>
    <t>STI treatment in ANC setting</t>
  </si>
  <si>
    <t>Carvalho et al 2017</t>
  </si>
  <si>
    <t>O. CEA Summary 2015-2030</t>
  </si>
  <si>
    <t>P. CEA by Subregion, 2015-30</t>
  </si>
  <si>
    <t>Q. Cost-Effectiveness Comparators</t>
  </si>
  <si>
    <t>NORTH AMERICA</t>
  </si>
  <si>
    <t/>
  </si>
  <si>
    <t>Yes</t>
  </si>
  <si>
    <t>Cost-effective</t>
  </si>
  <si>
    <t>Highly cost-effective</t>
  </si>
  <si>
    <t>Not cost-effective</t>
  </si>
  <si>
    <t>A. Condom Gap for Family Planning</t>
  </si>
  <si>
    <t>B. Condom Gap for HIV STI</t>
  </si>
  <si>
    <t>C. Total Condom Gap</t>
  </si>
  <si>
    <t>Condom Case Country</t>
  </si>
  <si>
    <t>% Use</t>
  </si>
  <si>
    <t>J. Cost Calculations -- Low Scenario</t>
  </si>
  <si>
    <t>K. Cost Calculations -- medium scenario</t>
  </si>
  <si>
    <t>L. Cost Calculations -- high scenario</t>
  </si>
  <si>
    <t>Year</t>
  </si>
  <si>
    <t>F. HIV-STI Condoms Required -- By risk group, all countries and fast-track countries</t>
  </si>
  <si>
    <t>Total condoms required, low scenario</t>
  </si>
  <si>
    <t>Total condoms required, medium scenario</t>
  </si>
  <si>
    <t>Total condoms requried, high scenario</t>
  </si>
  <si>
    <t>HIV Risk Group</t>
  </si>
  <si>
    <t>I. Condom Gap Calculation, All Countries and Fast Track Countries</t>
  </si>
  <si>
    <t>Incremental cost, incremental effectiveness, and incremental cost-effectiveness ratios, by country</t>
  </si>
  <si>
    <t>Total costs by country and year, for the low, medium, and high scenarios</t>
  </si>
  <si>
    <t>ICER Medium over Low</t>
  </si>
  <si>
    <t>ICER High Over Low</t>
  </si>
  <si>
    <t>Studies used for Figure 2.  Study results converted to cost per DALY averted and standardized in constant 2015 US dollars.</t>
  </si>
  <si>
    <t>Family planning</t>
  </si>
  <si>
    <t>Social marketing</t>
  </si>
  <si>
    <t>Sex worker</t>
  </si>
  <si>
    <t>Men who have sex with men</t>
  </si>
  <si>
    <t>Prisoner</t>
  </si>
  <si>
    <t>Multiple partner</t>
  </si>
  <si>
    <t>Serodiscordant couple</t>
  </si>
  <si>
    <t xml:space="preserve">FP </t>
  </si>
  <si>
    <t>SM</t>
  </si>
  <si>
    <t>ACRONYM LIST</t>
  </si>
  <si>
    <t>Kahn et al 2006</t>
  </si>
  <si>
    <t>Alistar et al 2014</t>
  </si>
  <si>
    <t>Alistar, Sabina S, Philip M Grant, and Eran Bendavid. 2014. Comparative effectiveness and cost-effectiveness of antiretroviral therapy and pre-exposure prophylaxis for HIV prevention in South Africa. BMC Medicine 2014, 12:46.</t>
  </si>
  <si>
    <t xml:space="preserve">Carvalho, Maria Nadia, John Stover, James E. Rosen, Eline Korenromp, Howard S. Friedman, Matthew Cogan, Bidia Deperthes. 2017 (forthcoming). The Case for Investing in the Male Condom. PLOS.  </t>
  </si>
  <si>
    <t xml:space="preserve">Centers for Disease Control and World Bank. 2008. Sexually Transmitted Infections in Developing Countries Current concepts and strategies on improving STI prevention, treatment, and control. </t>
  </si>
  <si>
    <t xml:space="preserve">Fung, Isaac C-H, Lorna Guinness, Peter Vickerman, Charlotte Watts, Gangadhar Vannela, Jagdish Vadhvana, Anna M Foss, Laxman Malodia, Meena Gandhi and Gaurang Jani. 2007. Modelling the impact and cost-effectiveness of the HIV intervention programme amongst commercial sex workers in Ahmedabad, Gujarat, India. BMC Public Health, 7:195. </t>
  </si>
  <si>
    <t xml:space="preserve">Hausler, Harry Peter, Edina Sinanovic, Lilani Kumaranayake, Pren Naidoo, Hennie Schoeman, Barbara Karpakis, &amp; Peter Godfrey-Faussett. 2006. Costs of measures to control tuberculosis/HIV in public primary care facilities in Cape Town, South Africa. Bulletin of the World Health Organization 84:528-536. </t>
  </si>
  <si>
    <t>Hogan, Daniel R, Rob Baltussen, Chika Hayashi, Jeremy A Lauer, Joshua A Salomon. 2005. Cost effectiveness analysis of strategies to combat HIV/AIDS in developing countries. BMJ, doi:10.1136/bmj.38643.368692.68 (published 10 November 2005).</t>
  </si>
  <si>
    <t>John, Francis N, Carey Farquhar, James N Kiarie, Marjory N Kabura, and Grace C John-Stewart. Cost effectiveness of couple counselling to enhance infant HIV-1 prevention. 2008. Int J STD AIDS. June; 19(6): 406–409. doi:10.1258/ijsa.2008.007234.</t>
  </si>
  <si>
    <t>Kahn JG, Marseille E, Auvert B (2006) Cost-effectiveness of male circumcision for HIV prevention in a South African setting. PLoS Med 3(12): e517. doi:10.1371/journal.pmed.</t>
  </si>
  <si>
    <t xml:space="preserve">Martin, Gayle, Lori Bollinger, Tanvi Pandit-Rajani, Rejoice Nkambula, and John Stover 2007. Costing Male Circumcision in Swaziland and Implications for the Cost-Effectiveness of Circumcision as an HIV Intervention. USAID | Health Policy Initiative, Task Order 1.  </t>
  </si>
  <si>
    <r>
      <t xml:space="preserve">Mvundura, Mercy, Neeti Nundy, Maggie Kilbourne-Brook, Patricia S Coffey. 2015. </t>
    </r>
    <r>
      <rPr>
        <sz val="11"/>
        <color theme="1"/>
        <rFont val="Calibri"/>
        <family val="2"/>
      </rPr>
      <t xml:space="preserve">Estimating the hypothetical dual health impact and cost-effectiveness of the Woman’s Condom in selected sub-Saharan African countries.   </t>
    </r>
    <r>
      <rPr>
        <sz val="11"/>
        <color rgb="FF000000"/>
        <rFont val="Calibri"/>
        <family val="2"/>
      </rPr>
      <t>International Journal of Women’s Health:7 271–277.</t>
    </r>
  </si>
  <si>
    <t xml:space="preserve">Oster E. 2005. Sexually Transmitted Infections, Sexual Behavior, and the HIV/AIDS Epidemic. Quarterly Journal of Economics 120(2):467-515. </t>
  </si>
  <si>
    <t xml:space="preserve">Over M, Marseille E, Sudhakar K, Gold J, Gupta I, Indrayan A, Hira S, Nagelkerke N, Rao AS, Heywood P. 2006. Antiretroviral therapy and HIV prevention in India: modeling costs and consequences of policy options. Sex Transm Dis, 33(10 Suppl):S145-152. </t>
  </si>
  <si>
    <t xml:space="preserve">Price MA, Stewart SR, Miller WC, Behets F, Dow WH, Martinson FE, Chilongozi D, Cohen MS. 2006. The cost-effectiveness of treating male trichomoniasis to avert HIV transmission in men seeking sexually transmitted disease care in Malawi. J Acquir Immune Defic Syndr, 43(2):202-209. </t>
  </si>
  <si>
    <t xml:space="preserve">Reynolds HW, Janowitz B, Homan R, Johnson L. 2006. The value of contraception to prevent perinatal HIV transmission. Sex Transm Dis, 33(6):350-356. </t>
  </si>
  <si>
    <t xml:space="preserve"> </t>
  </si>
  <si>
    <t xml:space="preserve">Thurston, Sarah and Anna Forbes, Global Health Visions. 2014.  The Business Case for Female Condoms. </t>
  </si>
  <si>
    <t>Vickerman P, Kumaranayake L, Balakireva O, Guinness L, Artyukh O, Semikop T, Yaremenko O, Watts C. 2006. The cost-effectiveness of expanding harm reduction activities for injecting drug users in Odessa, Ukraine. Sex Transm Dis, 33(10 Suppl):S89-102.</t>
  </si>
  <si>
    <t xml:space="preserve">White RG, Orroth KK, Glynn JR, Freeman EE, Bakker R, Habbema JD, Terris-Prestholt F, Kumaranayake L, Buve A, Hayes RJ. 2008. Treating curable sexually transmitted infections to prevent HIV in Africa: still an effective control strategy? J Acquir Immune Defic Syndr, 47(3):346-353. </t>
  </si>
  <si>
    <t>The cost-effectiveness of harm reduction David P. Wilson, Braedon Donald, Andrew J. Shattock, David Wilson, Nicole Fraser-Hurt. 2015. International Journal of Drug Policy 26, S5–S11.</t>
  </si>
  <si>
    <t xml:space="preserve">World Bank. 1993. World Development Report: Investing in Health. Washington, DC: Oxford University Press. </t>
  </si>
  <si>
    <t>Gray, Ronald H., Xianbin Li, Godfrey Kigozi, David Serwadda, Fred Nalugoda, Stephen Watya, Steven J. Reynolds and Maria Wawer. 2007. The impact of male circumcision on HIV incidence and cost per infection prevented: a stochastic simulation model from Rakai, Uganda. . AIDS, Vol 21 No 7.</t>
  </si>
  <si>
    <t>References for Table</t>
  </si>
  <si>
    <t>IC</t>
  </si>
  <si>
    <t>Incremental cost</t>
  </si>
  <si>
    <t>Incremental cost-effectiveness ratio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</si>
</sst>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7" formatCode="&quot;$&quot;#,##0.00_);\(&quot;$&quot;#,##0.00\)"/>
    <numFmt numFmtId="44" formatCode="_(&quot;$&quot;* #,##0.00_);_(&quot;$&quot;* \(#,##0.00\);_(&quot;$&quot;* &quot;-&quot;??_);_(@_)"/>
    <numFmt numFmtId="43" formatCode="_(* #,##0.00_);_(* \(#,##0.00\);_(* &quot;-&quot;??_);_(@_)"/>
    <numFmt numFmtId="164" formatCode="&quot;$&quot;#,##0.00"/>
    <numFmt numFmtId="165" formatCode="_(* #,##0_);_(* \(#,##0\);_(* &quot;-&quot;??_);_(@_)"/>
    <numFmt numFmtId="166" formatCode="_(&quot;$&quot;* #,##0_);_(&quot;$&quot;* \(#,##0\);_(&quot;$&quot;* &quot;-&quot;??_);_(@_)"/>
    <numFmt numFmtId="167" formatCode="&quot;$&quot;#,##0"/>
    <numFmt numFmtId="168" formatCode="_-* #,##0.0000000000_-;\-* #,##0.0000000000_-;_-* &quot;-&quot;??_-;_-@_-"/>
    <numFmt numFmtId="169" formatCode="_(* #,##0.0000000000_);_(* \(#,##0.0000000000\);_(* &quot;-&quot;??_);_(@_)"/>
    <numFmt numFmtId="170" formatCode="_(* #,##0.0_);_(* \(#,##0.0\);_(* &quot;-&quot;??_);_(@_)"/>
    <numFmt numFmtId="171" formatCode="_(* #,##0.000_);_(* \(#,##0.000\);_(* &quot;-&quot;??_);_(@_)"/>
    <numFmt numFmtId="172" formatCode="0.000"/>
  </numFmts>
  <fonts count="35" x14ac:knownFonts="1">
    <font>
      <sz val="11"/>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b/>
      <sz val="10"/>
      <color theme="1"/>
      <name val="Arial"/>
      <family val="2"/>
    </font>
    <font>
      <b/>
      <sz val="10"/>
      <color rgb="FF292425"/>
      <name val="Arial"/>
      <family val="2"/>
    </font>
    <font>
      <sz val="11"/>
      <color rgb="FF292425"/>
      <name val="Calibri"/>
      <family val="2"/>
      <scheme val="minor"/>
    </font>
    <font>
      <sz val="10"/>
      <color rgb="FF292425"/>
      <name val="Arial"/>
      <family val="2"/>
    </font>
    <font>
      <b/>
      <sz val="9"/>
      <color indexed="81"/>
      <name val="Tahoma"/>
      <family val="2"/>
    </font>
    <font>
      <sz val="9"/>
      <color indexed="81"/>
      <name val="Tahoma"/>
      <family val="2"/>
    </font>
    <font>
      <sz val="11"/>
      <color rgb="FF00B0F0"/>
      <name val="Calibri"/>
      <family val="2"/>
      <scheme val="minor"/>
    </font>
    <font>
      <sz val="11"/>
      <name val="Calibri"/>
      <family val="2"/>
      <scheme val="minor"/>
    </font>
    <font>
      <sz val="9"/>
      <name val="Arial"/>
      <family val="2"/>
    </font>
    <font>
      <sz val="10"/>
      <color indexed="8"/>
      <name val="MS Sans Serif"/>
      <family val="2"/>
    </font>
    <font>
      <sz val="9"/>
      <color indexed="8"/>
      <name val="Arial"/>
      <family val="2"/>
    </font>
    <font>
      <b/>
      <sz val="9"/>
      <name val="Arial"/>
      <family val="2"/>
    </font>
    <font>
      <b/>
      <sz val="11"/>
      <color rgb="FFFF0000"/>
      <name val="Calibri"/>
      <family val="2"/>
      <scheme val="minor"/>
    </font>
    <font>
      <sz val="9"/>
      <color theme="1"/>
      <name val="Calibri"/>
      <family val="2"/>
      <scheme val="minor"/>
    </font>
    <font>
      <b/>
      <sz val="12"/>
      <name val="Arial"/>
      <family val="2"/>
    </font>
    <font>
      <sz val="11"/>
      <color rgb="FF1F497D"/>
      <name val="Calibri"/>
      <family val="2"/>
      <scheme val="minor"/>
    </font>
    <font>
      <sz val="10"/>
      <color theme="1"/>
      <name val="Arial"/>
      <family val="2"/>
    </font>
    <font>
      <b/>
      <sz val="9"/>
      <color theme="1"/>
      <name val="Calibri"/>
      <family val="2"/>
      <scheme val="minor"/>
    </font>
    <font>
      <b/>
      <vertAlign val="superscript"/>
      <sz val="9"/>
      <color theme="1"/>
      <name val="Calibri"/>
      <family val="2"/>
      <scheme val="minor"/>
    </font>
    <font>
      <sz val="8"/>
      <color theme="1"/>
      <name val="Calibri"/>
      <family val="2"/>
      <scheme val="minor"/>
    </font>
    <font>
      <sz val="9"/>
      <name val="Calibri"/>
      <family val="2"/>
      <scheme val="minor"/>
    </font>
    <font>
      <b/>
      <sz val="8"/>
      <color theme="0"/>
      <name val="Calibri"/>
      <family val="2"/>
      <scheme val="minor"/>
    </font>
    <font>
      <b/>
      <sz val="8"/>
      <name val="Calibri"/>
      <family val="2"/>
      <scheme val="minor"/>
    </font>
    <font>
      <sz val="8"/>
      <name val="Calibri"/>
      <family val="2"/>
      <scheme val="minor"/>
    </font>
    <font>
      <vertAlign val="superscript"/>
      <sz val="9"/>
      <color theme="1"/>
      <name val="Calibri"/>
      <family val="2"/>
      <scheme val="minor"/>
    </font>
    <font>
      <b/>
      <sz val="11"/>
      <name val="Calibri"/>
      <family val="2"/>
      <scheme val="minor"/>
    </font>
    <font>
      <sz val="9"/>
      <color indexed="8"/>
      <name val="Calibri"/>
      <family val="2"/>
      <scheme val="minor"/>
    </font>
    <font>
      <sz val="11"/>
      <color indexed="8"/>
      <name val="Calibri"/>
      <family val="2"/>
      <scheme val="minor"/>
    </font>
    <font>
      <sz val="11"/>
      <color theme="1"/>
      <name val="Calibri"/>
      <family val="2"/>
    </font>
    <font>
      <sz val="11"/>
      <color rgb="FF292526"/>
      <name val="Calibri"/>
      <family val="2"/>
    </font>
    <font>
      <sz val="11"/>
      <color rgb="FF000000"/>
      <name val="Calibri"/>
      <family val="2"/>
    </font>
  </fonts>
  <fills count="23">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4" tint="0.79998168889431442"/>
        <bgColor theme="4" tint="0.79998168889431442"/>
      </patternFill>
    </fill>
    <fill>
      <patternFill patternType="solid">
        <fgColor theme="3"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3" tint="0.59999389629810485"/>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theme="0"/>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theme="4" tint="0.39997558519241921"/>
      </bottom>
      <diagonal/>
    </border>
    <border>
      <left/>
      <right/>
      <top style="thin">
        <color theme="4" tint="0.39997558519241921"/>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medium">
        <color theme="3" tint="0.39994506668294322"/>
      </left>
      <right/>
      <top style="thin">
        <color indexed="22"/>
      </top>
      <bottom style="thin">
        <color indexed="22"/>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3" fillId="0" borderId="0"/>
  </cellStyleXfs>
  <cellXfs count="178">
    <xf numFmtId="0" fontId="0" fillId="0" borderId="0" xfId="0"/>
    <xf numFmtId="0" fontId="3" fillId="0" borderId="0" xfId="0" applyFont="1"/>
    <xf numFmtId="0" fontId="4" fillId="0" borderId="0" xfId="0" applyFont="1" applyAlignment="1">
      <alignment vertical="center" wrapText="1"/>
    </xf>
    <xf numFmtId="0" fontId="5" fillId="0" borderId="0" xfId="0" applyFont="1" applyAlignment="1">
      <alignment horizontal="center" vertical="center" wrapText="1"/>
    </xf>
    <xf numFmtId="0" fontId="5" fillId="3" borderId="1" xfId="0" applyFont="1" applyFill="1" applyBorder="1" applyAlignment="1">
      <alignment vertical="center" wrapText="1"/>
    </xf>
    <xf numFmtId="0" fontId="5" fillId="3" borderId="1" xfId="0" applyFont="1" applyFill="1" applyBorder="1" applyAlignment="1">
      <alignment horizontal="center" vertical="center" wrapText="1"/>
    </xf>
    <xf numFmtId="0" fontId="0" fillId="0" borderId="1" xfId="0" applyFont="1" applyFill="1" applyBorder="1" applyAlignment="1">
      <alignment horizontal="left" vertical="top"/>
    </xf>
    <xf numFmtId="9" fontId="6" fillId="0" borderId="1" xfId="0" applyNumberFormat="1" applyFont="1" applyFill="1" applyBorder="1" applyAlignment="1">
      <alignment horizontal="left" vertical="top" wrapText="1"/>
    </xf>
    <xf numFmtId="0" fontId="0" fillId="0" borderId="1" xfId="0" applyFont="1" applyFill="1" applyBorder="1"/>
    <xf numFmtId="0" fontId="7" fillId="0" borderId="1" xfId="0" applyFont="1" applyFill="1" applyBorder="1" applyAlignment="1">
      <alignment horizontal="left" vertical="top"/>
    </xf>
    <xf numFmtId="0" fontId="0" fillId="0" borderId="1" xfId="0" applyFont="1" applyFill="1" applyBorder="1" applyAlignment="1">
      <alignment vertical="top"/>
    </xf>
    <xf numFmtId="9" fontId="6" fillId="0" borderId="1" xfId="0" applyNumberFormat="1" applyFont="1" applyFill="1" applyBorder="1" applyAlignment="1">
      <alignment vertical="top" wrapText="1"/>
    </xf>
    <xf numFmtId="0" fontId="0" fillId="0" borderId="1" xfId="0" applyFont="1" applyFill="1" applyBorder="1" applyAlignment="1">
      <alignment vertical="top" wrapText="1"/>
    </xf>
    <xf numFmtId="0" fontId="6" fillId="0" borderId="1" xfId="0" applyFont="1" applyFill="1" applyBorder="1" applyAlignment="1">
      <alignment vertical="top" wrapText="1"/>
    </xf>
    <xf numFmtId="2" fontId="0" fillId="0" borderId="1" xfId="0" applyNumberFormat="1" applyFont="1" applyFill="1" applyBorder="1" applyAlignment="1">
      <alignment vertical="top"/>
    </xf>
    <xf numFmtId="0" fontId="7" fillId="0" borderId="1" xfId="0" applyFont="1" applyFill="1" applyBorder="1" applyAlignment="1">
      <alignment vertical="top"/>
    </xf>
    <xf numFmtId="0" fontId="7" fillId="0" borderId="1" xfId="0" applyFont="1" applyFill="1" applyBorder="1" applyAlignment="1">
      <alignment vertical="top" wrapText="1"/>
    </xf>
    <xf numFmtId="0" fontId="2" fillId="0" borderId="0" xfId="0" applyFont="1"/>
    <xf numFmtId="0" fontId="0" fillId="0" borderId="0" xfId="0" applyAlignment="1">
      <alignment horizontal="left" indent="1"/>
    </xf>
    <xf numFmtId="0" fontId="0" fillId="0" borderId="1" xfId="0" applyBorder="1"/>
    <xf numFmtId="0" fontId="3" fillId="4" borderId="0" xfId="0" applyFont="1" applyFill="1"/>
    <xf numFmtId="0" fontId="10" fillId="0" borderId="0" xfId="0" applyFont="1"/>
    <xf numFmtId="0" fontId="11" fillId="0" borderId="0" xfId="0" applyFont="1"/>
    <xf numFmtId="0" fontId="2" fillId="4" borderId="0" xfId="0" applyFont="1" applyFill="1"/>
    <xf numFmtId="0" fontId="0" fillId="4" borderId="0" xfId="0" applyFill="1"/>
    <xf numFmtId="0" fontId="2" fillId="0" borderId="1" xfId="0" applyFont="1" applyBorder="1"/>
    <xf numFmtId="0" fontId="2" fillId="0" borderId="1" xfId="0" applyFont="1" applyBorder="1" applyAlignment="1">
      <alignment horizontal="center"/>
    </xf>
    <xf numFmtId="0" fontId="2" fillId="0" borderId="0" xfId="0" applyFont="1" applyAlignment="1">
      <alignment horizontal="center"/>
    </xf>
    <xf numFmtId="0" fontId="12" fillId="0" borderId="1" xfId="0" applyFont="1" applyBorder="1" applyAlignment="1"/>
    <xf numFmtId="164" fontId="0" fillId="0" borderId="1" xfId="2" applyNumberFormat="1" applyFont="1" applyBorder="1"/>
    <xf numFmtId="7" fontId="0" fillId="0" borderId="1" xfId="0" applyNumberFormat="1" applyBorder="1"/>
    <xf numFmtId="0" fontId="12" fillId="0" borderId="0" xfId="0" applyFont="1" applyAlignment="1"/>
    <xf numFmtId="0" fontId="14" fillId="0" borderId="1" xfId="4" applyFont="1" applyFill="1" applyBorder="1" applyAlignment="1"/>
    <xf numFmtId="7" fontId="0" fillId="0" borderId="1" xfId="0" applyNumberFormat="1" applyFill="1" applyBorder="1"/>
    <xf numFmtId="0" fontId="15" fillId="0" borderId="1" xfId="0" applyFont="1" applyFill="1" applyBorder="1" applyAlignment="1"/>
    <xf numFmtId="164" fontId="0" fillId="0" borderId="1" xfId="2" applyNumberFormat="1" applyFont="1" applyFill="1" applyBorder="1"/>
    <xf numFmtId="0" fontId="0" fillId="0" borderId="0" xfId="0" applyAlignment="1">
      <alignment horizontal="left"/>
    </xf>
    <xf numFmtId="165" fontId="0" fillId="0" borderId="0" xfId="0" applyNumberFormat="1"/>
    <xf numFmtId="0" fontId="2" fillId="8" borderId="7" xfId="0" applyFont="1" applyFill="1" applyBorder="1"/>
    <xf numFmtId="0" fontId="2" fillId="0" borderId="1" xfId="0" applyFont="1" applyBorder="1" applyAlignment="1">
      <alignment horizontal="center" vertical="center" wrapText="1"/>
    </xf>
    <xf numFmtId="1" fontId="0" fillId="0" borderId="0" xfId="0" applyNumberFormat="1"/>
    <xf numFmtId="0" fontId="0" fillId="0" borderId="1" xfId="0" applyBorder="1" applyAlignment="1">
      <alignment horizontal="left" vertical="top"/>
    </xf>
    <xf numFmtId="9" fontId="0" fillId="0" borderId="0" xfId="3" applyFont="1" applyBorder="1" applyAlignment="1">
      <alignment horizontal="right"/>
    </xf>
    <xf numFmtId="165" fontId="2" fillId="8" borderId="8" xfId="0" applyNumberFormat="1" applyFont="1" applyFill="1" applyBorder="1"/>
    <xf numFmtId="1" fontId="2" fillId="8" borderId="8" xfId="0" applyNumberFormat="1" applyFont="1" applyFill="1" applyBorder="1"/>
    <xf numFmtId="166" fontId="0" fillId="0" borderId="0" xfId="0" applyNumberFormat="1"/>
    <xf numFmtId="167" fontId="0" fillId="0" borderId="0" xfId="0" applyNumberFormat="1"/>
    <xf numFmtId="9" fontId="0" fillId="0" borderId="0" xfId="3" applyFont="1"/>
    <xf numFmtId="0" fontId="2" fillId="7" borderId="1" xfId="0" applyFont="1" applyFill="1" applyBorder="1" applyAlignment="1">
      <alignment horizontal="left" vertical="top"/>
    </xf>
    <xf numFmtId="0" fontId="2" fillId="7" borderId="1" xfId="0" applyFont="1" applyFill="1" applyBorder="1" applyAlignment="1">
      <alignment horizontal="center"/>
    </xf>
    <xf numFmtId="0" fontId="2" fillId="7" borderId="0" xfId="0" applyFont="1" applyFill="1" applyBorder="1" applyAlignment="1">
      <alignment horizontal="center"/>
    </xf>
    <xf numFmtId="0" fontId="2" fillId="0" borderId="11" xfId="0" applyFont="1" applyFill="1" applyBorder="1" applyAlignment="1">
      <alignment horizontal="center" vertical="center" wrapText="1"/>
    </xf>
    <xf numFmtId="0" fontId="2" fillId="0" borderId="10" xfId="0" applyFont="1" applyFill="1" applyBorder="1" applyAlignment="1">
      <alignment horizontal="center" vertical="center"/>
    </xf>
    <xf numFmtId="0" fontId="0" fillId="0" borderId="0" xfId="0" applyAlignment="1">
      <alignment wrapText="1"/>
    </xf>
    <xf numFmtId="0" fontId="2" fillId="0" borderId="9" xfId="0" applyFont="1" applyFill="1" applyBorder="1" applyAlignment="1">
      <alignment horizontal="center" vertical="center" wrapText="1"/>
    </xf>
    <xf numFmtId="165" fontId="0" fillId="0" borderId="0" xfId="1" applyNumberFormat="1" applyFont="1"/>
    <xf numFmtId="165" fontId="0" fillId="0" borderId="1" xfId="0" applyNumberFormat="1" applyBorder="1"/>
    <xf numFmtId="0" fontId="12" fillId="0" borderId="1" xfId="0" applyFont="1" applyFill="1" applyBorder="1" applyAlignment="1"/>
    <xf numFmtId="165" fontId="0" fillId="0" borderId="0" xfId="1" applyNumberFormat="1" applyFont="1" applyFill="1"/>
    <xf numFmtId="0" fontId="17" fillId="0" borderId="12" xfId="0" applyFont="1" applyBorder="1"/>
    <xf numFmtId="0" fontId="0" fillId="0" borderId="13" xfId="0" applyBorder="1"/>
    <xf numFmtId="0" fontId="17" fillId="0" borderId="14" xfId="0" applyFont="1" applyBorder="1"/>
    <xf numFmtId="0" fontId="0" fillId="0" borderId="15" xfId="0" applyBorder="1"/>
    <xf numFmtId="0" fontId="17" fillId="11" borderId="0" xfId="0" applyFont="1" applyFill="1" applyAlignment="1">
      <alignment horizontal="center" wrapText="1"/>
    </xf>
    <xf numFmtId="0" fontId="14" fillId="0" borderId="0" xfId="4" applyFont="1" applyFill="1" applyBorder="1" applyAlignment="1"/>
    <xf numFmtId="0" fontId="12" fillId="0" borderId="16" xfId="0" applyFont="1" applyBorder="1" applyAlignment="1"/>
    <xf numFmtId="0" fontId="12" fillId="0" borderId="0" xfId="0" applyFont="1" applyBorder="1" applyAlignment="1"/>
    <xf numFmtId="43" fontId="0" fillId="0" borderId="0" xfId="0" applyNumberFormat="1"/>
    <xf numFmtId="0" fontId="18" fillId="9" borderId="0" xfId="0" applyFont="1" applyFill="1" applyAlignment="1"/>
    <xf numFmtId="0" fontId="2" fillId="12" borderId="0" xfId="0" quotePrefix="1" applyFont="1" applyFill="1"/>
    <xf numFmtId="0" fontId="2" fillId="12" borderId="0" xfId="0" applyFont="1" applyFill="1"/>
    <xf numFmtId="0" fontId="2" fillId="9" borderId="1" xfId="0" applyFont="1" applyFill="1" applyBorder="1"/>
    <xf numFmtId="0" fontId="2" fillId="13" borderId="0" xfId="0" applyFont="1" applyFill="1"/>
    <xf numFmtId="0" fontId="2" fillId="11" borderId="0" xfId="0" applyFont="1" applyFill="1"/>
    <xf numFmtId="0" fontId="2" fillId="7" borderId="0" xfId="0" applyFont="1" applyFill="1"/>
    <xf numFmtId="0" fontId="2" fillId="14" borderId="0" xfId="0" applyFont="1" applyFill="1"/>
    <xf numFmtId="0" fontId="2" fillId="15" borderId="0" xfId="0" applyFont="1" applyFill="1"/>
    <xf numFmtId="165" fontId="0" fillId="0" borderId="1" xfId="1" applyNumberFormat="1" applyFont="1" applyBorder="1"/>
    <xf numFmtId="0" fontId="19" fillId="0" borderId="0" xfId="0" applyFont="1"/>
    <xf numFmtId="168" fontId="0" fillId="0" borderId="0" xfId="0" applyNumberFormat="1"/>
    <xf numFmtId="169" fontId="0" fillId="0" borderId="0" xfId="0" applyNumberFormat="1"/>
    <xf numFmtId="170" fontId="0" fillId="0" borderId="0" xfId="0" applyNumberFormat="1"/>
    <xf numFmtId="0" fontId="2" fillId="9" borderId="0" xfId="0" applyFont="1" applyFill="1"/>
    <xf numFmtId="0" fontId="2" fillId="11" borderId="3" xfId="0" applyFont="1" applyFill="1" applyBorder="1" applyAlignment="1"/>
    <xf numFmtId="0" fontId="2" fillId="0" borderId="1" xfId="0" applyFont="1" applyBorder="1" applyAlignment="1">
      <alignment horizontal="center" vertical="center"/>
    </xf>
    <xf numFmtId="0" fontId="0" fillId="0" borderId="1" xfId="0" applyBorder="1" applyAlignment="1">
      <alignment horizontal="left" indent="2"/>
    </xf>
    <xf numFmtId="0" fontId="0" fillId="0" borderId="1" xfId="0" applyFill="1" applyBorder="1" applyAlignment="1">
      <alignment horizontal="left" indent="2"/>
    </xf>
    <xf numFmtId="0" fontId="2" fillId="0" borderId="1" xfId="0" applyFont="1" applyFill="1" applyBorder="1" applyAlignment="1">
      <alignment horizontal="left" indent="2"/>
    </xf>
    <xf numFmtId="0" fontId="3" fillId="13" borderId="0" xfId="0" applyFont="1" applyFill="1"/>
    <xf numFmtId="171" fontId="0" fillId="0" borderId="0" xfId="0" applyNumberFormat="1"/>
    <xf numFmtId="0" fontId="2" fillId="17" borderId="0" xfId="0" applyFont="1" applyFill="1"/>
    <xf numFmtId="0" fontId="17" fillId="0" borderId="0" xfId="0" applyFont="1"/>
    <xf numFmtId="0" fontId="17" fillId="0" borderId="0" xfId="0" applyFont="1" applyAlignment="1">
      <alignment wrapText="1"/>
    </xf>
    <xf numFmtId="0" fontId="21" fillId="0" borderId="0" xfId="0" applyFont="1" applyAlignment="1">
      <alignment horizontal="center" wrapText="1"/>
    </xf>
    <xf numFmtId="0" fontId="23" fillId="19" borderId="0" xfId="0" applyFont="1" applyFill="1"/>
    <xf numFmtId="0" fontId="24" fillId="19" borderId="0" xfId="0" applyFont="1" applyFill="1"/>
    <xf numFmtId="0" fontId="25" fillId="20" borderId="17" xfId="0" applyNumberFormat="1" applyFont="1" applyFill="1" applyBorder="1" applyAlignment="1">
      <alignment horizontal="left" vertical="center" wrapText="1" indent="1"/>
    </xf>
    <xf numFmtId="0" fontId="17" fillId="20" borderId="0" xfId="0" applyFont="1" applyFill="1"/>
    <xf numFmtId="0" fontId="26" fillId="21" borderId="17" xfId="0" applyNumberFormat="1" applyFont="1" applyFill="1" applyBorder="1" applyAlignment="1">
      <alignment horizontal="left" wrapText="1" indent="2"/>
    </xf>
    <xf numFmtId="0" fontId="0" fillId="21" borderId="0" xfId="0" applyFill="1"/>
    <xf numFmtId="0" fontId="26" fillId="22" borderId="17" xfId="0" applyNumberFormat="1" applyFont="1" applyFill="1" applyBorder="1" applyAlignment="1">
      <alignment horizontal="left" wrapText="1" indent="2"/>
    </xf>
    <xf numFmtId="0" fontId="0" fillId="22" borderId="0" xfId="0" applyFill="1"/>
    <xf numFmtId="0" fontId="27" fillId="17" borderId="17" xfId="0" quotePrefix="1" applyNumberFormat="1" applyFont="1" applyFill="1" applyBorder="1" applyAlignment="1">
      <alignment horizontal="left" indent="3"/>
    </xf>
    <xf numFmtId="0" fontId="17" fillId="0" borderId="0" xfId="0" applyFont="1" applyFill="1"/>
    <xf numFmtId="165" fontId="17" fillId="0" borderId="0" xfId="0" applyNumberFormat="1" applyFont="1"/>
    <xf numFmtId="0" fontId="17" fillId="22" borderId="0" xfId="0" applyFont="1" applyFill="1"/>
    <xf numFmtId="172" fontId="17" fillId="0" borderId="0" xfId="0" applyNumberFormat="1" applyFont="1" applyFill="1" applyBorder="1"/>
    <xf numFmtId="172" fontId="0" fillId="22" borderId="0" xfId="0" applyNumberFormat="1" applyFill="1"/>
    <xf numFmtId="43" fontId="0" fillId="22" borderId="0" xfId="0" applyNumberFormat="1" applyFill="1"/>
    <xf numFmtId="0" fontId="0" fillId="20" borderId="0" xfId="0" applyFill="1"/>
    <xf numFmtId="172" fontId="17" fillId="0" borderId="0" xfId="0" applyNumberFormat="1" applyFont="1"/>
    <xf numFmtId="172" fontId="17" fillId="22" borderId="0" xfId="0" applyNumberFormat="1" applyFont="1" applyFill="1"/>
    <xf numFmtId="165" fontId="17" fillId="22" borderId="0" xfId="0" applyNumberFormat="1" applyFont="1" applyFill="1"/>
    <xf numFmtId="172" fontId="17" fillId="20" borderId="0" xfId="0" applyNumberFormat="1" applyFont="1" applyFill="1"/>
    <xf numFmtId="165" fontId="17" fillId="20" borderId="0" xfId="0" applyNumberFormat="1" applyFont="1" applyFill="1"/>
    <xf numFmtId="172" fontId="17" fillId="0" borderId="0" xfId="0" applyNumberFormat="1" applyFont="1" applyFill="1"/>
    <xf numFmtId="0" fontId="23" fillId="11" borderId="0" xfId="0" applyFont="1" applyFill="1"/>
    <xf numFmtId="0" fontId="0" fillId="11" borderId="0" xfId="0" applyFill="1"/>
    <xf numFmtId="165" fontId="17" fillId="11" borderId="0" xfId="0" applyNumberFormat="1" applyFont="1" applyFill="1"/>
    <xf numFmtId="0" fontId="17" fillId="11" borderId="0" xfId="0" applyFont="1" applyFill="1"/>
    <xf numFmtId="0" fontId="27" fillId="0" borderId="17" xfId="0" quotePrefix="1" applyNumberFormat="1" applyFont="1" applyFill="1" applyBorder="1" applyAlignment="1">
      <alignment horizontal="left" indent="3"/>
    </xf>
    <xf numFmtId="165" fontId="17" fillId="0" borderId="0" xfId="1" applyNumberFormat="1" applyFont="1"/>
    <xf numFmtId="0" fontId="21" fillId="0" borderId="0" xfId="0" applyFont="1" applyFill="1" applyAlignment="1">
      <alignment horizontal="center" wrapText="1"/>
    </xf>
    <xf numFmtId="3" fontId="17" fillId="0" borderId="0" xfId="3" applyNumberFormat="1" applyFont="1"/>
    <xf numFmtId="0" fontId="0" fillId="0" borderId="0" xfId="0" applyFill="1"/>
    <xf numFmtId="3" fontId="17" fillId="0" borderId="0" xfId="3" applyNumberFormat="1" applyFont="1" applyFill="1"/>
    <xf numFmtId="0" fontId="29" fillId="2" borderId="1" xfId="0" applyFont="1" applyFill="1" applyBorder="1" applyAlignment="1">
      <alignment vertical="top"/>
    </xf>
    <xf numFmtId="9" fontId="6" fillId="2" borderId="1" xfId="0" applyNumberFormat="1" applyFont="1" applyFill="1" applyBorder="1" applyAlignment="1">
      <alignment vertical="top" wrapText="1"/>
    </xf>
    <xf numFmtId="0" fontId="0" fillId="2" borderId="1" xfId="0" applyFont="1" applyFill="1" applyBorder="1" applyAlignment="1">
      <alignment vertical="top"/>
    </xf>
    <xf numFmtId="2" fontId="0" fillId="2" borderId="1" xfId="0" applyNumberFormat="1" applyFont="1" applyFill="1" applyBorder="1" applyAlignment="1">
      <alignment vertical="top"/>
    </xf>
    <xf numFmtId="0" fontId="7" fillId="2" borderId="1" xfId="0" applyFont="1" applyFill="1" applyBorder="1" applyAlignment="1">
      <alignment vertical="top"/>
    </xf>
    <xf numFmtId="165" fontId="20" fillId="17" borderId="1" xfId="1" applyNumberFormat="1" applyFont="1" applyFill="1" applyBorder="1"/>
    <xf numFmtId="0" fontId="0" fillId="17" borderId="1" xfId="0" applyFill="1" applyBorder="1"/>
    <xf numFmtId="0" fontId="20" fillId="17" borderId="1" xfId="0" applyFont="1" applyFill="1" applyBorder="1"/>
    <xf numFmtId="0" fontId="2" fillId="0" borderId="0" xfId="0" applyFont="1" applyAlignment="1">
      <alignment wrapText="1"/>
    </xf>
    <xf numFmtId="0" fontId="0" fillId="0" borderId="1" xfId="0" applyBorder="1" applyAlignment="1">
      <alignment horizontal="right"/>
    </xf>
    <xf numFmtId="0" fontId="0" fillId="0" borderId="0" xfId="0" applyFont="1"/>
    <xf numFmtId="165" fontId="0" fillId="0" borderId="0" xfId="0" applyNumberFormat="1" applyFont="1"/>
    <xf numFmtId="0" fontId="24" fillId="0" borderId="0" xfId="0" applyFont="1" applyAlignment="1"/>
    <xf numFmtId="0" fontId="30" fillId="0" borderId="0" xfId="4" applyFont="1" applyFill="1" applyBorder="1" applyAlignment="1"/>
    <xf numFmtId="0" fontId="24" fillId="0" borderId="16" xfId="0" applyFont="1" applyBorder="1" applyAlignment="1"/>
    <xf numFmtId="0" fontId="24" fillId="0" borderId="0" xfId="0" applyFont="1" applyBorder="1" applyAlignment="1"/>
    <xf numFmtId="0" fontId="2" fillId="7" borderId="0" xfId="0" quotePrefix="1" applyFont="1" applyFill="1"/>
    <xf numFmtId="0" fontId="0" fillId="9" borderId="0" xfId="0" applyFont="1" applyFill="1"/>
    <xf numFmtId="0" fontId="0" fillId="9" borderId="1" xfId="0" applyFont="1" applyFill="1" applyBorder="1"/>
    <xf numFmtId="0" fontId="0" fillId="7" borderId="0" xfId="0" applyFont="1" applyFill="1"/>
    <xf numFmtId="0" fontId="0" fillId="14" borderId="0" xfId="0" applyFont="1" applyFill="1"/>
    <xf numFmtId="0" fontId="0" fillId="15" borderId="0" xfId="0" applyFont="1" applyFill="1"/>
    <xf numFmtId="1" fontId="0" fillId="0" borderId="0" xfId="0" applyNumberFormat="1" applyFont="1"/>
    <xf numFmtId="0" fontId="0" fillId="0" borderId="1" xfId="0" applyFont="1" applyBorder="1"/>
    <xf numFmtId="165" fontId="0" fillId="0" borderId="1" xfId="0" applyNumberFormat="1" applyFont="1" applyBorder="1"/>
    <xf numFmtId="0" fontId="11" fillId="0" borderId="1" xfId="0" applyFont="1" applyBorder="1" applyAlignment="1"/>
    <xf numFmtId="165" fontId="11" fillId="0" borderId="1" xfId="0" applyNumberFormat="1" applyFont="1" applyBorder="1" applyAlignment="1"/>
    <xf numFmtId="0" fontId="11" fillId="0" borderId="0" xfId="0" applyFont="1" applyAlignment="1"/>
    <xf numFmtId="0" fontId="31" fillId="0" borderId="1" xfId="4" applyFont="1" applyFill="1" applyBorder="1" applyAlignment="1"/>
    <xf numFmtId="0" fontId="2" fillId="0" borderId="0" xfId="0" applyFont="1" applyAlignment="1">
      <alignment horizontal="right"/>
    </xf>
    <xf numFmtId="0" fontId="32" fillId="0" borderId="0" xfId="0" applyFont="1" applyAlignment="1">
      <alignment vertical="center"/>
    </xf>
    <xf numFmtId="0" fontId="32" fillId="0" borderId="0" xfId="0" applyFont="1" applyAlignment="1">
      <alignment vertical="center" wrapText="1"/>
    </xf>
    <xf numFmtId="0" fontId="33" fillId="0" borderId="0" xfId="0" applyFont="1" applyAlignment="1">
      <alignment vertical="center" wrapText="1"/>
    </xf>
    <xf numFmtId="0" fontId="34" fillId="0" borderId="0" xfId="0" applyFont="1" applyAlignment="1">
      <alignment vertical="center" wrapText="1"/>
    </xf>
    <xf numFmtId="0" fontId="2" fillId="0" borderId="0" xfId="0" applyFont="1" applyFill="1" applyBorder="1" applyAlignment="1">
      <alignment horizontal="left" vertical="top"/>
    </xf>
    <xf numFmtId="0" fontId="2" fillId="0" borderId="0" xfId="0" applyFont="1" applyBorder="1" applyAlignment="1">
      <alignment horizontal="left" vertical="top"/>
    </xf>
    <xf numFmtId="0" fontId="0" fillId="0" borderId="0" xfId="0" applyBorder="1"/>
    <xf numFmtId="0" fontId="17" fillId="0" borderId="0" xfId="0" applyFont="1" applyAlignment="1">
      <alignment horizontal="center" wrapText="1"/>
    </xf>
    <xf numFmtId="0" fontId="2" fillId="16" borderId="1" xfId="0" applyFont="1" applyFill="1" applyBorder="1" applyAlignment="1">
      <alignment horizontal="center"/>
    </xf>
    <xf numFmtId="0" fontId="2" fillId="7" borderId="2" xfId="0" applyFont="1" applyFill="1" applyBorder="1" applyAlignment="1">
      <alignment horizontal="center"/>
    </xf>
    <xf numFmtId="0" fontId="2" fillId="14" borderId="2" xfId="0" applyFont="1" applyFill="1" applyBorder="1" applyAlignment="1">
      <alignment horizontal="center"/>
    </xf>
    <xf numFmtId="0" fontId="2" fillId="18" borderId="2" xfId="0" applyFont="1" applyFill="1" applyBorder="1" applyAlignment="1">
      <alignment horizontal="center"/>
    </xf>
    <xf numFmtId="0" fontId="2" fillId="5" borderId="3" xfId="0" applyFont="1" applyFill="1" applyBorder="1" applyAlignment="1">
      <alignment horizontal="center"/>
    </xf>
    <xf numFmtId="0" fontId="2" fillId="6" borderId="0" xfId="0" applyFont="1" applyFill="1" applyAlignment="1">
      <alignment horizontal="center"/>
    </xf>
    <xf numFmtId="0" fontId="2" fillId="9" borderId="1" xfId="0" applyFont="1" applyFill="1" applyBorder="1" applyAlignment="1">
      <alignment horizontal="center"/>
    </xf>
    <xf numFmtId="0" fontId="0" fillId="2" borderId="9" xfId="0" applyFill="1" applyBorder="1" applyAlignment="1">
      <alignment horizontal="center"/>
    </xf>
    <xf numFmtId="0" fontId="0" fillId="2" borderId="10" xfId="0" applyFill="1" applyBorder="1" applyAlignment="1">
      <alignment horizontal="center"/>
    </xf>
    <xf numFmtId="0" fontId="2" fillId="10" borderId="1" xfId="0" applyFont="1" applyFill="1" applyBorder="1" applyAlignment="1">
      <alignment horizontal="center"/>
    </xf>
    <xf numFmtId="0" fontId="2" fillId="7" borderId="4" xfId="0" applyFont="1" applyFill="1" applyBorder="1" applyAlignment="1">
      <alignment horizontal="center" vertical="top"/>
    </xf>
    <xf numFmtId="0" fontId="2" fillId="7" borderId="5" xfId="0" applyFont="1" applyFill="1" applyBorder="1" applyAlignment="1">
      <alignment horizontal="center" vertical="top"/>
    </xf>
    <xf numFmtId="0" fontId="2" fillId="7" borderId="6" xfId="0" applyFont="1" applyFill="1" applyBorder="1" applyAlignment="1">
      <alignment horizontal="left" vertical="top"/>
    </xf>
    <xf numFmtId="0" fontId="2" fillId="7" borderId="3" xfId="0" applyFont="1" applyFill="1" applyBorder="1" applyAlignment="1">
      <alignment horizontal="left" vertical="top"/>
    </xf>
  </cellXfs>
  <cellStyles count="5">
    <cellStyle name="Comma" xfId="1" builtinId="3"/>
    <cellStyle name="Currency" xfId="2" builtinId="4"/>
    <cellStyle name="Normal" xfId="0" builtinId="0"/>
    <cellStyle name="Normal_Sheet1" xfId="4"/>
    <cellStyle name="Percent" xfId="3" builtinId="5"/>
  </cellStyles>
  <dxfs count="12">
    <dxf>
      <font>
        <color auto="1"/>
      </font>
      <fill>
        <patternFill>
          <bgColor rgb="FFC6EFCE"/>
        </patternFill>
      </fill>
    </dxf>
    <dxf>
      <font>
        <color auto="1"/>
      </font>
      <fill>
        <patternFill>
          <bgColor rgb="FFFFFF00"/>
        </patternFill>
      </fill>
    </dxf>
    <dxf>
      <font>
        <color auto="1"/>
      </font>
      <fill>
        <patternFill>
          <bgColor rgb="FFFF0000"/>
        </patternFill>
      </fill>
    </dxf>
    <dxf>
      <font>
        <color auto="1"/>
      </font>
      <fill>
        <patternFill>
          <bgColor rgb="FFC6EFCE"/>
        </patternFill>
      </fill>
    </dxf>
    <dxf>
      <font>
        <color auto="1"/>
      </font>
      <fill>
        <patternFill>
          <bgColor rgb="FFFFFF00"/>
        </patternFill>
      </fill>
    </dxf>
    <dxf>
      <font>
        <color auto="1"/>
      </font>
      <fill>
        <patternFill>
          <bgColor rgb="FFFF0000"/>
        </patternFill>
      </fill>
    </dxf>
    <dxf>
      <font>
        <color auto="1"/>
      </font>
      <fill>
        <patternFill>
          <bgColor rgb="FFC6EFCE"/>
        </patternFill>
      </fill>
    </dxf>
    <dxf>
      <font>
        <color auto="1"/>
      </font>
      <fill>
        <patternFill>
          <bgColor rgb="FFFFFF00"/>
        </patternFill>
      </fill>
    </dxf>
    <dxf>
      <font>
        <color auto="1"/>
      </font>
      <fill>
        <patternFill>
          <bgColor rgb="FFFF0000"/>
        </patternFill>
      </fill>
    </dxf>
    <dxf>
      <font>
        <color auto="1"/>
      </font>
      <fill>
        <patternFill>
          <bgColor rgb="FFC6EFCE"/>
        </patternFill>
      </fill>
    </dxf>
    <dxf>
      <font>
        <color auto="1"/>
      </font>
      <fill>
        <patternFill>
          <bgColor rgb="FFFFFF00"/>
        </patternFill>
      </fill>
    </dxf>
    <dxf>
      <font>
        <color auto="1"/>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Nadia\Documents\Work\Futures%20Institute\Project%20Management\UNFPA\Condom%20Investment%20Case\Deliverable%203%20Analysis\FP%20Condoms%2012.9.2015%20track20M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im.Rosen\Dropbox\Documents\UNFPA%20Condom%20Invest%20Case\Condom%20Cost%20Analysis\Condom%20Cost%20Analysis-rolling.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Nadia\Documents\Work\Futures%20Institute\Project%20Management\UNFPA\Condom%20Investment%20Case\Deliverable%205%20Manuscript\S2\S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Jim.Rosen\Dropbox\Documents\UNFPA%20Condom%20Invest%20Case\Background%20documents\UN%20Pop%20Div%202015%20-%20World%20Population%20Prospects%2020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 condoms needed for FP"/>
      <sheetName val="Condom Gap"/>
      <sheetName val="Assumptions"/>
      <sheetName val="FP Baseline"/>
      <sheetName val="FP Medium"/>
      <sheetName val="FP High"/>
      <sheetName val="Med mCPR"/>
      <sheetName val="Med mCPR opt 2"/>
    </sheetNames>
    <sheetDataSet>
      <sheetData sheetId="0"/>
      <sheetData sheetId="1"/>
      <sheetData sheetId="2"/>
      <sheetData sheetId="3">
        <row r="3">
          <cell r="B3">
            <v>120</v>
          </cell>
        </row>
        <row r="4">
          <cell r="B4">
            <v>0.95</v>
          </cell>
        </row>
      </sheetData>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 up"/>
      <sheetName val="Summary"/>
      <sheetName val="Analyses"/>
      <sheetName val="CEA Graph (2)"/>
      <sheetName val="CEA Graph"/>
      <sheetName val="CE Comparators"/>
      <sheetName val="Unit cost by Region"/>
      <sheetName val="Unit Cost Assumption"/>
      <sheetName val="Cost by Subregion 15-20"/>
      <sheetName val="Cost by Subregion 15-20 FT"/>
      <sheetName val="GDP Per Cap by Subregion"/>
      <sheetName val="ICER by Region"/>
      <sheetName val="CEA by Subregion15-20"/>
      <sheetName val="CEA by Subreg15-20 FT"/>
      <sheetName val="CEA by Subregion15-30"/>
      <sheetName val="CEA by Subreg 15-30 FT"/>
      <sheetName val="Cost by Subregion 15-30"/>
      <sheetName val="Cost by Subregion 15-30 FT"/>
      <sheetName val="CEA Summary 15-20"/>
      <sheetName val="CEA Summary 15-30"/>
      <sheetName val="Cost Calculation Low"/>
      <sheetName val="Cost Calculation Medium"/>
      <sheetName val="Cost Calculation High"/>
      <sheetName val="CountryClassification"/>
      <sheetName val="FP DALYs Averted by Subreg15-20"/>
      <sheetName val="FP DALYs Averted by Subreg15-30"/>
      <sheetName val="HIV infect avert by reg15-20 FT"/>
      <sheetName val="HIV infect avert by subreg15-20"/>
      <sheetName val="HIV infect avert by subreg15-30"/>
      <sheetName val="HIV infect avert reg15-30 FT"/>
      <sheetName val="STI infect avert by subreg15-20"/>
      <sheetName val="STI infect avert by subreg15-30"/>
      <sheetName val="STI DALYs avert by subreg15-20"/>
      <sheetName val="STI DALYs avert by subreg15-30"/>
      <sheetName val="HIV DALYs avert by subreg15-20"/>
      <sheetName val="HIV DALYs avert subreg15-20 FT"/>
      <sheetName val="HIV DALYs avert by subreg15-30"/>
      <sheetName val="HIV DALYs avert subreg15-30 FT"/>
      <sheetName val="DALYs Averted Summary"/>
      <sheetName val="DALYS Averted Low"/>
      <sheetName val="Child FP DALYS Averted Low"/>
      <sheetName val="DALYS Averted Medium"/>
      <sheetName val="Child FP DALYS Averted Medium"/>
      <sheetName val="DALYS Averted High"/>
      <sheetName val="Child FP DALYS Averted High"/>
      <sheetName val="FP DALY Coefficients"/>
      <sheetName val="FP Condoms by Subreg"/>
      <sheetName val="Condom Gap"/>
      <sheetName val="FPCondPriv by Subregion"/>
      <sheetName val="FPCondPub by Subregion"/>
      <sheetName val="FPCond Tot by Subregion"/>
      <sheetName val="FP Cond Pub-Priv Low"/>
      <sheetName val="FP Cond Pub-Priv Med"/>
      <sheetName val="FP Cond Pub-Priv High"/>
      <sheetName val="FP Condoms Required"/>
      <sheetName val="RiskGroups by Region "/>
      <sheetName val="Pop of Risk Groups"/>
      <sheetName val="HIV Condom by Region"/>
      <sheetName val="Sheet3"/>
      <sheetName val="Total HIV-STI Condom Req"/>
      <sheetName val="PR Condoms Required"/>
      <sheetName val="TG Condoms Required"/>
      <sheetName val="MP Condoms Required"/>
      <sheetName val="SDC Condoms Required"/>
      <sheetName val="MSM Condoms Required"/>
      <sheetName val="SW Condoms Required"/>
      <sheetName val="Sex Acts"/>
      <sheetName val="Condom Use by Region"/>
      <sheetName val="Condom Use Rates"/>
      <sheetName val="STI DALY Low"/>
      <sheetName val="STI DALY Medium"/>
      <sheetName val="STI DALY high"/>
      <sheetName val="Sources of Cost Data"/>
      <sheetName val="PSI"/>
      <sheetName val="Inflation"/>
      <sheetName val="GDPpercap"/>
      <sheetName val="Weissman"/>
      <sheetName val="Source by region"/>
      <sheetName val="CondomSource"/>
      <sheetName val="Siapka 2014"/>
      <sheetName val="UNPopLocations"/>
      <sheetName val="John's CountryClassif"/>
      <sheetName val="InvCaseCountries"/>
      <sheetName val="UnitCostDatabase"/>
      <sheetName val="Population"/>
    </sheetNames>
    <sheetDataSet>
      <sheetData sheetId="0">
        <row r="11">
          <cell r="B11">
            <v>120</v>
          </cell>
        </row>
        <row r="17">
          <cell r="B17">
            <v>0.9</v>
          </cell>
        </row>
        <row r="26">
          <cell r="B26">
            <v>220</v>
          </cell>
        </row>
        <row r="27">
          <cell r="B27">
            <v>100</v>
          </cell>
        </row>
        <row r="28">
          <cell r="B28">
            <v>100</v>
          </cell>
        </row>
        <row r="29">
          <cell r="B29">
            <v>20</v>
          </cell>
        </row>
        <row r="30">
          <cell r="B30">
            <v>100</v>
          </cell>
        </row>
        <row r="31">
          <cell r="B31">
            <v>70</v>
          </cell>
        </row>
        <row r="42">
          <cell r="B42">
            <v>0.1</v>
          </cell>
        </row>
        <row r="66">
          <cell r="B66">
            <v>0.03</v>
          </cell>
        </row>
      </sheetData>
      <sheetData sheetId="1"/>
      <sheetData sheetId="2"/>
      <sheetData sheetId="3"/>
      <sheetData sheetId="4"/>
      <sheetData sheetId="5"/>
      <sheetData sheetId="6"/>
      <sheetData sheetId="7">
        <row r="10">
          <cell r="B10" t="str">
            <v>Family Planning</v>
          </cell>
          <cell r="D10" t="str">
            <v>HIV</v>
          </cell>
        </row>
        <row r="11">
          <cell r="A11" t="str">
            <v>Country</v>
          </cell>
          <cell r="B11" t="str">
            <v xml:space="preserve">FP Clinical </v>
          </cell>
          <cell r="C11" t="str">
            <v>FP SM</v>
          </cell>
          <cell r="D11" t="str">
            <v>SW</v>
          </cell>
          <cell r="E11" t="str">
            <v>MSM</v>
          </cell>
          <cell r="F11" t="str">
            <v>TG</v>
          </cell>
          <cell r="G11" t="str">
            <v>PR</v>
          </cell>
          <cell r="H11" t="str">
            <v>MP</v>
          </cell>
          <cell r="I11" t="str">
            <v>SDC</v>
          </cell>
        </row>
        <row r="12">
          <cell r="A12" t="str">
            <v>Afghanistan</v>
          </cell>
          <cell r="B12">
            <v>5.1999999999999998E-2</v>
          </cell>
          <cell r="C12">
            <v>0.17779185489371754</v>
          </cell>
          <cell r="D12">
            <v>0.17779185489371754</v>
          </cell>
          <cell r="E12">
            <v>0.17779185489371754</v>
          </cell>
          <cell r="F12">
            <v>0.17779185489371754</v>
          </cell>
          <cell r="G12">
            <v>0.17779185489371754</v>
          </cell>
          <cell r="H12">
            <v>0.17779185489371754</v>
          </cell>
          <cell r="I12">
            <v>0.17779185489371754</v>
          </cell>
        </row>
        <row r="13">
          <cell r="A13" t="str">
            <v>Albania</v>
          </cell>
          <cell r="B13">
            <v>7.8E-2</v>
          </cell>
          <cell r="C13">
            <v>0.17779185489371754</v>
          </cell>
          <cell r="D13">
            <v>0.17779185489371754</v>
          </cell>
          <cell r="E13">
            <v>0.17779185489371754</v>
          </cell>
          <cell r="F13">
            <v>0.17779185489371754</v>
          </cell>
          <cell r="G13">
            <v>0.17779185489371754</v>
          </cell>
          <cell r="H13">
            <v>0.17779185489371754</v>
          </cell>
          <cell r="I13">
            <v>0.17779185489371754</v>
          </cell>
        </row>
        <row r="14">
          <cell r="A14" t="str">
            <v>Algeria</v>
          </cell>
          <cell r="B14">
            <v>7.8E-2</v>
          </cell>
          <cell r="C14">
            <v>0.17779185489371754</v>
          </cell>
          <cell r="D14">
            <v>0.17779185489371754</v>
          </cell>
          <cell r="E14">
            <v>0.17779185489371754</v>
          </cell>
          <cell r="F14">
            <v>0.17779185489371754</v>
          </cell>
          <cell r="G14">
            <v>0.17779185489371754</v>
          </cell>
          <cell r="H14">
            <v>0.17779185489371754</v>
          </cell>
          <cell r="I14">
            <v>0.17779185489371754</v>
          </cell>
        </row>
        <row r="15">
          <cell r="A15" t="str">
            <v>Angola</v>
          </cell>
          <cell r="B15">
            <v>7.8E-2</v>
          </cell>
          <cell r="C15">
            <v>0.71116741957487017</v>
          </cell>
          <cell r="D15">
            <v>0.71116741957487017</v>
          </cell>
          <cell r="E15">
            <v>0.71116741957487017</v>
          </cell>
          <cell r="F15">
            <v>0.71116741957487017</v>
          </cell>
          <cell r="G15">
            <v>0.71116741957487017</v>
          </cell>
          <cell r="H15">
            <v>0.71116741957487017</v>
          </cell>
          <cell r="I15">
            <v>0.71116741957487017</v>
          </cell>
        </row>
        <row r="16">
          <cell r="A16" t="str">
            <v>Argentina</v>
          </cell>
          <cell r="B16">
            <v>7.8E-2</v>
          </cell>
          <cell r="C16">
            <v>0.17779185489371754</v>
          </cell>
          <cell r="D16">
            <v>0.17779185489371754</v>
          </cell>
          <cell r="E16">
            <v>0.17779185489371754</v>
          </cell>
          <cell r="F16">
            <v>0.17779185489371754</v>
          </cell>
          <cell r="G16">
            <v>0.17779185489371754</v>
          </cell>
          <cell r="H16">
            <v>0.17779185489371754</v>
          </cell>
          <cell r="I16">
            <v>0.17779185489371754</v>
          </cell>
        </row>
        <row r="17">
          <cell r="A17" t="str">
            <v>Armenia</v>
          </cell>
          <cell r="B17">
            <v>6.4777777777777781E-2</v>
          </cell>
          <cell r="C17">
            <v>0.17779185489371754</v>
          </cell>
          <cell r="D17">
            <v>0.17779185489371754</v>
          </cell>
          <cell r="E17">
            <v>0.17779185489371754</v>
          </cell>
          <cell r="F17">
            <v>0.17779185489371754</v>
          </cell>
          <cell r="G17">
            <v>0.17779185489371754</v>
          </cell>
          <cell r="H17">
            <v>0.17779185489371754</v>
          </cell>
          <cell r="I17">
            <v>0.17779185489371754</v>
          </cell>
        </row>
        <row r="18">
          <cell r="A18" t="str">
            <v>Azerbaijan</v>
          </cell>
          <cell r="B18">
            <v>6.4777777777777781E-2</v>
          </cell>
          <cell r="C18">
            <v>0.17779185489371754</v>
          </cell>
          <cell r="D18">
            <v>0.17779185489371754</v>
          </cell>
          <cell r="E18">
            <v>0.17779185489371754</v>
          </cell>
          <cell r="F18">
            <v>0.17779185489371754</v>
          </cell>
          <cell r="G18">
            <v>0.17779185489371754</v>
          </cell>
          <cell r="H18">
            <v>0.17779185489371754</v>
          </cell>
          <cell r="I18">
            <v>0.17779185489371754</v>
          </cell>
        </row>
        <row r="19">
          <cell r="A19" t="str">
            <v>Bangladesh</v>
          </cell>
          <cell r="B19">
            <v>4.6444444444444441E-2</v>
          </cell>
          <cell r="C19">
            <v>0.17779185489371754</v>
          </cell>
          <cell r="D19">
            <v>0.17779185489371754</v>
          </cell>
          <cell r="E19">
            <v>0.17779185489371754</v>
          </cell>
          <cell r="F19">
            <v>0.17779185489371754</v>
          </cell>
          <cell r="G19">
            <v>0.17779185489371754</v>
          </cell>
          <cell r="H19">
            <v>0.17779185489371754</v>
          </cell>
          <cell r="I19">
            <v>0.17779185489371754</v>
          </cell>
        </row>
        <row r="20">
          <cell r="A20" t="str">
            <v>Barbados</v>
          </cell>
          <cell r="B20">
            <v>7.8E-2</v>
          </cell>
          <cell r="C20">
            <v>0.17779185489371754</v>
          </cell>
          <cell r="D20">
            <v>0.17779185489371754</v>
          </cell>
          <cell r="E20">
            <v>0.17779185489371754</v>
          </cell>
          <cell r="F20">
            <v>0.17779185489371754</v>
          </cell>
          <cell r="G20">
            <v>0.17779185489371754</v>
          </cell>
          <cell r="H20">
            <v>0.17779185489371754</v>
          </cell>
          <cell r="I20">
            <v>0.17779185489371754</v>
          </cell>
        </row>
        <row r="21">
          <cell r="A21" t="str">
            <v>Belarus</v>
          </cell>
          <cell r="B21">
            <v>7.8E-2</v>
          </cell>
          <cell r="C21">
            <v>0.17779185489371754</v>
          </cell>
          <cell r="D21">
            <v>0.17779185489371754</v>
          </cell>
          <cell r="E21">
            <v>0.17779185489371754</v>
          </cell>
          <cell r="F21">
            <v>0.17779185489371754</v>
          </cell>
          <cell r="G21">
            <v>0.17779185489371754</v>
          </cell>
          <cell r="H21">
            <v>0.17779185489371754</v>
          </cell>
          <cell r="I21">
            <v>0.17779185489371754</v>
          </cell>
        </row>
        <row r="22">
          <cell r="A22" t="str">
            <v>Belize</v>
          </cell>
          <cell r="B22">
            <v>7.8E-2</v>
          </cell>
          <cell r="C22">
            <v>1.344550902633739</v>
          </cell>
          <cell r="D22">
            <v>1.344550902633739</v>
          </cell>
          <cell r="E22">
            <v>1.344550902633739</v>
          </cell>
          <cell r="F22">
            <v>1.344550902633739</v>
          </cell>
          <cell r="G22">
            <v>1.344550902633739</v>
          </cell>
          <cell r="H22">
            <v>1.344550902633739</v>
          </cell>
          <cell r="I22">
            <v>1.344550902633739</v>
          </cell>
        </row>
        <row r="23">
          <cell r="A23" t="str">
            <v>Benin</v>
          </cell>
          <cell r="B23">
            <v>7.8E-2</v>
          </cell>
          <cell r="C23">
            <v>0.37780769164914979</v>
          </cell>
          <cell r="D23">
            <v>0.37780769164914979</v>
          </cell>
          <cell r="E23">
            <v>0.37780769164914979</v>
          </cell>
          <cell r="F23">
            <v>0.37780769164914979</v>
          </cell>
          <cell r="G23">
            <v>0.37780769164914979</v>
          </cell>
          <cell r="H23">
            <v>0.37780769164914979</v>
          </cell>
          <cell r="I23">
            <v>0.37780769164914979</v>
          </cell>
        </row>
        <row r="24">
          <cell r="A24" t="str">
            <v>Bhutan</v>
          </cell>
          <cell r="B24">
            <v>4.6444444444444441E-2</v>
          </cell>
          <cell r="C24">
            <v>0.17779185489371754</v>
          </cell>
          <cell r="D24">
            <v>0.17779185489371754</v>
          </cell>
          <cell r="E24">
            <v>0.17779185489371754</v>
          </cell>
          <cell r="F24">
            <v>0.17779185489371754</v>
          </cell>
          <cell r="G24">
            <v>0.17779185489371754</v>
          </cell>
          <cell r="H24">
            <v>0.17779185489371754</v>
          </cell>
          <cell r="I24">
            <v>0.17779185489371754</v>
          </cell>
        </row>
        <row r="25">
          <cell r="A25" t="str">
            <v>Bolivia (Plurinational State of)</v>
          </cell>
          <cell r="B25">
            <v>7.8E-2</v>
          </cell>
          <cell r="C25">
            <v>0.17779185489371754</v>
          </cell>
          <cell r="D25">
            <v>0.17779185489371754</v>
          </cell>
          <cell r="E25">
            <v>0.17779185489371754</v>
          </cell>
          <cell r="F25">
            <v>0.17779185489371754</v>
          </cell>
          <cell r="G25">
            <v>0.17779185489371754</v>
          </cell>
          <cell r="H25">
            <v>0.17779185489371754</v>
          </cell>
          <cell r="I25">
            <v>0.17779185489371754</v>
          </cell>
        </row>
        <row r="26">
          <cell r="A26" t="str">
            <v>Bosnia and Herzegovina</v>
          </cell>
          <cell r="B26">
            <v>7.8E-2</v>
          </cell>
          <cell r="C26">
            <v>0.17779185489371754</v>
          </cell>
          <cell r="D26">
            <v>0.17779185489371754</v>
          </cell>
          <cell r="E26">
            <v>0.17779185489371754</v>
          </cell>
          <cell r="F26">
            <v>0.17779185489371754</v>
          </cell>
          <cell r="G26">
            <v>0.17779185489371754</v>
          </cell>
          <cell r="H26">
            <v>0.17779185489371754</v>
          </cell>
          <cell r="I26">
            <v>0.17779185489371754</v>
          </cell>
        </row>
        <row r="27">
          <cell r="A27" t="str">
            <v>Botswana</v>
          </cell>
          <cell r="B27">
            <v>7.8E-2</v>
          </cell>
          <cell r="C27">
            <v>0.5000395918885806</v>
          </cell>
          <cell r="D27">
            <v>0.5000395918885806</v>
          </cell>
          <cell r="E27">
            <v>0.5000395918885806</v>
          </cell>
          <cell r="F27">
            <v>0.5000395918885806</v>
          </cell>
          <cell r="G27">
            <v>0.5000395918885806</v>
          </cell>
          <cell r="H27">
            <v>0.5000395918885806</v>
          </cell>
          <cell r="I27">
            <v>0.5000395918885806</v>
          </cell>
        </row>
        <row r="28">
          <cell r="A28" t="str">
            <v>Brazil</v>
          </cell>
          <cell r="B28">
            <v>7.8E-2</v>
          </cell>
          <cell r="C28">
            <v>0.17779185489371754</v>
          </cell>
          <cell r="D28">
            <v>0.17779185489371754</v>
          </cell>
          <cell r="E28">
            <v>0.17779185489371754</v>
          </cell>
          <cell r="F28">
            <v>0.17779185489371754</v>
          </cell>
          <cell r="G28">
            <v>0.17779185489371754</v>
          </cell>
          <cell r="H28">
            <v>0.17779185489371754</v>
          </cell>
          <cell r="I28">
            <v>0.17779185489371754</v>
          </cell>
        </row>
        <row r="29">
          <cell r="A29" t="str">
            <v>Bulgaria</v>
          </cell>
          <cell r="B29">
            <v>7.8E-2</v>
          </cell>
          <cell r="C29">
            <v>0.17779185489371754</v>
          </cell>
          <cell r="D29">
            <v>0.17779185489371754</v>
          </cell>
          <cell r="E29">
            <v>0.17779185489371754</v>
          </cell>
          <cell r="F29">
            <v>0.17779185489371754</v>
          </cell>
          <cell r="G29">
            <v>0.17779185489371754</v>
          </cell>
          <cell r="H29">
            <v>0.17779185489371754</v>
          </cell>
          <cell r="I29">
            <v>0.17779185489371754</v>
          </cell>
        </row>
        <row r="30">
          <cell r="A30" t="str">
            <v>Burkina Faso</v>
          </cell>
          <cell r="B30">
            <v>7.8E-2</v>
          </cell>
          <cell r="C30">
            <v>0.17779185489371754</v>
          </cell>
          <cell r="D30">
            <v>0.17779185489371754</v>
          </cell>
          <cell r="E30">
            <v>0.17779185489371754</v>
          </cell>
          <cell r="F30">
            <v>0.17779185489371754</v>
          </cell>
          <cell r="G30">
            <v>0.17779185489371754</v>
          </cell>
          <cell r="H30">
            <v>0.17779185489371754</v>
          </cell>
          <cell r="I30">
            <v>0.17779185489371754</v>
          </cell>
        </row>
        <row r="31">
          <cell r="A31" t="str">
            <v>Burundi</v>
          </cell>
          <cell r="B31">
            <v>7.8E-2</v>
          </cell>
          <cell r="C31">
            <v>0.70005542864401293</v>
          </cell>
          <cell r="D31">
            <v>0.70005542864401293</v>
          </cell>
          <cell r="E31">
            <v>0.70005542864401293</v>
          </cell>
          <cell r="F31">
            <v>0.70005542864401293</v>
          </cell>
          <cell r="G31">
            <v>0.70005542864401293</v>
          </cell>
          <cell r="H31">
            <v>0.70005542864401293</v>
          </cell>
          <cell r="I31">
            <v>0.70005542864401293</v>
          </cell>
        </row>
        <row r="32">
          <cell r="A32" t="str">
            <v>Cambodia</v>
          </cell>
          <cell r="B32">
            <v>4.6444444444444441E-2</v>
          </cell>
          <cell r="C32">
            <v>0.15556787303200287</v>
          </cell>
          <cell r="D32">
            <v>0.15556787303200287</v>
          </cell>
          <cell r="E32">
            <v>0.15556787303200287</v>
          </cell>
          <cell r="F32">
            <v>0.15556787303200287</v>
          </cell>
          <cell r="G32">
            <v>0.15556787303200287</v>
          </cell>
          <cell r="H32">
            <v>0.15556787303200287</v>
          </cell>
          <cell r="I32">
            <v>0.15556787303200287</v>
          </cell>
        </row>
        <row r="33">
          <cell r="A33" t="str">
            <v>Cameroon</v>
          </cell>
          <cell r="B33">
            <v>7.8E-2</v>
          </cell>
          <cell r="C33">
            <v>0.16667986396286019</v>
          </cell>
          <cell r="D33">
            <v>0.16667986396286019</v>
          </cell>
          <cell r="E33">
            <v>0.16667986396286019</v>
          </cell>
          <cell r="F33">
            <v>0.16667986396286019</v>
          </cell>
          <cell r="G33">
            <v>0.16667986396286019</v>
          </cell>
          <cell r="H33">
            <v>0.16667986396286019</v>
          </cell>
          <cell r="I33">
            <v>0.16667986396286019</v>
          </cell>
        </row>
        <row r="34">
          <cell r="A34" t="str">
            <v>Central African Republic</v>
          </cell>
          <cell r="B34">
            <v>7.8E-2</v>
          </cell>
          <cell r="C34">
            <v>0.64449547398972618</v>
          </cell>
          <cell r="D34">
            <v>0.64449547398972618</v>
          </cell>
          <cell r="E34">
            <v>0.64449547398972618</v>
          </cell>
          <cell r="F34">
            <v>0.64449547398972618</v>
          </cell>
          <cell r="G34">
            <v>0.64449547398972618</v>
          </cell>
          <cell r="H34">
            <v>0.64449547398972618</v>
          </cell>
          <cell r="I34">
            <v>0.64449547398972618</v>
          </cell>
        </row>
        <row r="35">
          <cell r="A35" t="str">
            <v>Chad</v>
          </cell>
          <cell r="B35">
            <v>7.8E-2</v>
          </cell>
          <cell r="C35">
            <v>0.17779185489371754</v>
          </cell>
          <cell r="D35">
            <v>0.17779185489371754</v>
          </cell>
          <cell r="E35">
            <v>0.17779185489371754</v>
          </cell>
          <cell r="F35">
            <v>0.17779185489371754</v>
          </cell>
          <cell r="G35">
            <v>0.17779185489371754</v>
          </cell>
          <cell r="H35">
            <v>0.17779185489371754</v>
          </cell>
          <cell r="I35">
            <v>0.17779185489371754</v>
          </cell>
        </row>
        <row r="36">
          <cell r="A36" t="str">
            <v>China</v>
          </cell>
          <cell r="B36">
            <v>7.8E-2</v>
          </cell>
          <cell r="C36">
            <v>0.81117533795258623</v>
          </cell>
          <cell r="D36">
            <v>0.81117533795258623</v>
          </cell>
          <cell r="E36">
            <v>0.81117533795258623</v>
          </cell>
          <cell r="F36">
            <v>0.81117533795258623</v>
          </cell>
          <cell r="G36">
            <v>0.81117533795258623</v>
          </cell>
          <cell r="H36">
            <v>0.81117533795258623</v>
          </cell>
          <cell r="I36">
            <v>0.81117533795258623</v>
          </cell>
        </row>
        <row r="37">
          <cell r="A37" t="str">
            <v>Colombia</v>
          </cell>
          <cell r="B37">
            <v>7.8E-2</v>
          </cell>
          <cell r="C37">
            <v>0.17779185489371754</v>
          </cell>
          <cell r="D37">
            <v>0.17779185489371754</v>
          </cell>
          <cell r="E37">
            <v>0.17779185489371754</v>
          </cell>
          <cell r="F37">
            <v>0.17779185489371754</v>
          </cell>
          <cell r="G37">
            <v>0.17779185489371754</v>
          </cell>
          <cell r="H37">
            <v>0.17779185489371754</v>
          </cell>
          <cell r="I37">
            <v>0.17779185489371754</v>
          </cell>
        </row>
        <row r="38">
          <cell r="A38" t="str">
            <v>Comoros</v>
          </cell>
          <cell r="B38">
            <v>7.8E-2</v>
          </cell>
          <cell r="C38">
            <v>0.17779185489371754</v>
          </cell>
          <cell r="D38">
            <v>0.17779185489371754</v>
          </cell>
          <cell r="E38">
            <v>0.17779185489371754</v>
          </cell>
          <cell r="F38">
            <v>0.17779185489371754</v>
          </cell>
          <cell r="G38">
            <v>0.17779185489371754</v>
          </cell>
          <cell r="H38">
            <v>0.17779185489371754</v>
          </cell>
          <cell r="I38">
            <v>0.17779185489371754</v>
          </cell>
        </row>
        <row r="39">
          <cell r="A39" t="str">
            <v>Congo</v>
          </cell>
          <cell r="B39">
            <v>7.8E-2</v>
          </cell>
          <cell r="C39">
            <v>0.16667986396286019</v>
          </cell>
          <cell r="D39">
            <v>0.16667986396286019</v>
          </cell>
          <cell r="E39">
            <v>0.16667986396286019</v>
          </cell>
          <cell r="F39">
            <v>0.16667986396286019</v>
          </cell>
          <cell r="G39">
            <v>0.16667986396286019</v>
          </cell>
          <cell r="H39">
            <v>0.16667986396286019</v>
          </cell>
          <cell r="I39">
            <v>0.16667986396286019</v>
          </cell>
        </row>
        <row r="40">
          <cell r="A40" t="str">
            <v>Costa Rica</v>
          </cell>
          <cell r="B40">
            <v>7.8E-2</v>
          </cell>
          <cell r="C40">
            <v>0.68894343771315547</v>
          </cell>
          <cell r="D40">
            <v>0.68894343771315547</v>
          </cell>
          <cell r="E40">
            <v>0.68894343771315547</v>
          </cell>
          <cell r="F40">
            <v>0.68894343771315547</v>
          </cell>
          <cell r="G40">
            <v>0.68894343771315547</v>
          </cell>
          <cell r="H40">
            <v>0.68894343771315547</v>
          </cell>
          <cell r="I40">
            <v>0.68894343771315547</v>
          </cell>
        </row>
        <row r="41">
          <cell r="A41" t="str">
            <v>Côte d'Ivoire</v>
          </cell>
          <cell r="B41">
            <v>7.8E-2</v>
          </cell>
          <cell r="C41">
            <v>0.87784728353773045</v>
          </cell>
          <cell r="D41">
            <v>0.87784728353773045</v>
          </cell>
          <cell r="E41">
            <v>0.87784728353773045</v>
          </cell>
          <cell r="F41">
            <v>0.87784728353773045</v>
          </cell>
          <cell r="G41">
            <v>0.87784728353773045</v>
          </cell>
          <cell r="H41">
            <v>0.87784728353773045</v>
          </cell>
          <cell r="I41">
            <v>0.87784728353773045</v>
          </cell>
        </row>
        <row r="42">
          <cell r="A42" t="str">
            <v>Cuba</v>
          </cell>
          <cell r="B42">
            <v>7.8E-2</v>
          </cell>
          <cell r="C42">
            <v>0.17779185489371754</v>
          </cell>
          <cell r="D42">
            <v>0.17779185489371754</v>
          </cell>
          <cell r="E42">
            <v>0.17779185489371754</v>
          </cell>
          <cell r="F42">
            <v>0.17779185489371754</v>
          </cell>
          <cell r="G42">
            <v>0.17779185489371754</v>
          </cell>
          <cell r="H42">
            <v>0.17779185489371754</v>
          </cell>
          <cell r="I42">
            <v>0.17779185489371754</v>
          </cell>
        </row>
        <row r="43">
          <cell r="A43" t="str">
            <v>Democratic People's Republic of Korea</v>
          </cell>
          <cell r="B43">
            <v>4.6444444444444441E-2</v>
          </cell>
          <cell r="C43">
            <v>0.17779185489371754</v>
          </cell>
          <cell r="D43">
            <v>0.17779185489371754</v>
          </cell>
          <cell r="E43">
            <v>0.17779185489371754</v>
          </cell>
          <cell r="F43">
            <v>0.17779185489371754</v>
          </cell>
          <cell r="G43">
            <v>0.17779185489371754</v>
          </cell>
          <cell r="H43">
            <v>0.17779185489371754</v>
          </cell>
          <cell r="I43">
            <v>0.17779185489371754</v>
          </cell>
        </row>
        <row r="44">
          <cell r="A44" t="str">
            <v>Democratic Republic of the Congo</v>
          </cell>
          <cell r="B44">
            <v>7.8E-2</v>
          </cell>
          <cell r="C44">
            <v>0.17779185489371754</v>
          </cell>
          <cell r="D44">
            <v>0.17779185489371754</v>
          </cell>
          <cell r="E44">
            <v>0.17779185489371754</v>
          </cell>
          <cell r="F44">
            <v>0.17779185489371754</v>
          </cell>
          <cell r="G44">
            <v>0.17779185489371754</v>
          </cell>
          <cell r="H44">
            <v>0.17779185489371754</v>
          </cell>
          <cell r="I44">
            <v>0.17779185489371754</v>
          </cell>
        </row>
        <row r="45">
          <cell r="A45" t="str">
            <v>Djibouti</v>
          </cell>
          <cell r="B45">
            <v>7.8E-2</v>
          </cell>
          <cell r="C45">
            <v>0.17779185489371754</v>
          </cell>
          <cell r="D45">
            <v>0.17779185489371754</v>
          </cell>
          <cell r="E45">
            <v>0.17779185489371754</v>
          </cell>
          <cell r="F45">
            <v>0.17779185489371754</v>
          </cell>
          <cell r="G45">
            <v>0.17779185489371754</v>
          </cell>
          <cell r="H45">
            <v>0.17779185489371754</v>
          </cell>
          <cell r="I45">
            <v>0.17779185489371754</v>
          </cell>
        </row>
        <row r="46">
          <cell r="A46" t="str">
            <v>Dominican Republic</v>
          </cell>
          <cell r="B46">
            <v>7.8E-2</v>
          </cell>
          <cell r="C46">
            <v>6.6671945585144068E-2</v>
          </cell>
          <cell r="D46">
            <v>6.6671945585144068E-2</v>
          </cell>
          <cell r="E46">
            <v>6.6671945585144068E-2</v>
          </cell>
          <cell r="F46">
            <v>6.6671945585144068E-2</v>
          </cell>
          <cell r="G46">
            <v>6.6671945585144068E-2</v>
          </cell>
          <cell r="H46">
            <v>6.6671945585144068E-2</v>
          </cell>
          <cell r="I46">
            <v>6.6671945585144068E-2</v>
          </cell>
        </row>
        <row r="47">
          <cell r="A47" t="str">
            <v>Ecuador</v>
          </cell>
          <cell r="B47">
            <v>7.8E-2</v>
          </cell>
          <cell r="C47">
            <v>0.17779185489371754</v>
          </cell>
          <cell r="D47">
            <v>0.17779185489371754</v>
          </cell>
          <cell r="E47">
            <v>0.17779185489371754</v>
          </cell>
          <cell r="F47">
            <v>0.17779185489371754</v>
          </cell>
          <cell r="G47">
            <v>0.17779185489371754</v>
          </cell>
          <cell r="H47">
            <v>0.17779185489371754</v>
          </cell>
          <cell r="I47">
            <v>0.17779185489371754</v>
          </cell>
        </row>
        <row r="48">
          <cell r="A48" t="str">
            <v>Egypt</v>
          </cell>
          <cell r="B48">
            <v>7.8E-2</v>
          </cell>
          <cell r="C48">
            <v>0.17779185489371754</v>
          </cell>
          <cell r="D48">
            <v>0.17779185489371754</v>
          </cell>
          <cell r="E48">
            <v>0.17779185489371754</v>
          </cell>
          <cell r="F48">
            <v>0.17779185489371754</v>
          </cell>
          <cell r="G48">
            <v>0.17779185489371754</v>
          </cell>
          <cell r="H48">
            <v>0.17779185489371754</v>
          </cell>
          <cell r="I48">
            <v>0.17779185489371754</v>
          </cell>
        </row>
        <row r="49">
          <cell r="A49" t="str">
            <v>Equatorial Guinea</v>
          </cell>
          <cell r="B49">
            <v>7.8E-2</v>
          </cell>
          <cell r="C49">
            <v>0.17779185489371754</v>
          </cell>
          <cell r="D49">
            <v>0.17779185489371754</v>
          </cell>
          <cell r="E49">
            <v>0.17779185489371754</v>
          </cell>
          <cell r="F49">
            <v>0.17779185489371754</v>
          </cell>
          <cell r="G49">
            <v>0.17779185489371754</v>
          </cell>
          <cell r="H49">
            <v>0.17779185489371754</v>
          </cell>
          <cell r="I49">
            <v>0.17779185489371754</v>
          </cell>
        </row>
        <row r="50">
          <cell r="A50" t="str">
            <v>El Salvador</v>
          </cell>
          <cell r="B50">
            <v>7.8E-2</v>
          </cell>
          <cell r="C50">
            <v>0.86673529260687299</v>
          </cell>
          <cell r="D50">
            <v>0.86673529260687299</v>
          </cell>
          <cell r="E50">
            <v>0.86673529260687299</v>
          </cell>
          <cell r="F50">
            <v>0.86673529260687299</v>
          </cell>
          <cell r="G50">
            <v>0.86673529260687299</v>
          </cell>
          <cell r="H50">
            <v>0.86673529260687299</v>
          </cell>
          <cell r="I50">
            <v>0.86673529260687299</v>
          </cell>
        </row>
        <row r="51">
          <cell r="A51" t="str">
            <v>Eritrea</v>
          </cell>
          <cell r="B51">
            <v>7.8E-2</v>
          </cell>
          <cell r="C51">
            <v>0.17779185489371754</v>
          </cell>
          <cell r="D51">
            <v>0.17779185489371754</v>
          </cell>
          <cell r="E51">
            <v>0.17779185489371754</v>
          </cell>
          <cell r="F51">
            <v>0.17779185489371754</v>
          </cell>
          <cell r="G51">
            <v>0.17779185489371754</v>
          </cell>
          <cell r="H51">
            <v>0.17779185489371754</v>
          </cell>
          <cell r="I51">
            <v>0.17779185489371754</v>
          </cell>
        </row>
        <row r="52">
          <cell r="A52" t="str">
            <v>Ethiopia</v>
          </cell>
          <cell r="B52">
            <v>7.8E-2</v>
          </cell>
          <cell r="C52">
            <v>0.17779185489371754</v>
          </cell>
          <cell r="D52">
            <v>0.17779185489371754</v>
          </cell>
          <cell r="E52">
            <v>0.17779185489371754</v>
          </cell>
          <cell r="F52">
            <v>0.17779185489371754</v>
          </cell>
          <cell r="G52">
            <v>0.17779185489371754</v>
          </cell>
          <cell r="H52">
            <v>0.17779185489371754</v>
          </cell>
          <cell r="I52">
            <v>0.17779185489371754</v>
          </cell>
        </row>
        <row r="53">
          <cell r="A53" t="str">
            <v>Fiji</v>
          </cell>
          <cell r="B53">
            <v>7.8E-2</v>
          </cell>
          <cell r="C53">
            <v>0.17779185489371754</v>
          </cell>
          <cell r="D53">
            <v>0.17779185489371754</v>
          </cell>
          <cell r="E53">
            <v>0.17779185489371754</v>
          </cell>
          <cell r="F53">
            <v>0.17779185489371754</v>
          </cell>
          <cell r="G53">
            <v>0.17779185489371754</v>
          </cell>
          <cell r="H53">
            <v>0.17779185489371754</v>
          </cell>
          <cell r="I53">
            <v>0.17779185489371754</v>
          </cell>
        </row>
        <row r="54">
          <cell r="A54" t="str">
            <v>Gabon</v>
          </cell>
          <cell r="B54">
            <v>7.8E-2</v>
          </cell>
          <cell r="C54">
            <v>0.17779185489371754</v>
          </cell>
          <cell r="D54">
            <v>0.17779185489371754</v>
          </cell>
          <cell r="E54">
            <v>0.17779185489371754</v>
          </cell>
          <cell r="F54">
            <v>0.17779185489371754</v>
          </cell>
          <cell r="G54">
            <v>0.17779185489371754</v>
          </cell>
          <cell r="H54">
            <v>0.17779185489371754</v>
          </cell>
          <cell r="I54">
            <v>0.17779185489371754</v>
          </cell>
        </row>
        <row r="55">
          <cell r="A55" t="str">
            <v>Gambia</v>
          </cell>
          <cell r="B55">
            <v>7.8E-2</v>
          </cell>
          <cell r="C55">
            <v>0.17779185489371754</v>
          </cell>
          <cell r="D55">
            <v>0.17779185489371754</v>
          </cell>
          <cell r="E55">
            <v>0.17779185489371754</v>
          </cell>
          <cell r="F55">
            <v>0.17779185489371754</v>
          </cell>
          <cell r="G55">
            <v>0.17779185489371754</v>
          </cell>
          <cell r="H55">
            <v>0.17779185489371754</v>
          </cell>
          <cell r="I55">
            <v>0.17779185489371754</v>
          </cell>
        </row>
        <row r="56">
          <cell r="A56" t="str">
            <v>Georgia</v>
          </cell>
          <cell r="B56">
            <v>6.4777777777777781E-2</v>
          </cell>
          <cell r="C56">
            <v>0.17779185489371754</v>
          </cell>
          <cell r="D56">
            <v>0.17779185489371754</v>
          </cell>
          <cell r="E56">
            <v>0.17779185489371754</v>
          </cell>
          <cell r="F56">
            <v>0.17779185489371754</v>
          </cell>
          <cell r="G56">
            <v>0.17779185489371754</v>
          </cell>
          <cell r="H56">
            <v>0.17779185489371754</v>
          </cell>
          <cell r="I56">
            <v>0.17779185489371754</v>
          </cell>
        </row>
        <row r="57">
          <cell r="A57" t="str">
            <v>Ghana</v>
          </cell>
          <cell r="B57">
            <v>7.8E-2</v>
          </cell>
          <cell r="C57">
            <v>0.17779185489371754</v>
          </cell>
          <cell r="D57">
            <v>0.17779185489371754</v>
          </cell>
          <cell r="E57">
            <v>0.17779185489371754</v>
          </cell>
          <cell r="F57">
            <v>0.17779185489371754</v>
          </cell>
          <cell r="G57">
            <v>0.17779185489371754</v>
          </cell>
          <cell r="H57">
            <v>0.17779185489371754</v>
          </cell>
          <cell r="I57">
            <v>0.17779185489371754</v>
          </cell>
        </row>
        <row r="58">
          <cell r="A58" t="str">
            <v>Guatemala</v>
          </cell>
          <cell r="B58">
            <v>7.8E-2</v>
          </cell>
          <cell r="C58">
            <v>0.15556787303200287</v>
          </cell>
          <cell r="D58">
            <v>0.15556787303200287</v>
          </cell>
          <cell r="E58">
            <v>0.15556787303200287</v>
          </cell>
          <cell r="F58">
            <v>0.15556787303200287</v>
          </cell>
          <cell r="G58">
            <v>0.15556787303200287</v>
          </cell>
          <cell r="H58">
            <v>0.15556787303200287</v>
          </cell>
          <cell r="I58">
            <v>0.15556787303200287</v>
          </cell>
        </row>
        <row r="59">
          <cell r="A59" t="str">
            <v>Guinea</v>
          </cell>
          <cell r="B59">
            <v>7.8E-2</v>
          </cell>
          <cell r="C59">
            <v>0.4222556553725792</v>
          </cell>
          <cell r="D59">
            <v>0.4222556553725792</v>
          </cell>
          <cell r="E59">
            <v>0.4222556553725792</v>
          </cell>
          <cell r="F59">
            <v>0.4222556553725792</v>
          </cell>
          <cell r="G59">
            <v>0.4222556553725792</v>
          </cell>
          <cell r="H59">
            <v>0.4222556553725792</v>
          </cell>
          <cell r="I59">
            <v>0.4222556553725792</v>
          </cell>
        </row>
        <row r="60">
          <cell r="A60" t="str">
            <v>Guinea-Bissau</v>
          </cell>
          <cell r="B60">
            <v>7.8E-2</v>
          </cell>
          <cell r="C60">
            <v>0.17779185489371754</v>
          </cell>
          <cell r="D60">
            <v>0.17779185489371754</v>
          </cell>
          <cell r="E60">
            <v>0.17779185489371754</v>
          </cell>
          <cell r="F60">
            <v>0.17779185489371754</v>
          </cell>
          <cell r="G60">
            <v>0.17779185489371754</v>
          </cell>
          <cell r="H60">
            <v>0.17779185489371754</v>
          </cell>
          <cell r="I60">
            <v>0.17779185489371754</v>
          </cell>
        </row>
        <row r="61">
          <cell r="A61" t="str">
            <v>Guyana</v>
          </cell>
          <cell r="B61">
            <v>7.8E-2</v>
          </cell>
          <cell r="C61">
            <v>0.17779185489371754</v>
          </cell>
          <cell r="D61">
            <v>0.17779185489371754</v>
          </cell>
          <cell r="E61">
            <v>0.17779185489371754</v>
          </cell>
          <cell r="F61">
            <v>0.17779185489371754</v>
          </cell>
          <cell r="G61">
            <v>0.17779185489371754</v>
          </cell>
          <cell r="H61">
            <v>0.17779185489371754</v>
          </cell>
          <cell r="I61">
            <v>0.17779185489371754</v>
          </cell>
        </row>
        <row r="62">
          <cell r="A62" t="str">
            <v>Haiti</v>
          </cell>
          <cell r="B62">
            <v>5.4777777777777779E-2</v>
          </cell>
          <cell r="C62">
            <v>0.4222556553725792</v>
          </cell>
          <cell r="D62">
            <v>0.4222556553725792</v>
          </cell>
          <cell r="E62">
            <v>0.4222556553725792</v>
          </cell>
          <cell r="F62">
            <v>0.4222556553725792</v>
          </cell>
          <cell r="G62">
            <v>0.4222556553725792</v>
          </cell>
          <cell r="H62">
            <v>0.4222556553725792</v>
          </cell>
          <cell r="I62">
            <v>0.4222556553725792</v>
          </cell>
        </row>
        <row r="63">
          <cell r="A63" t="str">
            <v>Honduras</v>
          </cell>
          <cell r="B63">
            <v>7.8E-2</v>
          </cell>
          <cell r="C63">
            <v>0.35558370978743509</v>
          </cell>
          <cell r="D63">
            <v>0.35558370978743509</v>
          </cell>
          <cell r="E63">
            <v>0.35558370978743509</v>
          </cell>
          <cell r="F63">
            <v>0.35558370978743509</v>
          </cell>
          <cell r="G63">
            <v>0.35558370978743509</v>
          </cell>
          <cell r="H63">
            <v>0.35558370978743509</v>
          </cell>
          <cell r="I63">
            <v>0.35558370978743509</v>
          </cell>
        </row>
        <row r="64">
          <cell r="A64" t="str">
            <v>Hungary</v>
          </cell>
          <cell r="B64">
            <v>7.8E-2</v>
          </cell>
          <cell r="C64">
            <v>0.17779185489371754</v>
          </cell>
          <cell r="D64">
            <v>0.17779185489371754</v>
          </cell>
          <cell r="E64">
            <v>0.17779185489371754</v>
          </cell>
          <cell r="F64">
            <v>0.17779185489371754</v>
          </cell>
          <cell r="G64">
            <v>0.17779185489371754</v>
          </cell>
          <cell r="H64">
            <v>0.17779185489371754</v>
          </cell>
          <cell r="I64">
            <v>0.17779185489371754</v>
          </cell>
        </row>
        <row r="65">
          <cell r="A65" t="str">
            <v>India</v>
          </cell>
          <cell r="B65">
            <v>4.6444444444444441E-2</v>
          </cell>
          <cell r="C65">
            <v>4.4447963723429386E-2</v>
          </cell>
          <cell r="D65">
            <v>4.4447963723429386E-2</v>
          </cell>
          <cell r="E65">
            <v>4.4447963723429386E-2</v>
          </cell>
          <cell r="F65">
            <v>4.4447963723429386E-2</v>
          </cell>
          <cell r="G65">
            <v>4.4447963723429386E-2</v>
          </cell>
          <cell r="H65">
            <v>4.4447963723429386E-2</v>
          </cell>
          <cell r="I65">
            <v>4.4447963723429386E-2</v>
          </cell>
        </row>
        <row r="66">
          <cell r="A66" t="str">
            <v>Indonesia</v>
          </cell>
          <cell r="B66">
            <v>4.6444444444444441E-2</v>
          </cell>
          <cell r="C66">
            <v>0.17779185489371754</v>
          </cell>
          <cell r="D66">
            <v>0.17779185489371754</v>
          </cell>
          <cell r="E66">
            <v>0.17779185489371754</v>
          </cell>
          <cell r="F66">
            <v>0.17779185489371754</v>
          </cell>
          <cell r="G66">
            <v>0.17779185489371754</v>
          </cell>
          <cell r="H66">
            <v>0.17779185489371754</v>
          </cell>
          <cell r="I66">
            <v>0.17779185489371754</v>
          </cell>
        </row>
        <row r="67">
          <cell r="A67" t="str">
            <v>Iran (Islamic Republic of)</v>
          </cell>
          <cell r="B67">
            <v>7.8E-2</v>
          </cell>
          <cell r="C67">
            <v>0.17779185489371754</v>
          </cell>
          <cell r="D67">
            <v>0.17779185489371754</v>
          </cell>
          <cell r="E67">
            <v>0.17779185489371754</v>
          </cell>
          <cell r="F67">
            <v>0.17779185489371754</v>
          </cell>
          <cell r="G67">
            <v>0.17779185489371754</v>
          </cell>
          <cell r="H67">
            <v>0.17779185489371754</v>
          </cell>
          <cell r="I67">
            <v>0.17779185489371754</v>
          </cell>
        </row>
        <row r="68">
          <cell r="A68" t="str">
            <v>Iraq</v>
          </cell>
          <cell r="B68">
            <v>7.8E-2</v>
          </cell>
          <cell r="C68">
            <v>0.17779185489371754</v>
          </cell>
          <cell r="D68">
            <v>0.17779185489371754</v>
          </cell>
          <cell r="E68">
            <v>0.17779185489371754</v>
          </cell>
          <cell r="F68">
            <v>0.17779185489371754</v>
          </cell>
          <cell r="G68">
            <v>0.17779185489371754</v>
          </cell>
          <cell r="H68">
            <v>0.17779185489371754</v>
          </cell>
          <cell r="I68">
            <v>0.17779185489371754</v>
          </cell>
        </row>
        <row r="69">
          <cell r="A69" t="str">
            <v>Jamaica</v>
          </cell>
          <cell r="B69">
            <v>7.8E-2</v>
          </cell>
          <cell r="C69">
            <v>0.17779185489371754</v>
          </cell>
          <cell r="D69">
            <v>0.17779185489371754</v>
          </cell>
          <cell r="E69">
            <v>0.17779185489371754</v>
          </cell>
          <cell r="F69">
            <v>0.17779185489371754</v>
          </cell>
          <cell r="G69">
            <v>0.17779185489371754</v>
          </cell>
          <cell r="H69">
            <v>0.17779185489371754</v>
          </cell>
          <cell r="I69">
            <v>0.17779185489371754</v>
          </cell>
        </row>
        <row r="70">
          <cell r="A70" t="str">
            <v>Jordan</v>
          </cell>
          <cell r="B70">
            <v>7.8E-2</v>
          </cell>
          <cell r="C70">
            <v>0.17779185489371754</v>
          </cell>
          <cell r="D70">
            <v>0.17779185489371754</v>
          </cell>
          <cell r="E70">
            <v>0.17779185489371754</v>
          </cell>
          <cell r="F70">
            <v>0.17779185489371754</v>
          </cell>
          <cell r="G70">
            <v>0.17779185489371754</v>
          </cell>
          <cell r="H70">
            <v>0.17779185489371754</v>
          </cell>
          <cell r="I70">
            <v>0.17779185489371754</v>
          </cell>
        </row>
        <row r="71">
          <cell r="A71" t="str">
            <v>Kazakhstan</v>
          </cell>
          <cell r="B71">
            <v>7.8E-2</v>
          </cell>
          <cell r="C71">
            <v>0.46670361909600855</v>
          </cell>
          <cell r="D71">
            <v>0.46670361909600855</v>
          </cell>
          <cell r="E71">
            <v>0.46670361909600855</v>
          </cell>
          <cell r="F71">
            <v>0.46670361909600855</v>
          </cell>
          <cell r="G71">
            <v>0.46670361909600855</v>
          </cell>
          <cell r="H71">
            <v>0.46670361909600855</v>
          </cell>
          <cell r="I71">
            <v>0.46670361909600855</v>
          </cell>
        </row>
        <row r="72">
          <cell r="A72" t="str">
            <v>Kenya</v>
          </cell>
          <cell r="B72">
            <v>7.8E-2</v>
          </cell>
          <cell r="C72">
            <v>0.26668778234057627</v>
          </cell>
          <cell r="D72">
            <v>0.26668778234057627</v>
          </cell>
          <cell r="E72">
            <v>0.26668778234057627</v>
          </cell>
          <cell r="F72">
            <v>0.26668778234057627</v>
          </cell>
          <cell r="G72">
            <v>0.26668778234057627</v>
          </cell>
          <cell r="H72">
            <v>0.26668778234057627</v>
          </cell>
          <cell r="I72">
            <v>0.26668778234057627</v>
          </cell>
        </row>
        <row r="73">
          <cell r="A73" t="str">
            <v>Kyrgyzstan</v>
          </cell>
          <cell r="B73">
            <v>6.4777777777777781E-2</v>
          </cell>
          <cell r="C73">
            <v>0.13334389117028814</v>
          </cell>
          <cell r="D73">
            <v>0.13334389117028814</v>
          </cell>
          <cell r="E73">
            <v>0.13334389117028814</v>
          </cell>
          <cell r="F73">
            <v>0.13334389117028814</v>
          </cell>
          <cell r="G73">
            <v>0.13334389117028814</v>
          </cell>
          <cell r="H73">
            <v>0.13334389117028814</v>
          </cell>
          <cell r="I73">
            <v>0.13334389117028814</v>
          </cell>
        </row>
        <row r="74">
          <cell r="A74" t="str">
            <v>Lao People's Democratic Republic</v>
          </cell>
          <cell r="B74">
            <v>4.6444444444444441E-2</v>
          </cell>
          <cell r="C74">
            <v>0.16667986396286019</v>
          </cell>
          <cell r="D74">
            <v>0.16667986396286019</v>
          </cell>
          <cell r="E74">
            <v>0.16667986396286019</v>
          </cell>
          <cell r="F74">
            <v>0.16667986396286019</v>
          </cell>
          <cell r="G74">
            <v>0.16667986396286019</v>
          </cell>
          <cell r="H74">
            <v>0.16667986396286019</v>
          </cell>
          <cell r="I74">
            <v>0.16667986396286019</v>
          </cell>
        </row>
        <row r="75">
          <cell r="A75" t="str">
            <v>Lebanon</v>
          </cell>
          <cell r="B75">
            <v>7.8E-2</v>
          </cell>
          <cell r="C75">
            <v>0.17779185489371754</v>
          </cell>
          <cell r="D75">
            <v>0.17779185489371754</v>
          </cell>
          <cell r="E75">
            <v>0.17779185489371754</v>
          </cell>
          <cell r="F75">
            <v>0.17779185489371754</v>
          </cell>
          <cell r="G75">
            <v>0.17779185489371754</v>
          </cell>
          <cell r="H75">
            <v>0.17779185489371754</v>
          </cell>
          <cell r="I75">
            <v>0.17779185489371754</v>
          </cell>
        </row>
        <row r="76">
          <cell r="A76" t="str">
            <v>Lesotho</v>
          </cell>
          <cell r="B76">
            <v>7.8E-2</v>
          </cell>
          <cell r="C76">
            <v>0.40003167351086444</v>
          </cell>
          <cell r="D76">
            <v>0.40003167351086444</v>
          </cell>
          <cell r="E76">
            <v>0.40003167351086444</v>
          </cell>
          <cell r="F76">
            <v>0.40003167351086444</v>
          </cell>
          <cell r="G76">
            <v>0.40003167351086444</v>
          </cell>
          <cell r="H76">
            <v>0.40003167351086444</v>
          </cell>
          <cell r="I76">
            <v>0.40003167351086444</v>
          </cell>
        </row>
        <row r="77">
          <cell r="A77" t="str">
            <v>Liberia</v>
          </cell>
          <cell r="B77">
            <v>7.8E-2</v>
          </cell>
          <cell r="C77">
            <v>0.35558370978743509</v>
          </cell>
          <cell r="D77">
            <v>0.35558370978743509</v>
          </cell>
          <cell r="E77">
            <v>0.35558370978743509</v>
          </cell>
          <cell r="F77">
            <v>0.35558370978743509</v>
          </cell>
          <cell r="G77">
            <v>0.35558370978743509</v>
          </cell>
          <cell r="H77">
            <v>0.35558370978743509</v>
          </cell>
          <cell r="I77">
            <v>0.35558370978743509</v>
          </cell>
        </row>
        <row r="78">
          <cell r="A78" t="str">
            <v>Libyan Arab Jamahiriya</v>
          </cell>
          <cell r="B78">
            <v>7.8E-2</v>
          </cell>
          <cell r="C78">
            <v>0.17779185489371754</v>
          </cell>
          <cell r="D78">
            <v>0.17779185489371754</v>
          </cell>
          <cell r="E78">
            <v>0.17779185489371754</v>
          </cell>
          <cell r="F78">
            <v>0.17779185489371754</v>
          </cell>
          <cell r="G78">
            <v>0.17779185489371754</v>
          </cell>
          <cell r="H78">
            <v>0.17779185489371754</v>
          </cell>
          <cell r="I78">
            <v>0.17779185489371754</v>
          </cell>
        </row>
        <row r="79">
          <cell r="A79" t="str">
            <v>Madagascar</v>
          </cell>
          <cell r="B79">
            <v>7.8E-2</v>
          </cell>
          <cell r="C79">
            <v>0.13334389117028814</v>
          </cell>
          <cell r="D79">
            <v>0.13334389117028814</v>
          </cell>
          <cell r="E79">
            <v>0.13334389117028814</v>
          </cell>
          <cell r="F79">
            <v>0.13334389117028814</v>
          </cell>
          <cell r="G79">
            <v>0.13334389117028814</v>
          </cell>
          <cell r="H79">
            <v>0.13334389117028814</v>
          </cell>
          <cell r="I79">
            <v>0.13334389117028814</v>
          </cell>
        </row>
        <row r="80">
          <cell r="A80" t="str">
            <v>Malawi</v>
          </cell>
          <cell r="B80">
            <v>7.8E-2</v>
          </cell>
          <cell r="C80">
            <v>0.63338348305886871</v>
          </cell>
          <cell r="D80">
            <v>0.63338348305886871</v>
          </cell>
          <cell r="E80">
            <v>0.63338348305886871</v>
          </cell>
          <cell r="F80">
            <v>0.63338348305886871</v>
          </cell>
          <cell r="G80">
            <v>0.63338348305886871</v>
          </cell>
          <cell r="H80">
            <v>0.63338348305886871</v>
          </cell>
          <cell r="I80">
            <v>0.63338348305886871</v>
          </cell>
        </row>
        <row r="81">
          <cell r="A81" t="str">
            <v>Malaysia</v>
          </cell>
          <cell r="B81">
            <v>7.8E-2</v>
          </cell>
          <cell r="C81">
            <v>0.17779185489371754</v>
          </cell>
          <cell r="D81">
            <v>0.17779185489371754</v>
          </cell>
          <cell r="E81">
            <v>0.17779185489371754</v>
          </cell>
          <cell r="F81">
            <v>0.17779185489371754</v>
          </cell>
          <cell r="G81">
            <v>0.17779185489371754</v>
          </cell>
          <cell r="H81">
            <v>0.17779185489371754</v>
          </cell>
          <cell r="I81">
            <v>0.17779185489371754</v>
          </cell>
        </row>
        <row r="82">
          <cell r="A82" t="str">
            <v>Maldives</v>
          </cell>
          <cell r="B82">
            <v>7.8E-2</v>
          </cell>
          <cell r="C82">
            <v>0.17779185489371754</v>
          </cell>
          <cell r="D82">
            <v>0.17779185489371754</v>
          </cell>
          <cell r="E82">
            <v>0.17779185489371754</v>
          </cell>
          <cell r="F82">
            <v>0.17779185489371754</v>
          </cell>
          <cell r="G82">
            <v>0.17779185489371754</v>
          </cell>
          <cell r="H82">
            <v>0.17779185489371754</v>
          </cell>
          <cell r="I82">
            <v>0.17779185489371754</v>
          </cell>
        </row>
        <row r="83">
          <cell r="A83" t="str">
            <v>Mali</v>
          </cell>
          <cell r="B83">
            <v>7.8E-2</v>
          </cell>
          <cell r="C83">
            <v>0.17779185489371754</v>
          </cell>
          <cell r="D83">
            <v>0.17779185489371754</v>
          </cell>
          <cell r="E83">
            <v>0.17779185489371754</v>
          </cell>
          <cell r="F83">
            <v>0.17779185489371754</v>
          </cell>
          <cell r="G83">
            <v>0.17779185489371754</v>
          </cell>
          <cell r="H83">
            <v>0.17779185489371754</v>
          </cell>
          <cell r="I83">
            <v>0.17779185489371754</v>
          </cell>
        </row>
        <row r="84">
          <cell r="A84" t="str">
            <v>Mauritania</v>
          </cell>
          <cell r="B84">
            <v>7.8E-2</v>
          </cell>
          <cell r="C84">
            <v>0.17779185489371754</v>
          </cell>
          <cell r="D84">
            <v>0.17779185489371754</v>
          </cell>
          <cell r="E84">
            <v>0.17779185489371754</v>
          </cell>
          <cell r="F84">
            <v>0.17779185489371754</v>
          </cell>
          <cell r="G84">
            <v>0.17779185489371754</v>
          </cell>
          <cell r="H84">
            <v>0.17779185489371754</v>
          </cell>
          <cell r="I84">
            <v>0.17779185489371754</v>
          </cell>
        </row>
        <row r="85">
          <cell r="A85" t="str">
            <v>Mauritius</v>
          </cell>
          <cell r="B85">
            <v>7.8E-2</v>
          </cell>
          <cell r="C85">
            <v>0.17779185489371754</v>
          </cell>
          <cell r="D85">
            <v>0.17779185489371754</v>
          </cell>
          <cell r="E85">
            <v>0.17779185489371754</v>
          </cell>
          <cell r="F85">
            <v>0.17779185489371754</v>
          </cell>
          <cell r="G85">
            <v>0.17779185489371754</v>
          </cell>
          <cell r="H85">
            <v>0.17779185489371754</v>
          </cell>
          <cell r="I85">
            <v>0.17779185489371754</v>
          </cell>
        </row>
        <row r="86">
          <cell r="A86" t="str">
            <v>Mexico</v>
          </cell>
          <cell r="B86">
            <v>7.8E-2</v>
          </cell>
          <cell r="C86">
            <v>0.35558370978743509</v>
          </cell>
          <cell r="D86">
            <v>0.35558370978743509</v>
          </cell>
          <cell r="E86">
            <v>0.35558370978743509</v>
          </cell>
          <cell r="F86">
            <v>0.35558370978743509</v>
          </cell>
          <cell r="G86">
            <v>0.35558370978743509</v>
          </cell>
          <cell r="H86">
            <v>0.35558370978743509</v>
          </cell>
          <cell r="I86">
            <v>0.35558370978743509</v>
          </cell>
        </row>
        <row r="87">
          <cell r="A87" t="str">
            <v>Mongolia</v>
          </cell>
          <cell r="B87">
            <v>5.1999999999999998E-2</v>
          </cell>
          <cell r="C87">
            <v>0.17779185489371754</v>
          </cell>
          <cell r="D87">
            <v>0.17779185489371754</v>
          </cell>
          <cell r="E87">
            <v>0.17779185489371754</v>
          </cell>
          <cell r="F87">
            <v>0.17779185489371754</v>
          </cell>
          <cell r="G87">
            <v>0.17779185489371754</v>
          </cell>
          <cell r="H87">
            <v>0.17779185489371754</v>
          </cell>
          <cell r="I87">
            <v>0.17779185489371754</v>
          </cell>
        </row>
        <row r="88">
          <cell r="A88" t="str">
            <v>Morocco</v>
          </cell>
          <cell r="B88">
            <v>7.8E-2</v>
          </cell>
          <cell r="C88">
            <v>0.17779185489371754</v>
          </cell>
          <cell r="D88">
            <v>0.17779185489371754</v>
          </cell>
          <cell r="E88">
            <v>0.17779185489371754</v>
          </cell>
          <cell r="F88">
            <v>0.17779185489371754</v>
          </cell>
          <cell r="G88">
            <v>0.17779185489371754</v>
          </cell>
          <cell r="H88">
            <v>0.17779185489371754</v>
          </cell>
          <cell r="I88">
            <v>0.17779185489371754</v>
          </cell>
        </row>
        <row r="89">
          <cell r="A89" t="str">
            <v>Mozambique</v>
          </cell>
          <cell r="B89">
            <v>7.8E-2</v>
          </cell>
          <cell r="C89">
            <v>0.22223981861714695</v>
          </cell>
          <cell r="D89">
            <v>0.22223981861714695</v>
          </cell>
          <cell r="E89">
            <v>0.22223981861714695</v>
          </cell>
          <cell r="F89">
            <v>0.22223981861714695</v>
          </cell>
          <cell r="G89">
            <v>0.22223981861714695</v>
          </cell>
          <cell r="H89">
            <v>0.22223981861714695</v>
          </cell>
          <cell r="I89">
            <v>0.22223981861714695</v>
          </cell>
        </row>
        <row r="90">
          <cell r="A90" t="str">
            <v>Myanmar</v>
          </cell>
          <cell r="B90">
            <v>4.6444444444444441E-2</v>
          </cell>
          <cell r="C90">
            <v>0.13334389117028814</v>
          </cell>
          <cell r="D90">
            <v>0.13334389117028814</v>
          </cell>
          <cell r="E90">
            <v>0.13334389117028814</v>
          </cell>
          <cell r="F90">
            <v>0.13334389117028814</v>
          </cell>
          <cell r="G90">
            <v>0.13334389117028814</v>
          </cell>
          <cell r="H90">
            <v>0.13334389117028814</v>
          </cell>
          <cell r="I90">
            <v>0.13334389117028814</v>
          </cell>
        </row>
        <row r="91">
          <cell r="A91" t="str">
            <v>Namibia</v>
          </cell>
          <cell r="B91">
            <v>7.8E-2</v>
          </cell>
          <cell r="C91">
            <v>0.17779185489371754</v>
          </cell>
          <cell r="D91">
            <v>0.17779185489371754</v>
          </cell>
          <cell r="E91">
            <v>0.17779185489371754</v>
          </cell>
          <cell r="F91">
            <v>0.17779185489371754</v>
          </cell>
          <cell r="G91">
            <v>0.17779185489371754</v>
          </cell>
          <cell r="H91">
            <v>0.17779185489371754</v>
          </cell>
          <cell r="I91">
            <v>0.17779185489371754</v>
          </cell>
        </row>
        <row r="92">
          <cell r="A92" t="str">
            <v>Nepal</v>
          </cell>
          <cell r="B92">
            <v>4.6444444444444441E-2</v>
          </cell>
          <cell r="C92">
            <v>0.17779185489371754</v>
          </cell>
          <cell r="D92">
            <v>0.17779185489371754</v>
          </cell>
          <cell r="E92">
            <v>0.17779185489371754</v>
          </cell>
          <cell r="F92">
            <v>0.17779185489371754</v>
          </cell>
          <cell r="G92">
            <v>0.17779185489371754</v>
          </cell>
          <cell r="H92">
            <v>0.17779185489371754</v>
          </cell>
          <cell r="I92">
            <v>0.17779185489371754</v>
          </cell>
        </row>
        <row r="93">
          <cell r="A93" t="str">
            <v>Nicaragua</v>
          </cell>
          <cell r="B93">
            <v>5.4777777777777779E-2</v>
          </cell>
          <cell r="C93">
            <v>0.22223981861714695</v>
          </cell>
          <cell r="D93">
            <v>0.22223981861714695</v>
          </cell>
          <cell r="E93">
            <v>0.22223981861714695</v>
          </cell>
          <cell r="F93">
            <v>0.22223981861714695</v>
          </cell>
          <cell r="G93">
            <v>0.22223981861714695</v>
          </cell>
          <cell r="H93">
            <v>0.22223981861714695</v>
          </cell>
          <cell r="I93">
            <v>0.22223981861714695</v>
          </cell>
        </row>
        <row r="94">
          <cell r="A94" t="str">
            <v>Niger</v>
          </cell>
          <cell r="B94">
            <v>7.8E-2</v>
          </cell>
          <cell r="C94">
            <v>0.17779185489371754</v>
          </cell>
          <cell r="D94">
            <v>0.17779185489371754</v>
          </cell>
          <cell r="E94">
            <v>0.17779185489371754</v>
          </cell>
          <cell r="F94">
            <v>0.17779185489371754</v>
          </cell>
          <cell r="G94">
            <v>0.17779185489371754</v>
          </cell>
          <cell r="H94">
            <v>0.17779185489371754</v>
          </cell>
          <cell r="I94">
            <v>0.17779185489371754</v>
          </cell>
        </row>
        <row r="95">
          <cell r="A95" t="str">
            <v>Nigeria</v>
          </cell>
          <cell r="B95">
            <v>7.8E-2</v>
          </cell>
          <cell r="C95">
            <v>0.16667986396286019</v>
          </cell>
          <cell r="D95">
            <v>0.16667986396286019</v>
          </cell>
          <cell r="E95">
            <v>0.16667986396286019</v>
          </cell>
          <cell r="F95">
            <v>0.16667986396286019</v>
          </cell>
          <cell r="G95">
            <v>0.16667986396286019</v>
          </cell>
          <cell r="H95">
            <v>0.16667986396286019</v>
          </cell>
          <cell r="I95">
            <v>0.16667986396286019</v>
          </cell>
        </row>
        <row r="96">
          <cell r="A96" t="str">
            <v>Pakistan</v>
          </cell>
          <cell r="B96">
            <v>6.4777777777777781E-2</v>
          </cell>
          <cell r="C96">
            <v>0.12223190023943081</v>
          </cell>
          <cell r="D96">
            <v>0.12223190023943081</v>
          </cell>
          <cell r="E96">
            <v>0.12223190023943081</v>
          </cell>
          <cell r="F96">
            <v>0.12223190023943081</v>
          </cell>
          <cell r="G96">
            <v>0.12223190023943081</v>
          </cell>
          <cell r="H96">
            <v>0.12223190023943081</v>
          </cell>
          <cell r="I96">
            <v>0.12223190023943081</v>
          </cell>
        </row>
        <row r="97">
          <cell r="A97" t="str">
            <v>Panama</v>
          </cell>
          <cell r="B97">
            <v>7.8E-2</v>
          </cell>
          <cell r="C97">
            <v>0.40003167351086444</v>
          </cell>
          <cell r="D97">
            <v>0.40003167351086444</v>
          </cell>
          <cell r="E97">
            <v>0.40003167351086444</v>
          </cell>
          <cell r="F97">
            <v>0.40003167351086444</v>
          </cell>
          <cell r="G97">
            <v>0.40003167351086444</v>
          </cell>
          <cell r="H97">
            <v>0.40003167351086444</v>
          </cell>
          <cell r="I97">
            <v>0.40003167351086444</v>
          </cell>
        </row>
        <row r="98">
          <cell r="A98" t="str">
            <v>Papua New Guinea</v>
          </cell>
          <cell r="B98">
            <v>5.1999999999999998E-2</v>
          </cell>
          <cell r="C98">
            <v>3.43360519763492</v>
          </cell>
          <cell r="D98">
            <v>3.43360519763492</v>
          </cell>
          <cell r="E98">
            <v>3.43360519763492</v>
          </cell>
          <cell r="F98">
            <v>3.43360519763492</v>
          </cell>
          <cell r="G98">
            <v>3.43360519763492</v>
          </cell>
          <cell r="H98">
            <v>3.43360519763492</v>
          </cell>
          <cell r="I98">
            <v>3.43360519763492</v>
          </cell>
        </row>
        <row r="99">
          <cell r="A99" t="str">
            <v>Paraguay</v>
          </cell>
          <cell r="B99">
            <v>7.8E-2</v>
          </cell>
          <cell r="C99">
            <v>0.13334389117028814</v>
          </cell>
          <cell r="D99">
            <v>0.13334389117028814</v>
          </cell>
          <cell r="E99">
            <v>0.13334389117028814</v>
          </cell>
          <cell r="F99">
            <v>0.13334389117028814</v>
          </cell>
          <cell r="G99">
            <v>0.13334389117028814</v>
          </cell>
          <cell r="H99">
            <v>0.13334389117028814</v>
          </cell>
          <cell r="I99">
            <v>0.13334389117028814</v>
          </cell>
        </row>
        <row r="100">
          <cell r="A100" t="str">
            <v>Peru</v>
          </cell>
          <cell r="B100">
            <v>7.8E-2</v>
          </cell>
          <cell r="C100">
            <v>0.17779185489371754</v>
          </cell>
          <cell r="D100">
            <v>0.17779185489371754</v>
          </cell>
          <cell r="E100">
            <v>0.17779185489371754</v>
          </cell>
          <cell r="F100">
            <v>0.17779185489371754</v>
          </cell>
          <cell r="G100">
            <v>0.17779185489371754</v>
          </cell>
          <cell r="H100">
            <v>0.17779185489371754</v>
          </cell>
          <cell r="I100">
            <v>0.17779185489371754</v>
          </cell>
        </row>
        <row r="101">
          <cell r="A101" t="str">
            <v>Philippines</v>
          </cell>
          <cell r="B101">
            <v>7.8E-2</v>
          </cell>
          <cell r="C101">
            <v>0.17779185489371754</v>
          </cell>
          <cell r="D101">
            <v>0.17779185489371754</v>
          </cell>
          <cell r="E101">
            <v>0.17779185489371754</v>
          </cell>
          <cell r="F101">
            <v>0.17779185489371754</v>
          </cell>
          <cell r="G101">
            <v>0.17779185489371754</v>
          </cell>
          <cell r="H101">
            <v>0.17779185489371754</v>
          </cell>
          <cell r="I101">
            <v>0.17779185489371754</v>
          </cell>
        </row>
        <row r="102">
          <cell r="A102" t="str">
            <v>Republic of Moldova</v>
          </cell>
          <cell r="B102">
            <v>6.4777777777777781E-2</v>
          </cell>
          <cell r="C102">
            <v>0.17779185489371754</v>
          </cell>
          <cell r="D102">
            <v>0.17779185489371754</v>
          </cell>
          <cell r="E102">
            <v>0.17779185489371754</v>
          </cell>
          <cell r="F102">
            <v>0.17779185489371754</v>
          </cell>
          <cell r="G102">
            <v>0.17779185489371754</v>
          </cell>
          <cell r="H102">
            <v>0.17779185489371754</v>
          </cell>
          <cell r="I102">
            <v>0.17779185489371754</v>
          </cell>
        </row>
        <row r="103">
          <cell r="A103" t="str">
            <v>Romania</v>
          </cell>
          <cell r="B103">
            <v>7.8E-2</v>
          </cell>
          <cell r="C103">
            <v>1.0223031656388759</v>
          </cell>
          <cell r="D103">
            <v>1.0223031656388759</v>
          </cell>
          <cell r="E103">
            <v>1.0223031656388759</v>
          </cell>
          <cell r="F103">
            <v>1.0223031656388759</v>
          </cell>
          <cell r="G103">
            <v>1.0223031656388759</v>
          </cell>
          <cell r="H103">
            <v>1.0223031656388759</v>
          </cell>
          <cell r="I103">
            <v>1.0223031656388759</v>
          </cell>
        </row>
        <row r="104">
          <cell r="A104" t="str">
            <v>Russian Federation</v>
          </cell>
          <cell r="B104">
            <v>7.8E-2</v>
          </cell>
          <cell r="C104">
            <v>0.17779185489371754</v>
          </cell>
          <cell r="D104">
            <v>0.17779185489371754</v>
          </cell>
          <cell r="E104">
            <v>0.17779185489371754</v>
          </cell>
          <cell r="F104">
            <v>0.17779185489371754</v>
          </cell>
          <cell r="G104">
            <v>0.17779185489371754</v>
          </cell>
          <cell r="H104">
            <v>0.17779185489371754</v>
          </cell>
          <cell r="I104">
            <v>0.17779185489371754</v>
          </cell>
        </row>
        <row r="105">
          <cell r="A105" t="str">
            <v>Rwanda</v>
          </cell>
          <cell r="B105">
            <v>7.8E-2</v>
          </cell>
          <cell r="C105">
            <v>0.16667986396286019</v>
          </cell>
          <cell r="D105">
            <v>0.16667986396286019</v>
          </cell>
          <cell r="E105">
            <v>0.16667986396286019</v>
          </cell>
          <cell r="F105">
            <v>0.16667986396286019</v>
          </cell>
          <cell r="G105">
            <v>0.16667986396286019</v>
          </cell>
          <cell r="H105">
            <v>0.16667986396286019</v>
          </cell>
          <cell r="I105">
            <v>0.16667986396286019</v>
          </cell>
        </row>
        <row r="106">
          <cell r="A106" t="str">
            <v>Sao Tome and Principe</v>
          </cell>
          <cell r="B106">
            <v>7.8E-2</v>
          </cell>
          <cell r="C106">
            <v>0.17779185489371754</v>
          </cell>
          <cell r="D106">
            <v>0.17779185489371754</v>
          </cell>
          <cell r="E106">
            <v>0.17779185489371754</v>
          </cell>
          <cell r="F106">
            <v>0.17779185489371754</v>
          </cell>
          <cell r="G106">
            <v>0.17779185489371754</v>
          </cell>
          <cell r="H106">
            <v>0.17779185489371754</v>
          </cell>
          <cell r="I106">
            <v>0.17779185489371754</v>
          </cell>
        </row>
        <row r="107">
          <cell r="A107" t="str">
            <v>Senegal</v>
          </cell>
          <cell r="B107">
            <v>7.8E-2</v>
          </cell>
          <cell r="C107">
            <v>0.17779185489371754</v>
          </cell>
          <cell r="D107">
            <v>0.17779185489371754</v>
          </cell>
          <cell r="E107">
            <v>0.17779185489371754</v>
          </cell>
          <cell r="F107">
            <v>0.17779185489371754</v>
          </cell>
          <cell r="G107">
            <v>0.17779185489371754</v>
          </cell>
          <cell r="H107">
            <v>0.17779185489371754</v>
          </cell>
          <cell r="I107">
            <v>0.17779185489371754</v>
          </cell>
        </row>
        <row r="108">
          <cell r="A108" t="str">
            <v>Serbia</v>
          </cell>
          <cell r="B108">
            <v>7.8E-2</v>
          </cell>
          <cell r="C108">
            <v>0.17779185489371754</v>
          </cell>
          <cell r="D108">
            <v>0.17779185489371754</v>
          </cell>
          <cell r="E108">
            <v>0.17779185489371754</v>
          </cell>
          <cell r="F108">
            <v>0.17779185489371754</v>
          </cell>
          <cell r="G108">
            <v>0.17779185489371754</v>
          </cell>
          <cell r="H108">
            <v>0.17779185489371754</v>
          </cell>
          <cell r="I108">
            <v>0.17779185489371754</v>
          </cell>
        </row>
        <row r="109">
          <cell r="A109" t="str">
            <v>Solomon Islands</v>
          </cell>
          <cell r="B109">
            <v>5.1999999999999998E-2</v>
          </cell>
          <cell r="C109">
            <v>0.17779185489371754</v>
          </cell>
          <cell r="D109">
            <v>0.17779185489371754</v>
          </cell>
          <cell r="E109">
            <v>0.17779185489371754</v>
          </cell>
          <cell r="F109">
            <v>0.17779185489371754</v>
          </cell>
          <cell r="G109">
            <v>0.17779185489371754</v>
          </cell>
          <cell r="H109">
            <v>0.17779185489371754</v>
          </cell>
          <cell r="I109">
            <v>0.17779185489371754</v>
          </cell>
        </row>
        <row r="110">
          <cell r="A110" t="str">
            <v>Sierra Leone</v>
          </cell>
          <cell r="B110">
            <v>7.8E-2</v>
          </cell>
          <cell r="C110">
            <v>0.17779185489371754</v>
          </cell>
          <cell r="D110">
            <v>0.17779185489371754</v>
          </cell>
          <cell r="E110">
            <v>0.17779185489371754</v>
          </cell>
          <cell r="F110">
            <v>0.17779185489371754</v>
          </cell>
          <cell r="G110">
            <v>0.17779185489371754</v>
          </cell>
          <cell r="H110">
            <v>0.17779185489371754</v>
          </cell>
          <cell r="I110">
            <v>0.17779185489371754</v>
          </cell>
        </row>
        <row r="111">
          <cell r="A111" t="str">
            <v>Somalia</v>
          </cell>
          <cell r="B111">
            <v>7.8E-2</v>
          </cell>
          <cell r="C111">
            <v>0.17779185489371754</v>
          </cell>
          <cell r="D111">
            <v>0.17779185489371754</v>
          </cell>
          <cell r="E111">
            <v>0.17779185489371754</v>
          </cell>
          <cell r="F111">
            <v>0.17779185489371754</v>
          </cell>
          <cell r="G111">
            <v>0.17779185489371754</v>
          </cell>
          <cell r="H111">
            <v>0.17779185489371754</v>
          </cell>
          <cell r="I111">
            <v>0.17779185489371754</v>
          </cell>
        </row>
        <row r="112">
          <cell r="A112" t="str">
            <v>South Africa</v>
          </cell>
          <cell r="B112">
            <v>7.8E-2</v>
          </cell>
          <cell r="C112">
            <v>0.12223190023943081</v>
          </cell>
          <cell r="D112">
            <v>0.12223190023943081</v>
          </cell>
          <cell r="E112">
            <v>0.12223190023943081</v>
          </cell>
          <cell r="F112">
            <v>0.12223190023943081</v>
          </cell>
          <cell r="G112">
            <v>0.12223190023943081</v>
          </cell>
          <cell r="H112">
            <v>0.12223190023943081</v>
          </cell>
          <cell r="I112">
            <v>0.12223190023943081</v>
          </cell>
        </row>
        <row r="113">
          <cell r="A113" t="str">
            <v>South Sudan</v>
          </cell>
          <cell r="B113">
            <v>7.8E-2</v>
          </cell>
          <cell r="C113">
            <v>0.17779185489371754</v>
          </cell>
          <cell r="D113">
            <v>0.17779185489371754</v>
          </cell>
          <cell r="E113">
            <v>0.17779185489371754</v>
          </cell>
          <cell r="F113">
            <v>0.17779185489371754</v>
          </cell>
          <cell r="G113">
            <v>0.17779185489371754</v>
          </cell>
          <cell r="H113">
            <v>0.17779185489371754</v>
          </cell>
          <cell r="I113">
            <v>0.17779185489371754</v>
          </cell>
        </row>
        <row r="114">
          <cell r="A114" t="str">
            <v>Sri Lanka</v>
          </cell>
          <cell r="B114">
            <v>7.8E-2</v>
          </cell>
          <cell r="C114">
            <v>0.17779185489371754</v>
          </cell>
          <cell r="D114">
            <v>0.17779185489371754</v>
          </cell>
          <cell r="E114">
            <v>0.17779185489371754</v>
          </cell>
          <cell r="F114">
            <v>0.17779185489371754</v>
          </cell>
          <cell r="G114">
            <v>0.17779185489371754</v>
          </cell>
          <cell r="H114">
            <v>0.17779185489371754</v>
          </cell>
          <cell r="I114">
            <v>0.17779185489371754</v>
          </cell>
        </row>
        <row r="115">
          <cell r="A115" t="str">
            <v>Sudan</v>
          </cell>
          <cell r="B115">
            <v>7.8E-2</v>
          </cell>
          <cell r="C115">
            <v>0.64449547398972618</v>
          </cell>
          <cell r="D115">
            <v>0.64449547398972618</v>
          </cell>
          <cell r="E115">
            <v>0.64449547398972618</v>
          </cell>
          <cell r="F115">
            <v>0.64449547398972618</v>
          </cell>
          <cell r="G115">
            <v>0.64449547398972618</v>
          </cell>
          <cell r="H115">
            <v>0.64449547398972618</v>
          </cell>
          <cell r="I115">
            <v>0.64449547398972618</v>
          </cell>
        </row>
        <row r="116">
          <cell r="A116" t="str">
            <v>Suriname</v>
          </cell>
          <cell r="B116">
            <v>7.8E-2</v>
          </cell>
          <cell r="C116">
            <v>0.17779185489371754</v>
          </cell>
          <cell r="D116">
            <v>0.17779185489371754</v>
          </cell>
          <cell r="E116">
            <v>0.17779185489371754</v>
          </cell>
          <cell r="F116">
            <v>0.17779185489371754</v>
          </cell>
          <cell r="G116">
            <v>0.17779185489371754</v>
          </cell>
          <cell r="H116">
            <v>0.17779185489371754</v>
          </cell>
          <cell r="I116">
            <v>0.17779185489371754</v>
          </cell>
        </row>
        <row r="117">
          <cell r="A117" t="str">
            <v>Swaziland</v>
          </cell>
          <cell r="B117">
            <v>7.8E-2</v>
          </cell>
          <cell r="C117">
            <v>0.90007126539944526</v>
          </cell>
          <cell r="D117">
            <v>0.90007126539944526</v>
          </cell>
          <cell r="E117">
            <v>0.90007126539944526</v>
          </cell>
          <cell r="F117">
            <v>0.90007126539944526</v>
          </cell>
          <cell r="G117">
            <v>0.90007126539944526</v>
          </cell>
          <cell r="H117">
            <v>0.90007126539944526</v>
          </cell>
          <cell r="I117">
            <v>0.90007126539944526</v>
          </cell>
        </row>
        <row r="118">
          <cell r="A118" t="str">
            <v>Syrian Arab Republic</v>
          </cell>
          <cell r="B118">
            <v>7.8E-2</v>
          </cell>
          <cell r="C118">
            <v>0.17779185489371754</v>
          </cell>
          <cell r="D118">
            <v>0.17779185489371754</v>
          </cell>
          <cell r="E118">
            <v>0.17779185489371754</v>
          </cell>
          <cell r="F118">
            <v>0.17779185489371754</v>
          </cell>
          <cell r="G118">
            <v>0.17779185489371754</v>
          </cell>
          <cell r="H118">
            <v>0.17779185489371754</v>
          </cell>
          <cell r="I118">
            <v>0.17779185489371754</v>
          </cell>
        </row>
        <row r="119">
          <cell r="A119" t="str">
            <v>Tajikistan</v>
          </cell>
          <cell r="B119">
            <v>6.4777777777777781E-2</v>
          </cell>
          <cell r="C119">
            <v>0.15556787303200287</v>
          </cell>
          <cell r="D119">
            <v>0.15556787303200287</v>
          </cell>
          <cell r="E119">
            <v>0.15556787303200287</v>
          </cell>
          <cell r="F119">
            <v>0.15556787303200287</v>
          </cell>
          <cell r="G119">
            <v>0.15556787303200287</v>
          </cell>
          <cell r="H119">
            <v>0.15556787303200287</v>
          </cell>
          <cell r="I119">
            <v>0.15556787303200287</v>
          </cell>
        </row>
        <row r="120">
          <cell r="A120" t="str">
            <v>TFYR Macedonia</v>
          </cell>
          <cell r="B120">
            <v>7.8E-2</v>
          </cell>
          <cell r="C120">
            <v>0.17779185489371754</v>
          </cell>
          <cell r="D120">
            <v>0.17779185489371754</v>
          </cell>
          <cell r="E120">
            <v>0.17779185489371754</v>
          </cell>
          <cell r="F120">
            <v>0.17779185489371754</v>
          </cell>
          <cell r="G120">
            <v>0.17779185489371754</v>
          </cell>
          <cell r="H120">
            <v>0.17779185489371754</v>
          </cell>
          <cell r="I120">
            <v>0.17779185489371754</v>
          </cell>
        </row>
        <row r="121">
          <cell r="A121" t="str">
            <v>Thailand</v>
          </cell>
          <cell r="B121">
            <v>7.8E-2</v>
          </cell>
          <cell r="C121">
            <v>1.6223506759051725</v>
          </cell>
          <cell r="D121">
            <v>1.6223506759051725</v>
          </cell>
          <cell r="E121">
            <v>1.6223506759051725</v>
          </cell>
          <cell r="F121">
            <v>1.6223506759051725</v>
          </cell>
          <cell r="G121">
            <v>1.6223506759051725</v>
          </cell>
          <cell r="H121">
            <v>1.6223506759051725</v>
          </cell>
          <cell r="I121">
            <v>1.6223506759051725</v>
          </cell>
        </row>
        <row r="122">
          <cell r="A122" t="str">
            <v>Timor-Leste</v>
          </cell>
          <cell r="B122">
            <v>7.8E-2</v>
          </cell>
          <cell r="C122">
            <v>0.17779185489371754</v>
          </cell>
          <cell r="D122">
            <v>0.17779185489371754</v>
          </cell>
          <cell r="E122">
            <v>0.17779185489371754</v>
          </cell>
          <cell r="F122">
            <v>0.17779185489371754</v>
          </cell>
          <cell r="G122">
            <v>0.17779185489371754</v>
          </cell>
          <cell r="H122">
            <v>0.17779185489371754</v>
          </cell>
          <cell r="I122">
            <v>0.17779185489371754</v>
          </cell>
        </row>
        <row r="123">
          <cell r="A123" t="str">
            <v>Togo</v>
          </cell>
          <cell r="B123">
            <v>7.8E-2</v>
          </cell>
          <cell r="C123">
            <v>0.25557579140971898</v>
          </cell>
          <cell r="D123">
            <v>0.25557579140971898</v>
          </cell>
          <cell r="E123">
            <v>0.25557579140971898</v>
          </cell>
          <cell r="F123">
            <v>0.25557579140971898</v>
          </cell>
          <cell r="G123">
            <v>0.25557579140971898</v>
          </cell>
          <cell r="H123">
            <v>0.25557579140971898</v>
          </cell>
          <cell r="I123">
            <v>0.25557579140971898</v>
          </cell>
        </row>
        <row r="124">
          <cell r="A124" t="str">
            <v>Tunisia</v>
          </cell>
          <cell r="B124">
            <v>7.8E-2</v>
          </cell>
          <cell r="C124">
            <v>0.17779185489371754</v>
          </cell>
          <cell r="D124">
            <v>0.17779185489371754</v>
          </cell>
          <cell r="E124">
            <v>0.17779185489371754</v>
          </cell>
          <cell r="F124">
            <v>0.17779185489371754</v>
          </cell>
          <cell r="G124">
            <v>0.17779185489371754</v>
          </cell>
          <cell r="H124">
            <v>0.17779185489371754</v>
          </cell>
          <cell r="I124">
            <v>0.17779185489371754</v>
          </cell>
        </row>
        <row r="125">
          <cell r="A125" t="str">
            <v>Turkey</v>
          </cell>
          <cell r="B125">
            <v>7.8E-2</v>
          </cell>
          <cell r="C125">
            <v>0.17779185489371754</v>
          </cell>
          <cell r="D125">
            <v>0.17779185489371754</v>
          </cell>
          <cell r="E125">
            <v>0.17779185489371754</v>
          </cell>
          <cell r="F125">
            <v>0.17779185489371754</v>
          </cell>
          <cell r="G125">
            <v>0.17779185489371754</v>
          </cell>
          <cell r="H125">
            <v>0.17779185489371754</v>
          </cell>
          <cell r="I125">
            <v>0.17779185489371754</v>
          </cell>
        </row>
        <row r="126">
          <cell r="A126" t="str">
            <v>Turkmenistan</v>
          </cell>
          <cell r="B126">
            <v>7.8E-2</v>
          </cell>
          <cell r="C126">
            <v>0.17779185489371754</v>
          </cell>
          <cell r="D126">
            <v>0.17779185489371754</v>
          </cell>
          <cell r="E126">
            <v>0.17779185489371754</v>
          </cell>
          <cell r="F126">
            <v>0.17779185489371754</v>
          </cell>
          <cell r="G126">
            <v>0.17779185489371754</v>
          </cell>
          <cell r="H126">
            <v>0.17779185489371754</v>
          </cell>
          <cell r="I126">
            <v>0.17779185489371754</v>
          </cell>
        </row>
        <row r="127">
          <cell r="A127" t="str">
            <v>Uganda</v>
          </cell>
          <cell r="B127">
            <v>7.8E-2</v>
          </cell>
          <cell r="C127">
            <v>0.27779977327143368</v>
          </cell>
          <cell r="D127">
            <v>0.27779977327143368</v>
          </cell>
          <cell r="E127">
            <v>0.27779977327143368</v>
          </cell>
          <cell r="F127">
            <v>0.27779977327143368</v>
          </cell>
          <cell r="G127">
            <v>0.27779977327143368</v>
          </cell>
          <cell r="H127">
            <v>0.27779977327143368</v>
          </cell>
          <cell r="I127">
            <v>0.27779977327143368</v>
          </cell>
        </row>
        <row r="128">
          <cell r="A128" t="str">
            <v>Ukraine</v>
          </cell>
          <cell r="B128">
            <v>6.4777777777777781E-2</v>
          </cell>
          <cell r="C128">
            <v>0.17779185489371754</v>
          </cell>
          <cell r="D128">
            <v>0.17779185489371754</v>
          </cell>
          <cell r="E128">
            <v>0.17779185489371754</v>
          </cell>
          <cell r="F128">
            <v>0.17779185489371754</v>
          </cell>
          <cell r="G128">
            <v>0.17779185489371754</v>
          </cell>
          <cell r="H128">
            <v>0.17779185489371754</v>
          </cell>
          <cell r="I128">
            <v>0.17779185489371754</v>
          </cell>
        </row>
        <row r="129">
          <cell r="A129" t="str">
            <v>United Republic of Tanzania</v>
          </cell>
          <cell r="B129">
            <v>7.8E-2</v>
          </cell>
          <cell r="C129">
            <v>0.12223190023943081</v>
          </cell>
          <cell r="D129">
            <v>0.12223190023943081</v>
          </cell>
          <cell r="E129">
            <v>0.12223190023943081</v>
          </cell>
          <cell r="F129">
            <v>0.12223190023943081</v>
          </cell>
          <cell r="G129">
            <v>0.12223190023943081</v>
          </cell>
          <cell r="H129">
            <v>0.12223190023943081</v>
          </cell>
          <cell r="I129">
            <v>0.12223190023943081</v>
          </cell>
        </row>
        <row r="130">
          <cell r="A130" t="str">
            <v>United States of America</v>
          </cell>
          <cell r="B130">
            <v>7.8E-2</v>
          </cell>
          <cell r="C130">
            <v>0.17779185489371754</v>
          </cell>
          <cell r="D130">
            <v>0.17779185489371754</v>
          </cell>
          <cell r="E130">
            <v>0.17779185489371754</v>
          </cell>
          <cell r="F130">
            <v>0.17779185489371754</v>
          </cell>
          <cell r="G130">
            <v>0.17779185489371754</v>
          </cell>
          <cell r="H130">
            <v>0.17779185489371754</v>
          </cell>
          <cell r="I130">
            <v>0.17779185489371754</v>
          </cell>
        </row>
        <row r="131">
          <cell r="A131" t="str">
            <v>Uzbekistan</v>
          </cell>
          <cell r="B131">
            <v>6.4777777777777781E-2</v>
          </cell>
          <cell r="C131">
            <v>0.17779185489371754</v>
          </cell>
          <cell r="D131">
            <v>0.17779185489371754</v>
          </cell>
          <cell r="E131">
            <v>0.17779185489371754</v>
          </cell>
          <cell r="F131">
            <v>0.17779185489371754</v>
          </cell>
          <cell r="G131">
            <v>0.17779185489371754</v>
          </cell>
          <cell r="H131">
            <v>0.17779185489371754</v>
          </cell>
          <cell r="I131">
            <v>0.17779185489371754</v>
          </cell>
        </row>
        <row r="132">
          <cell r="A132" t="str">
            <v>Venezuela</v>
          </cell>
          <cell r="B132">
            <v>7.8E-2</v>
          </cell>
          <cell r="C132">
            <v>0.17779185489371754</v>
          </cell>
          <cell r="D132">
            <v>0.17779185489371754</v>
          </cell>
          <cell r="E132">
            <v>0.17779185489371754</v>
          </cell>
          <cell r="F132">
            <v>0.17779185489371754</v>
          </cell>
          <cell r="G132">
            <v>0.17779185489371754</v>
          </cell>
          <cell r="H132">
            <v>0.17779185489371754</v>
          </cell>
          <cell r="I132">
            <v>0.17779185489371754</v>
          </cell>
        </row>
        <row r="133">
          <cell r="A133" t="str">
            <v>Viet Nam</v>
          </cell>
          <cell r="B133">
            <v>4.6444444444444441E-2</v>
          </cell>
          <cell r="C133">
            <v>0.30002375513314838</v>
          </cell>
          <cell r="D133">
            <v>0.30002375513314838</v>
          </cell>
          <cell r="E133">
            <v>0.30002375513314838</v>
          </cell>
          <cell r="F133">
            <v>0.30002375513314838</v>
          </cell>
          <cell r="G133">
            <v>0.30002375513314838</v>
          </cell>
          <cell r="H133">
            <v>0.30002375513314838</v>
          </cell>
          <cell r="I133">
            <v>0.30002375513314838</v>
          </cell>
        </row>
        <row r="134">
          <cell r="A134" t="str">
            <v>Yemen</v>
          </cell>
          <cell r="B134">
            <v>6.4777777777777781E-2</v>
          </cell>
          <cell r="C134">
            <v>0.17779185489371754</v>
          </cell>
          <cell r="D134">
            <v>0.17779185489371754</v>
          </cell>
          <cell r="E134">
            <v>0.17779185489371754</v>
          </cell>
          <cell r="F134">
            <v>0.17779185489371754</v>
          </cell>
          <cell r="G134">
            <v>0.17779185489371754</v>
          </cell>
          <cell r="H134">
            <v>0.17779185489371754</v>
          </cell>
          <cell r="I134">
            <v>0.17779185489371754</v>
          </cell>
        </row>
        <row r="135">
          <cell r="A135" t="str">
            <v>Zambia</v>
          </cell>
          <cell r="B135">
            <v>7.8E-2</v>
          </cell>
          <cell r="C135">
            <v>0.61115950119715412</v>
          </cell>
          <cell r="D135">
            <v>0.61115950119715412</v>
          </cell>
          <cell r="E135">
            <v>0.61115950119715412</v>
          </cell>
          <cell r="F135">
            <v>0.61115950119715412</v>
          </cell>
          <cell r="G135">
            <v>0.61115950119715412</v>
          </cell>
          <cell r="H135">
            <v>0.61115950119715412</v>
          </cell>
          <cell r="I135">
            <v>0.61115950119715412</v>
          </cell>
        </row>
        <row r="136">
          <cell r="A136" t="str">
            <v>Zimbabwe</v>
          </cell>
          <cell r="B136">
            <v>7.8E-2</v>
          </cell>
          <cell r="C136">
            <v>0.14445588210114552</v>
          </cell>
          <cell r="D136">
            <v>0.14445588210114552</v>
          </cell>
          <cell r="E136">
            <v>0.14445588210114552</v>
          </cell>
          <cell r="F136">
            <v>0.14445588210114552</v>
          </cell>
          <cell r="G136">
            <v>0.14445588210114552</v>
          </cell>
          <cell r="H136">
            <v>0.14445588210114552</v>
          </cell>
          <cell r="I136">
            <v>0.14445588210114552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7">
          <cell r="A7" t="str">
            <v>Country</v>
          </cell>
          <cell r="B7" t="str">
            <v>Code</v>
          </cell>
          <cell r="C7" t="str">
            <v>In Condom Inv Case?</v>
          </cell>
          <cell r="D7" t="str">
            <v>Countdown Country</v>
          </cell>
          <cell r="E7" t="str">
            <v>Fast-Track Country</v>
          </cell>
        </row>
        <row r="8">
          <cell r="A8" t="str">
            <v>Barbados</v>
          </cell>
          <cell r="B8">
            <v>52</v>
          </cell>
          <cell r="C8"/>
          <cell r="D8"/>
        </row>
        <row r="9">
          <cell r="A9" t="str">
            <v>Cuba</v>
          </cell>
          <cell r="B9">
            <v>192</v>
          </cell>
          <cell r="C9"/>
          <cell r="D9"/>
        </row>
        <row r="10">
          <cell r="A10" t="str">
            <v>Dominican Republic</v>
          </cell>
          <cell r="B10">
            <v>214</v>
          </cell>
          <cell r="C10"/>
          <cell r="D10"/>
        </row>
        <row r="11">
          <cell r="A11" t="str">
            <v>Haiti</v>
          </cell>
          <cell r="B11">
            <v>332</v>
          </cell>
          <cell r="C11" t="str">
            <v>Yes</v>
          </cell>
          <cell r="D11" t="str">
            <v>Yes</v>
          </cell>
          <cell r="E11" t="str">
            <v>Yes</v>
          </cell>
        </row>
        <row r="12">
          <cell r="A12" t="str">
            <v>Jamaica</v>
          </cell>
          <cell r="B12">
            <v>388</v>
          </cell>
          <cell r="C12" t="str">
            <v>Yes</v>
          </cell>
          <cell r="E12" t="str">
            <v>Yes</v>
          </cell>
        </row>
        <row r="13">
          <cell r="A13" t="str">
            <v>Belize</v>
          </cell>
          <cell r="B13">
            <v>84</v>
          </cell>
          <cell r="C13"/>
          <cell r="D13"/>
        </row>
        <row r="14">
          <cell r="A14" t="str">
            <v>Costa Rica</v>
          </cell>
          <cell r="B14">
            <v>188</v>
          </cell>
          <cell r="C14"/>
          <cell r="D14"/>
        </row>
        <row r="15">
          <cell r="A15" t="str">
            <v>El Salvador</v>
          </cell>
          <cell r="B15">
            <v>222</v>
          </cell>
          <cell r="C15"/>
          <cell r="D15"/>
        </row>
        <row r="16">
          <cell r="A16" t="str">
            <v>Guatemala</v>
          </cell>
          <cell r="B16">
            <v>320</v>
          </cell>
          <cell r="C16" t="str">
            <v>Yes</v>
          </cell>
          <cell r="D16" t="str">
            <v>Yes</v>
          </cell>
          <cell r="E16"/>
        </row>
        <row r="17">
          <cell r="A17" t="str">
            <v>Honduras</v>
          </cell>
          <cell r="B17">
            <v>340</v>
          </cell>
          <cell r="C17"/>
          <cell r="D17"/>
        </row>
        <row r="18">
          <cell r="A18" t="str">
            <v>Mexico</v>
          </cell>
          <cell r="B18">
            <v>484</v>
          </cell>
          <cell r="C18" t="str">
            <v>Yes</v>
          </cell>
          <cell r="D18" t="str">
            <v>Yes</v>
          </cell>
          <cell r="E18"/>
        </row>
        <row r="19">
          <cell r="A19" t="str">
            <v>Nicaragua</v>
          </cell>
          <cell r="B19">
            <v>558</v>
          </cell>
          <cell r="C19"/>
          <cell r="D19"/>
        </row>
        <row r="20">
          <cell r="A20" t="str">
            <v>Panama</v>
          </cell>
          <cell r="B20">
            <v>591</v>
          </cell>
          <cell r="C20"/>
          <cell r="D20"/>
        </row>
        <row r="21">
          <cell r="A21" t="str">
            <v>Kyrgyzstan</v>
          </cell>
          <cell r="B21">
            <v>417</v>
          </cell>
          <cell r="C21" t="str">
            <v>Yes</v>
          </cell>
          <cell r="D21" t="str">
            <v>Yes</v>
          </cell>
          <cell r="E21"/>
        </row>
        <row r="22">
          <cell r="A22" t="str">
            <v>Russian Federation</v>
          </cell>
          <cell r="B22">
            <v>643</v>
          </cell>
          <cell r="C22" t="str">
            <v>Yes</v>
          </cell>
          <cell r="E22" t="str">
            <v>Yes</v>
          </cell>
        </row>
        <row r="23">
          <cell r="A23" t="str">
            <v>Tajikistan</v>
          </cell>
          <cell r="B23">
            <v>762</v>
          </cell>
          <cell r="C23" t="str">
            <v>Yes</v>
          </cell>
          <cell r="D23" t="str">
            <v>Yes</v>
          </cell>
          <cell r="E23"/>
        </row>
        <row r="24">
          <cell r="A24" t="str">
            <v>Turkmenistan</v>
          </cell>
          <cell r="B24">
            <v>795</v>
          </cell>
          <cell r="C24" t="str">
            <v>Yes</v>
          </cell>
          <cell r="D24" t="str">
            <v>Yes</v>
          </cell>
          <cell r="E24"/>
        </row>
        <row r="25">
          <cell r="A25" t="str">
            <v>Ukraine</v>
          </cell>
          <cell r="B25">
            <v>804</v>
          </cell>
          <cell r="C25" t="str">
            <v>Yes</v>
          </cell>
          <cell r="E25" t="str">
            <v>Yes</v>
          </cell>
        </row>
        <row r="26">
          <cell r="A26" t="str">
            <v>Uzbekistan</v>
          </cell>
          <cell r="B26">
            <v>860</v>
          </cell>
          <cell r="C26" t="str">
            <v>Yes</v>
          </cell>
          <cell r="D26" t="str">
            <v>Yes</v>
          </cell>
          <cell r="E26"/>
        </row>
        <row r="27">
          <cell r="A27" t="str">
            <v>Burundi</v>
          </cell>
          <cell r="B27">
            <v>108</v>
          </cell>
          <cell r="C27" t="str">
            <v>Yes</v>
          </cell>
          <cell r="D27" t="str">
            <v>Yes</v>
          </cell>
          <cell r="E27"/>
        </row>
        <row r="28">
          <cell r="A28" t="str">
            <v>Comoros</v>
          </cell>
          <cell r="B28">
            <v>174</v>
          </cell>
          <cell r="C28" t="str">
            <v>Yes</v>
          </cell>
          <cell r="D28" t="str">
            <v>Yes</v>
          </cell>
          <cell r="E28"/>
        </row>
        <row r="29">
          <cell r="A29" t="str">
            <v>Djibouti</v>
          </cell>
          <cell r="B29">
            <v>262</v>
          </cell>
          <cell r="C29" t="str">
            <v>Yes</v>
          </cell>
          <cell r="D29" t="str">
            <v>Yes</v>
          </cell>
          <cell r="E29"/>
        </row>
        <row r="30">
          <cell r="A30" t="str">
            <v>Eritrea</v>
          </cell>
          <cell r="B30">
            <v>232</v>
          </cell>
          <cell r="C30" t="str">
            <v>Yes</v>
          </cell>
          <cell r="D30" t="str">
            <v>Yes</v>
          </cell>
          <cell r="E30"/>
        </row>
        <row r="31">
          <cell r="A31" t="str">
            <v>Ethiopia</v>
          </cell>
          <cell r="B31">
            <v>231</v>
          </cell>
          <cell r="C31" t="str">
            <v>Yes</v>
          </cell>
          <cell r="D31" t="str">
            <v>Yes</v>
          </cell>
          <cell r="E31" t="str">
            <v>Yes</v>
          </cell>
        </row>
        <row r="32">
          <cell r="A32" t="str">
            <v>Kenya</v>
          </cell>
          <cell r="B32">
            <v>404</v>
          </cell>
          <cell r="C32" t="str">
            <v>Yes</v>
          </cell>
          <cell r="D32" t="str">
            <v>Yes</v>
          </cell>
          <cell r="E32" t="str">
            <v>Yes</v>
          </cell>
        </row>
        <row r="33">
          <cell r="A33" t="str">
            <v>Madagascar</v>
          </cell>
          <cell r="B33">
            <v>450</v>
          </cell>
          <cell r="C33" t="str">
            <v>Yes</v>
          </cell>
          <cell r="D33" t="str">
            <v>Yes</v>
          </cell>
          <cell r="E33"/>
        </row>
        <row r="34">
          <cell r="A34" t="str">
            <v>Malawi</v>
          </cell>
          <cell r="B34">
            <v>454</v>
          </cell>
          <cell r="C34" t="str">
            <v>Yes</v>
          </cell>
          <cell r="D34" t="str">
            <v>Yes</v>
          </cell>
          <cell r="E34" t="str">
            <v>Yes</v>
          </cell>
        </row>
        <row r="35">
          <cell r="A35" t="str">
            <v>Mauritius</v>
          </cell>
          <cell r="B35">
            <v>480</v>
          </cell>
          <cell r="C35"/>
          <cell r="D35"/>
        </row>
        <row r="36">
          <cell r="A36" t="str">
            <v>Mozambique</v>
          </cell>
          <cell r="B36">
            <v>508</v>
          </cell>
          <cell r="C36" t="str">
            <v>Yes</v>
          </cell>
          <cell r="D36" t="str">
            <v>Yes</v>
          </cell>
          <cell r="E36" t="str">
            <v>Yes</v>
          </cell>
        </row>
        <row r="37">
          <cell r="A37" t="str">
            <v>Rwanda</v>
          </cell>
          <cell r="B37">
            <v>646</v>
          </cell>
          <cell r="C37" t="str">
            <v>Yes</v>
          </cell>
          <cell r="D37" t="str">
            <v>Yes</v>
          </cell>
          <cell r="E37"/>
        </row>
        <row r="38">
          <cell r="A38" t="str">
            <v>Somalia</v>
          </cell>
          <cell r="B38">
            <v>706</v>
          </cell>
          <cell r="C38" t="str">
            <v>Yes</v>
          </cell>
          <cell r="D38" t="str">
            <v>Yes</v>
          </cell>
          <cell r="E38"/>
        </row>
        <row r="39">
          <cell r="A39" t="str">
            <v>South Sudan</v>
          </cell>
          <cell r="B39">
            <v>728</v>
          </cell>
          <cell r="C39" t="str">
            <v>Yes</v>
          </cell>
          <cell r="D39" t="str">
            <v>Yes</v>
          </cell>
          <cell r="E39" t="str">
            <v>Yes</v>
          </cell>
        </row>
        <row r="40">
          <cell r="A40" t="str">
            <v>Uganda</v>
          </cell>
          <cell r="B40">
            <v>800</v>
          </cell>
          <cell r="C40" t="str">
            <v>Yes</v>
          </cell>
          <cell r="D40" t="str">
            <v>Yes</v>
          </cell>
          <cell r="E40" t="str">
            <v>Yes</v>
          </cell>
        </row>
        <row r="41">
          <cell r="A41" t="str">
            <v>United Republic of Tanzania</v>
          </cell>
          <cell r="B41">
            <v>834</v>
          </cell>
          <cell r="C41" t="str">
            <v>Yes</v>
          </cell>
          <cell r="D41" t="str">
            <v>Yes</v>
          </cell>
          <cell r="E41" t="str">
            <v>Yes</v>
          </cell>
        </row>
        <row r="42">
          <cell r="A42" t="str">
            <v>Zambia</v>
          </cell>
          <cell r="B42">
            <v>894</v>
          </cell>
          <cell r="C42" t="str">
            <v>Yes</v>
          </cell>
          <cell r="D42" t="str">
            <v>Yes</v>
          </cell>
          <cell r="E42" t="str">
            <v>Yes</v>
          </cell>
        </row>
        <row r="43">
          <cell r="A43" t="str">
            <v>Zimbabwe</v>
          </cell>
          <cell r="B43">
            <v>716</v>
          </cell>
          <cell r="C43" t="str">
            <v>Yes</v>
          </cell>
          <cell r="D43" t="str">
            <v>Yes</v>
          </cell>
          <cell r="E43" t="str">
            <v>Yes</v>
          </cell>
        </row>
        <row r="44">
          <cell r="A44" t="str">
            <v>China</v>
          </cell>
          <cell r="B44">
            <v>156</v>
          </cell>
          <cell r="C44" t="str">
            <v>Yes</v>
          </cell>
          <cell r="D44" t="str">
            <v>Yes</v>
          </cell>
          <cell r="E44" t="str">
            <v>Yes</v>
          </cell>
        </row>
        <row r="45">
          <cell r="A45" t="str">
            <v>Democratic People's Republic of Korea</v>
          </cell>
          <cell r="B45">
            <v>408</v>
          </cell>
          <cell r="C45" t="str">
            <v>Yes</v>
          </cell>
          <cell r="D45" t="str">
            <v>Yes</v>
          </cell>
        </row>
        <row r="46">
          <cell r="A46" t="str">
            <v>Mongolia</v>
          </cell>
          <cell r="B46">
            <v>496</v>
          </cell>
          <cell r="C46"/>
          <cell r="D46"/>
        </row>
        <row r="47">
          <cell r="A47" t="str">
            <v>Belarus</v>
          </cell>
          <cell r="B47">
            <v>112</v>
          </cell>
          <cell r="C47"/>
          <cell r="D47"/>
        </row>
        <row r="48">
          <cell r="A48" t="str">
            <v>Bulgaria</v>
          </cell>
          <cell r="B48">
            <v>100</v>
          </cell>
          <cell r="C48"/>
          <cell r="D48"/>
        </row>
        <row r="49">
          <cell r="A49" t="str">
            <v>Hungary</v>
          </cell>
          <cell r="B49">
            <v>348</v>
          </cell>
          <cell r="C49"/>
          <cell r="D49"/>
        </row>
        <row r="50">
          <cell r="A50" t="str">
            <v>Republic of Moldova</v>
          </cell>
          <cell r="B50">
            <v>498</v>
          </cell>
          <cell r="C50"/>
          <cell r="D50"/>
        </row>
        <row r="51">
          <cell r="A51" t="str">
            <v>Romania</v>
          </cell>
          <cell r="B51">
            <v>642</v>
          </cell>
          <cell r="C51"/>
          <cell r="D51"/>
        </row>
        <row r="52">
          <cell r="A52" t="str">
            <v>Fiji</v>
          </cell>
          <cell r="B52">
            <v>242</v>
          </cell>
          <cell r="C52"/>
          <cell r="D52"/>
        </row>
        <row r="53">
          <cell r="A53" t="str">
            <v>Papua New Guinea</v>
          </cell>
          <cell r="B53">
            <v>598</v>
          </cell>
          <cell r="C53" t="str">
            <v>Yes</v>
          </cell>
          <cell r="D53" t="str">
            <v>Yes</v>
          </cell>
          <cell r="E53"/>
        </row>
        <row r="54">
          <cell r="A54" t="str">
            <v>Solomon Islands</v>
          </cell>
          <cell r="B54">
            <v>90</v>
          </cell>
          <cell r="C54" t="str">
            <v>Yes</v>
          </cell>
          <cell r="D54" t="str">
            <v>Yes</v>
          </cell>
        </row>
        <row r="55">
          <cell r="A55" t="str">
            <v>Angola</v>
          </cell>
          <cell r="B55">
            <v>24</v>
          </cell>
          <cell r="C55" t="str">
            <v>Yes</v>
          </cell>
          <cell r="D55" t="str">
            <v>Yes</v>
          </cell>
          <cell r="E55" t="str">
            <v>Yes</v>
          </cell>
        </row>
        <row r="56">
          <cell r="A56" t="str">
            <v>Cameroon</v>
          </cell>
          <cell r="B56">
            <v>120</v>
          </cell>
          <cell r="C56" t="str">
            <v>Yes</v>
          </cell>
          <cell r="D56" t="str">
            <v>Yes</v>
          </cell>
          <cell r="E56" t="str">
            <v>Yes</v>
          </cell>
        </row>
        <row r="57">
          <cell r="A57" t="str">
            <v>Central African Republic</v>
          </cell>
          <cell r="B57">
            <v>140</v>
          </cell>
          <cell r="C57" t="str">
            <v>Yes</v>
          </cell>
          <cell r="D57" t="str">
            <v>Yes</v>
          </cell>
          <cell r="E57"/>
        </row>
        <row r="58">
          <cell r="A58" t="str">
            <v>Chad</v>
          </cell>
          <cell r="B58">
            <v>148</v>
          </cell>
          <cell r="C58" t="str">
            <v>Yes</v>
          </cell>
          <cell r="D58" t="str">
            <v>Yes</v>
          </cell>
          <cell r="E58" t="str">
            <v>Yes</v>
          </cell>
        </row>
        <row r="59">
          <cell r="A59" t="str">
            <v>Congo</v>
          </cell>
          <cell r="B59">
            <v>178</v>
          </cell>
          <cell r="C59" t="str">
            <v>Yes</v>
          </cell>
          <cell r="D59" t="str">
            <v>Yes</v>
          </cell>
          <cell r="E59"/>
        </row>
        <row r="60">
          <cell r="A60" t="str">
            <v>Democratic Republic of the Congo</v>
          </cell>
          <cell r="B60">
            <v>180</v>
          </cell>
          <cell r="C60" t="str">
            <v>Yes</v>
          </cell>
          <cell r="D60" t="str">
            <v>Yes</v>
          </cell>
          <cell r="E60" t="str">
            <v>Yes</v>
          </cell>
        </row>
        <row r="61">
          <cell r="A61" t="str">
            <v>Equatorial Guinea</v>
          </cell>
          <cell r="B61">
            <v>226</v>
          </cell>
          <cell r="C61" t="str">
            <v>Yes</v>
          </cell>
          <cell r="D61" t="str">
            <v>Yes</v>
          </cell>
          <cell r="E61"/>
        </row>
        <row r="62">
          <cell r="A62" t="str">
            <v>Gabon</v>
          </cell>
          <cell r="B62">
            <v>266</v>
          </cell>
          <cell r="C62" t="str">
            <v>Yes</v>
          </cell>
          <cell r="D62" t="str">
            <v>Yes</v>
          </cell>
          <cell r="E62"/>
        </row>
        <row r="63">
          <cell r="A63" t="str">
            <v>Sao Tome and Principe</v>
          </cell>
          <cell r="B63">
            <v>678</v>
          </cell>
          <cell r="C63" t="str">
            <v>Yes</v>
          </cell>
          <cell r="D63" t="str">
            <v>Yes</v>
          </cell>
          <cell r="E63"/>
        </row>
        <row r="64">
          <cell r="A64" t="str">
            <v>Algeria</v>
          </cell>
          <cell r="B64">
            <v>12</v>
          </cell>
          <cell r="C64"/>
          <cell r="D64"/>
        </row>
        <row r="65">
          <cell r="A65" t="str">
            <v>Egypt</v>
          </cell>
          <cell r="B65">
            <v>818</v>
          </cell>
          <cell r="C65" t="str">
            <v>Yes</v>
          </cell>
          <cell r="D65" t="str">
            <v>Yes</v>
          </cell>
          <cell r="E65"/>
        </row>
        <row r="66">
          <cell r="A66" t="str">
            <v>Libyan Arab Jamahiriya</v>
          </cell>
          <cell r="B66">
            <v>434</v>
          </cell>
          <cell r="C66"/>
          <cell r="D66"/>
        </row>
        <row r="67">
          <cell r="A67" t="str">
            <v>Morocco</v>
          </cell>
          <cell r="B67">
            <v>504</v>
          </cell>
          <cell r="C67" t="str">
            <v>Yes</v>
          </cell>
          <cell r="D67" t="str">
            <v>Yes</v>
          </cell>
          <cell r="E67"/>
        </row>
        <row r="68">
          <cell r="A68" t="str">
            <v>Sudan</v>
          </cell>
          <cell r="B68">
            <v>729</v>
          </cell>
          <cell r="C68" t="str">
            <v>Yes</v>
          </cell>
          <cell r="D68" t="str">
            <v>Yes</v>
          </cell>
          <cell r="E68"/>
        </row>
        <row r="69">
          <cell r="A69" t="str">
            <v>Tunisia</v>
          </cell>
          <cell r="B69">
            <v>788</v>
          </cell>
          <cell r="C69"/>
          <cell r="D69"/>
        </row>
        <row r="70">
          <cell r="A70" t="str">
            <v>United States of America</v>
          </cell>
          <cell r="B70">
            <v>840</v>
          </cell>
          <cell r="C70" t="str">
            <v>Yes</v>
          </cell>
          <cell r="E70" t="str">
            <v>Yes</v>
          </cell>
        </row>
        <row r="71">
          <cell r="A71" t="str">
            <v>Argentina</v>
          </cell>
          <cell r="B71">
            <v>32</v>
          </cell>
          <cell r="C71"/>
          <cell r="D71"/>
        </row>
        <row r="72">
          <cell r="A72" t="str">
            <v>Bolivia (Plurinational State of)</v>
          </cell>
          <cell r="B72">
            <v>68</v>
          </cell>
          <cell r="C72" t="str">
            <v>Yes</v>
          </cell>
          <cell r="D72" t="str">
            <v>Yes</v>
          </cell>
          <cell r="E72"/>
        </row>
        <row r="73">
          <cell r="A73" t="str">
            <v>Brazil</v>
          </cell>
          <cell r="B73">
            <v>76</v>
          </cell>
          <cell r="C73" t="str">
            <v>Yes</v>
          </cell>
          <cell r="D73" t="str">
            <v>Yes</v>
          </cell>
          <cell r="E73" t="str">
            <v>Yes</v>
          </cell>
        </row>
        <row r="74">
          <cell r="A74" t="str">
            <v>Colombia</v>
          </cell>
          <cell r="B74">
            <v>170</v>
          </cell>
          <cell r="C74"/>
          <cell r="D74"/>
        </row>
        <row r="75">
          <cell r="A75" t="str">
            <v>Ecuador</v>
          </cell>
          <cell r="B75">
            <v>218</v>
          </cell>
          <cell r="C75"/>
          <cell r="D75"/>
        </row>
        <row r="76">
          <cell r="A76" t="str">
            <v>Guyana</v>
          </cell>
          <cell r="B76">
            <v>328</v>
          </cell>
          <cell r="C76"/>
          <cell r="D76"/>
        </row>
        <row r="77">
          <cell r="A77" t="str">
            <v>Paraguay</v>
          </cell>
          <cell r="B77">
            <v>600</v>
          </cell>
          <cell r="C77"/>
          <cell r="D77"/>
        </row>
        <row r="78">
          <cell r="A78" t="str">
            <v>Peru</v>
          </cell>
          <cell r="B78">
            <v>604</v>
          </cell>
          <cell r="C78" t="str">
            <v>Yes</v>
          </cell>
          <cell r="D78" t="str">
            <v>Yes</v>
          </cell>
          <cell r="E78"/>
        </row>
        <row r="79">
          <cell r="A79" t="str">
            <v>Suriname</v>
          </cell>
          <cell r="B79">
            <v>740</v>
          </cell>
          <cell r="C79"/>
          <cell r="D79"/>
        </row>
        <row r="80">
          <cell r="A80" t="str">
            <v>Venezuela</v>
          </cell>
          <cell r="B80">
            <v>862</v>
          </cell>
          <cell r="C80"/>
          <cell r="D80"/>
        </row>
        <row r="81">
          <cell r="A81" t="str">
            <v>Kazakhstan</v>
          </cell>
          <cell r="B81">
            <v>398</v>
          </cell>
          <cell r="C81"/>
          <cell r="D81"/>
        </row>
        <row r="82">
          <cell r="A82" t="str">
            <v>Maldives</v>
          </cell>
          <cell r="B82">
            <v>462</v>
          </cell>
          <cell r="C82"/>
          <cell r="D82"/>
        </row>
        <row r="83">
          <cell r="A83" t="str">
            <v>Sri Lanka</v>
          </cell>
          <cell r="B83">
            <v>144</v>
          </cell>
          <cell r="C83"/>
          <cell r="D83"/>
        </row>
        <row r="84">
          <cell r="A84" t="str">
            <v>Cambodia</v>
          </cell>
          <cell r="B84">
            <v>116</v>
          </cell>
          <cell r="C84" t="str">
            <v>Yes</v>
          </cell>
          <cell r="D84" t="str">
            <v>Yes</v>
          </cell>
          <cell r="E84"/>
        </row>
        <row r="85">
          <cell r="A85" t="str">
            <v>Indonesia</v>
          </cell>
          <cell r="B85">
            <v>360</v>
          </cell>
          <cell r="C85" t="str">
            <v>Yes</v>
          </cell>
          <cell r="D85" t="str">
            <v>Yes</v>
          </cell>
          <cell r="E85" t="str">
            <v>Yes</v>
          </cell>
        </row>
        <row r="86">
          <cell r="A86" t="str">
            <v>Lao People's Democratic Republic</v>
          </cell>
          <cell r="B86">
            <v>418</v>
          </cell>
          <cell r="C86" t="str">
            <v>Yes</v>
          </cell>
          <cell r="D86" t="str">
            <v>Yes</v>
          </cell>
        </row>
        <row r="87">
          <cell r="A87" t="str">
            <v>Malaysia</v>
          </cell>
          <cell r="B87">
            <v>458</v>
          </cell>
          <cell r="C87"/>
          <cell r="D87"/>
        </row>
        <row r="88">
          <cell r="A88" t="str">
            <v>Myanmar</v>
          </cell>
          <cell r="B88">
            <v>104</v>
          </cell>
          <cell r="C88" t="str">
            <v>Yes</v>
          </cell>
          <cell r="D88" t="str">
            <v>Yes</v>
          </cell>
          <cell r="E88" t="str">
            <v>Yes</v>
          </cell>
        </row>
        <row r="89">
          <cell r="A89" t="str">
            <v>Philippines</v>
          </cell>
          <cell r="B89">
            <v>608</v>
          </cell>
          <cell r="C89" t="str">
            <v>Yes</v>
          </cell>
          <cell r="D89" t="str">
            <v>Yes</v>
          </cell>
          <cell r="E89"/>
        </row>
        <row r="90">
          <cell r="A90" t="str">
            <v>Thailand</v>
          </cell>
          <cell r="B90">
            <v>764</v>
          </cell>
          <cell r="C90"/>
          <cell r="D90"/>
        </row>
        <row r="91">
          <cell r="A91" t="str">
            <v>Timor-Leste</v>
          </cell>
          <cell r="B91">
            <v>626</v>
          </cell>
          <cell r="C91"/>
          <cell r="D91"/>
        </row>
        <row r="92">
          <cell r="A92" t="str">
            <v>Viet Nam</v>
          </cell>
          <cell r="B92">
            <v>704</v>
          </cell>
          <cell r="C92" t="str">
            <v>Yes</v>
          </cell>
          <cell r="D92" t="str">
            <v>Yes</v>
          </cell>
          <cell r="E92" t="str">
            <v>Yes</v>
          </cell>
        </row>
        <row r="93">
          <cell r="A93" t="str">
            <v>Botswana</v>
          </cell>
          <cell r="B93">
            <v>72</v>
          </cell>
          <cell r="C93" t="str">
            <v>Yes</v>
          </cell>
          <cell r="D93" t="str">
            <v>Yes</v>
          </cell>
          <cell r="E93" t="str">
            <v>Yes</v>
          </cell>
        </row>
        <row r="94">
          <cell r="A94" t="str">
            <v>Lesotho</v>
          </cell>
          <cell r="B94">
            <v>426</v>
          </cell>
          <cell r="C94" t="str">
            <v>Yes</v>
          </cell>
          <cell r="D94" t="str">
            <v>Yes</v>
          </cell>
          <cell r="E94" t="str">
            <v>Yes</v>
          </cell>
        </row>
        <row r="95">
          <cell r="A95" t="str">
            <v>Namibia</v>
          </cell>
          <cell r="B95">
            <v>516</v>
          </cell>
          <cell r="C95" t="str">
            <v>Yes</v>
          </cell>
          <cell r="E95" t="str">
            <v>Yes</v>
          </cell>
        </row>
        <row r="96">
          <cell r="A96" t="str">
            <v>South Africa</v>
          </cell>
          <cell r="B96">
            <v>710</v>
          </cell>
          <cell r="C96" t="str">
            <v>Yes</v>
          </cell>
          <cell r="D96" t="str">
            <v>Yes</v>
          </cell>
          <cell r="E96" t="str">
            <v>Yes</v>
          </cell>
        </row>
        <row r="97">
          <cell r="A97" t="str">
            <v>Swaziland</v>
          </cell>
          <cell r="B97">
            <v>748</v>
          </cell>
          <cell r="C97" t="str">
            <v>Yes</v>
          </cell>
          <cell r="D97" t="str">
            <v>Yes</v>
          </cell>
          <cell r="E97" t="str">
            <v>Yes</v>
          </cell>
        </row>
        <row r="98">
          <cell r="A98" t="str">
            <v>Afghanistan</v>
          </cell>
          <cell r="B98">
            <v>4</v>
          </cell>
          <cell r="C98" t="str">
            <v>Yes</v>
          </cell>
          <cell r="D98" t="str">
            <v>Yes</v>
          </cell>
          <cell r="E98"/>
        </row>
        <row r="99">
          <cell r="A99" t="str">
            <v>Bangladesh</v>
          </cell>
          <cell r="B99">
            <v>50</v>
          </cell>
          <cell r="C99" t="str">
            <v>Yes</v>
          </cell>
          <cell r="D99" t="str">
            <v>Yes</v>
          </cell>
          <cell r="E99"/>
        </row>
        <row r="100">
          <cell r="A100" t="str">
            <v>Bhutan</v>
          </cell>
          <cell r="B100">
            <v>64</v>
          </cell>
          <cell r="C100"/>
          <cell r="D100"/>
        </row>
        <row r="101">
          <cell r="A101" t="str">
            <v>India</v>
          </cell>
          <cell r="B101">
            <v>356</v>
          </cell>
          <cell r="C101" t="str">
            <v>Yes</v>
          </cell>
          <cell r="D101" t="str">
            <v>Yes</v>
          </cell>
          <cell r="E101" t="str">
            <v>Yes</v>
          </cell>
        </row>
        <row r="102">
          <cell r="A102" t="str">
            <v>Nepal</v>
          </cell>
          <cell r="B102">
            <v>524</v>
          </cell>
          <cell r="C102" t="str">
            <v>Yes</v>
          </cell>
          <cell r="D102" t="str">
            <v>Yes</v>
          </cell>
          <cell r="E102"/>
        </row>
        <row r="103">
          <cell r="A103" t="str">
            <v>Pakistan</v>
          </cell>
          <cell r="B103">
            <v>586</v>
          </cell>
          <cell r="C103" t="str">
            <v>Yes</v>
          </cell>
          <cell r="D103" t="str">
            <v>Yes</v>
          </cell>
          <cell r="E103" t="str">
            <v>Yes</v>
          </cell>
        </row>
        <row r="104">
          <cell r="A104" t="str">
            <v>Albania</v>
          </cell>
          <cell r="B104">
            <v>8</v>
          </cell>
          <cell r="C104"/>
          <cell r="D104"/>
        </row>
        <row r="105">
          <cell r="A105" t="str">
            <v>Bosnia and Herzegovina</v>
          </cell>
          <cell r="B105">
            <v>70</v>
          </cell>
          <cell r="C105"/>
          <cell r="D105"/>
        </row>
        <row r="106">
          <cell r="A106" t="str">
            <v>Serbia</v>
          </cell>
          <cell r="B106">
            <v>688</v>
          </cell>
          <cell r="C106"/>
          <cell r="D106"/>
        </row>
        <row r="107">
          <cell r="A107" t="str">
            <v>TFYR Macedonia</v>
          </cell>
          <cell r="B107">
            <v>807</v>
          </cell>
          <cell r="C107"/>
          <cell r="D107"/>
        </row>
        <row r="108">
          <cell r="A108" t="str">
            <v>Benin</v>
          </cell>
          <cell r="B108">
            <v>204</v>
          </cell>
          <cell r="C108" t="str">
            <v>Yes</v>
          </cell>
          <cell r="D108" t="str">
            <v>Yes</v>
          </cell>
          <cell r="E108"/>
        </row>
        <row r="109">
          <cell r="A109" t="str">
            <v>Burkina Faso</v>
          </cell>
          <cell r="B109">
            <v>854</v>
          </cell>
          <cell r="C109" t="str">
            <v>Yes</v>
          </cell>
          <cell r="D109" t="str">
            <v>Yes</v>
          </cell>
          <cell r="E109"/>
        </row>
        <row r="110">
          <cell r="A110" t="str">
            <v>Côte d'Ivoire</v>
          </cell>
          <cell r="B110">
            <v>384</v>
          </cell>
          <cell r="C110" t="str">
            <v>Yes</v>
          </cell>
          <cell r="D110" t="str">
            <v>Yes</v>
          </cell>
          <cell r="E110" t="str">
            <v>Yes</v>
          </cell>
        </row>
        <row r="111">
          <cell r="A111" t="str">
            <v>Gambia</v>
          </cell>
          <cell r="B111">
            <v>270</v>
          </cell>
          <cell r="C111" t="str">
            <v>Yes</v>
          </cell>
          <cell r="D111" t="str">
            <v>Yes</v>
          </cell>
          <cell r="E111"/>
        </row>
        <row r="112">
          <cell r="A112" t="str">
            <v>Ghana</v>
          </cell>
          <cell r="B112">
            <v>288</v>
          </cell>
          <cell r="C112" t="str">
            <v>Yes</v>
          </cell>
          <cell r="D112" t="str">
            <v>Yes</v>
          </cell>
          <cell r="E112" t="str">
            <v>Yes</v>
          </cell>
        </row>
        <row r="113">
          <cell r="A113" t="str">
            <v>Guinea</v>
          </cell>
          <cell r="B113">
            <v>324</v>
          </cell>
          <cell r="C113" t="str">
            <v>Yes</v>
          </cell>
          <cell r="D113" t="str">
            <v>Yes</v>
          </cell>
          <cell r="E113"/>
        </row>
        <row r="114">
          <cell r="A114" t="str">
            <v>Guinea-Bissau</v>
          </cell>
          <cell r="B114">
            <v>624</v>
          </cell>
          <cell r="C114" t="str">
            <v>Yes</v>
          </cell>
          <cell r="D114" t="str">
            <v>Yes</v>
          </cell>
          <cell r="E114"/>
        </row>
        <row r="115">
          <cell r="A115" t="str">
            <v>Liberia</v>
          </cell>
          <cell r="B115">
            <v>430</v>
          </cell>
          <cell r="C115" t="str">
            <v>Yes</v>
          </cell>
          <cell r="D115" t="str">
            <v>Yes</v>
          </cell>
          <cell r="E115"/>
        </row>
        <row r="116">
          <cell r="A116" t="str">
            <v>Mali</v>
          </cell>
          <cell r="B116">
            <v>466</v>
          </cell>
          <cell r="C116" t="str">
            <v>Yes</v>
          </cell>
          <cell r="D116" t="str">
            <v>Yes</v>
          </cell>
          <cell r="E116" t="str">
            <v>Yes</v>
          </cell>
        </row>
        <row r="117">
          <cell r="A117" t="str">
            <v>Mauritania</v>
          </cell>
          <cell r="B117">
            <v>478</v>
          </cell>
          <cell r="C117" t="str">
            <v>Yes</v>
          </cell>
          <cell r="D117" t="str">
            <v>Yes</v>
          </cell>
          <cell r="E117"/>
        </row>
        <row r="118">
          <cell r="A118" t="str">
            <v>Niger</v>
          </cell>
          <cell r="B118">
            <v>562</v>
          </cell>
          <cell r="C118" t="str">
            <v>Yes</v>
          </cell>
          <cell r="D118" t="str">
            <v>Yes</v>
          </cell>
          <cell r="E118"/>
        </row>
        <row r="119">
          <cell r="A119" t="str">
            <v>Nigeria</v>
          </cell>
          <cell r="B119">
            <v>566</v>
          </cell>
          <cell r="C119" t="str">
            <v>Yes</v>
          </cell>
          <cell r="D119" t="str">
            <v>Yes</v>
          </cell>
          <cell r="E119" t="str">
            <v>Yes</v>
          </cell>
        </row>
        <row r="120">
          <cell r="A120" t="str">
            <v>Senegal</v>
          </cell>
          <cell r="B120">
            <v>686</v>
          </cell>
          <cell r="C120" t="str">
            <v>Yes</v>
          </cell>
          <cell r="D120" t="str">
            <v>Yes</v>
          </cell>
          <cell r="E120"/>
        </row>
        <row r="121">
          <cell r="A121" t="str">
            <v>Sierra Leone</v>
          </cell>
          <cell r="B121">
            <v>694</v>
          </cell>
          <cell r="C121" t="str">
            <v>Yes</v>
          </cell>
          <cell r="D121" t="str">
            <v>Yes</v>
          </cell>
          <cell r="E121"/>
        </row>
        <row r="122">
          <cell r="A122" t="str">
            <v>Togo</v>
          </cell>
          <cell r="B122">
            <v>768</v>
          </cell>
          <cell r="C122" t="str">
            <v>Yes</v>
          </cell>
          <cell r="D122" t="str">
            <v>Yes</v>
          </cell>
          <cell r="E122"/>
        </row>
        <row r="123">
          <cell r="A123" t="str">
            <v>Armenia</v>
          </cell>
          <cell r="B123">
            <v>51</v>
          </cell>
          <cell r="C123"/>
          <cell r="D123"/>
        </row>
        <row r="124">
          <cell r="A124" t="str">
            <v>Azerbaijan</v>
          </cell>
          <cell r="B124">
            <v>31</v>
          </cell>
          <cell r="C124" t="str">
            <v>Yes</v>
          </cell>
          <cell r="D124" t="str">
            <v>Yes</v>
          </cell>
          <cell r="E124"/>
        </row>
        <row r="125">
          <cell r="A125" t="str">
            <v>Georgia</v>
          </cell>
          <cell r="B125">
            <v>268</v>
          </cell>
          <cell r="C125"/>
          <cell r="D125"/>
        </row>
        <row r="126">
          <cell r="A126" t="str">
            <v>Iran (Islamic Republic of)</v>
          </cell>
          <cell r="B126">
            <v>364</v>
          </cell>
          <cell r="C126" t="str">
            <v>Yes</v>
          </cell>
          <cell r="E126" t="str">
            <v>Yes</v>
          </cell>
        </row>
        <row r="127">
          <cell r="A127" t="str">
            <v>Iraq</v>
          </cell>
          <cell r="B127">
            <v>368</v>
          </cell>
          <cell r="C127" t="str">
            <v>Yes</v>
          </cell>
          <cell r="D127" t="str">
            <v>Yes</v>
          </cell>
          <cell r="E127"/>
        </row>
        <row r="128">
          <cell r="A128" t="str">
            <v>Jordan</v>
          </cell>
          <cell r="B128">
            <v>400</v>
          </cell>
          <cell r="C128"/>
          <cell r="D128"/>
        </row>
        <row r="129">
          <cell r="A129" t="str">
            <v>Lebanon</v>
          </cell>
          <cell r="B129">
            <v>422</v>
          </cell>
          <cell r="C129"/>
          <cell r="D129"/>
        </row>
        <row r="130">
          <cell r="A130" t="str">
            <v>Syrian Arab Republic</v>
          </cell>
          <cell r="B130">
            <v>760</v>
          </cell>
          <cell r="C130"/>
          <cell r="D130"/>
        </row>
        <row r="131">
          <cell r="A131" t="str">
            <v>Turkey</v>
          </cell>
          <cell r="B131">
            <v>792</v>
          </cell>
          <cell r="C131"/>
          <cell r="D131"/>
        </row>
        <row r="132">
          <cell r="A132" t="str">
            <v>Yemen</v>
          </cell>
          <cell r="B132">
            <v>887</v>
          </cell>
          <cell r="C132" t="str">
            <v>Yes</v>
          </cell>
          <cell r="D132" t="str">
            <v>Yes</v>
          </cell>
          <cell r="E132"/>
        </row>
        <row r="139">
          <cell r="A139" t="str">
            <v>Eastern Africa</v>
          </cell>
          <cell r="B139">
            <v>1</v>
          </cell>
        </row>
        <row r="140">
          <cell r="A140" t="str">
            <v>Middle Africa</v>
          </cell>
          <cell r="B140">
            <v>2</v>
          </cell>
        </row>
        <row r="141">
          <cell r="A141" t="str">
            <v>Northern Africa</v>
          </cell>
          <cell r="B141">
            <v>3</v>
          </cell>
        </row>
        <row r="142">
          <cell r="A142" t="str">
            <v>Southern Africa</v>
          </cell>
          <cell r="B142">
            <v>4</v>
          </cell>
        </row>
        <row r="143">
          <cell r="A143" t="str">
            <v>Western Africa</v>
          </cell>
          <cell r="B143">
            <v>5</v>
          </cell>
        </row>
        <row r="144">
          <cell r="A144" t="str">
            <v>Central Asia</v>
          </cell>
          <cell r="B144">
            <v>6</v>
          </cell>
        </row>
        <row r="145">
          <cell r="A145" t="str">
            <v>Eastern Asia</v>
          </cell>
          <cell r="B145">
            <v>7</v>
          </cell>
        </row>
        <row r="146">
          <cell r="A146" t="str">
            <v>Southern Asia</v>
          </cell>
          <cell r="B146">
            <v>8</v>
          </cell>
        </row>
        <row r="147">
          <cell r="A147" t="str">
            <v>South-Eastern Asia</v>
          </cell>
          <cell r="B147">
            <v>9</v>
          </cell>
        </row>
        <row r="148">
          <cell r="A148" t="str">
            <v>Western Asia</v>
          </cell>
          <cell r="B148">
            <v>10</v>
          </cell>
        </row>
        <row r="149">
          <cell r="A149" t="str">
            <v>Caribbean</v>
          </cell>
          <cell r="B149">
            <v>11</v>
          </cell>
        </row>
        <row r="150">
          <cell r="A150" t="str">
            <v>Central America</v>
          </cell>
          <cell r="B150">
            <v>12</v>
          </cell>
        </row>
        <row r="151">
          <cell r="A151" t="str">
            <v>South America</v>
          </cell>
          <cell r="B151">
            <v>13</v>
          </cell>
        </row>
        <row r="152">
          <cell r="A152" t="str">
            <v>Melanesia</v>
          </cell>
          <cell r="B152">
            <v>14</v>
          </cell>
        </row>
        <row r="153">
          <cell r="A153" t="str">
            <v>Northern America</v>
          </cell>
          <cell r="B153">
            <v>15</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10">
          <cell r="A10" t="str">
            <v>Country</v>
          </cell>
          <cell r="B10">
            <v>2015</v>
          </cell>
          <cell r="C10">
            <v>2016</v>
          </cell>
          <cell r="D10">
            <v>2017</v>
          </cell>
          <cell r="E10">
            <v>2018</v>
          </cell>
          <cell r="F10">
            <v>2019</v>
          </cell>
          <cell r="G10">
            <v>2020</v>
          </cell>
          <cell r="H10">
            <v>2021</v>
          </cell>
          <cell r="I10">
            <v>2022</v>
          </cell>
          <cell r="J10">
            <v>2023</v>
          </cell>
          <cell r="K10">
            <v>2024</v>
          </cell>
          <cell r="L10">
            <v>2025</v>
          </cell>
          <cell r="M10">
            <v>2026</v>
          </cell>
          <cell r="N10">
            <v>2027</v>
          </cell>
          <cell r="O10">
            <v>2028</v>
          </cell>
          <cell r="P10">
            <v>2029</v>
          </cell>
          <cell r="Q10">
            <v>2030</v>
          </cell>
        </row>
        <row r="11">
          <cell r="A11" t="str">
            <v>Afghanistan</v>
          </cell>
          <cell r="B11">
            <v>1.9447599235572865E-4</v>
          </cell>
          <cell r="C11">
            <v>1.7782479216743653E-4</v>
          </cell>
          <cell r="D11">
            <v>1.6117359197914441E-4</v>
          </cell>
          <cell r="E11">
            <v>1.4452239179085229E-4</v>
          </cell>
          <cell r="F11">
            <v>1.2787119160256018E-4</v>
          </cell>
          <cell r="G11">
            <v>1.1121999141426808E-4</v>
          </cell>
          <cell r="H11">
            <v>9.4568791225975966E-5</v>
          </cell>
          <cell r="I11">
            <v>7.7917591037683848E-5</v>
          </cell>
          <cell r="J11">
            <v>6.126639084939173E-5</v>
          </cell>
          <cell r="K11">
            <v>4.4615190661099619E-5</v>
          </cell>
          <cell r="L11">
            <v>2.7963990472807507E-5</v>
          </cell>
          <cell r="M11">
            <v>1.1312790284515396E-5</v>
          </cell>
          <cell r="N11">
            <v>5.0878963544979869E-6</v>
          </cell>
          <cell r="O11">
            <v>5.0878963544979869E-6</v>
          </cell>
          <cell r="P11">
            <v>5.0878963544979869E-6</v>
          </cell>
          <cell r="Q11">
            <v>5.0878963544979869E-6</v>
          </cell>
        </row>
        <row r="12">
          <cell r="A12" t="str">
            <v>Africa</v>
          </cell>
          <cell r="B12">
            <v>2.6223301331503468E-4</v>
          </cell>
          <cell r="C12">
            <v>2.5247599615057891E-4</v>
          </cell>
          <cell r="D12">
            <v>2.4271897898612315E-4</v>
          </cell>
          <cell r="E12">
            <v>2.329619618216674E-4</v>
          </cell>
          <cell r="F12">
            <v>2.2320494465721165E-4</v>
          </cell>
          <cell r="G12">
            <v>2.134479274927559E-4</v>
          </cell>
          <cell r="H12">
            <v>2.0369091032830015E-4</v>
          </cell>
          <cell r="I12">
            <v>1.939338931638444E-4</v>
          </cell>
          <cell r="J12">
            <v>1.8417687599938865E-4</v>
          </cell>
          <cell r="K12">
            <v>1.744198588349329E-4</v>
          </cell>
          <cell r="L12">
            <v>1.6466284167047715E-4</v>
          </cell>
          <cell r="M12">
            <v>1.549058245060214E-4</v>
          </cell>
          <cell r="N12">
            <v>1.4514880734156564E-4</v>
          </cell>
          <cell r="O12">
            <v>1.3539179017710989E-4</v>
          </cell>
          <cell r="P12">
            <v>1.2563477301265414E-4</v>
          </cell>
          <cell r="Q12">
            <v>1.1587775584819839E-4</v>
          </cell>
        </row>
        <row r="13">
          <cell r="A13" t="str">
            <v>Albania</v>
          </cell>
          <cell r="B13">
            <v>9.7007704007826615E-6</v>
          </cell>
          <cell r="C13">
            <v>9.609326704399686E-6</v>
          </cell>
          <cell r="D13">
            <v>9.5178830080167104E-6</v>
          </cell>
          <cell r="E13">
            <v>9.4264393116337349E-6</v>
          </cell>
          <cell r="F13">
            <v>9.3349956152507593E-6</v>
          </cell>
          <cell r="G13">
            <v>9.2435519188677837E-6</v>
          </cell>
          <cell r="H13">
            <v>9.1521082224848082E-6</v>
          </cell>
          <cell r="I13">
            <v>9.0606645261018326E-6</v>
          </cell>
          <cell r="J13">
            <v>8.9692208297188571E-6</v>
          </cell>
          <cell r="K13">
            <v>8.8777771333358815E-6</v>
          </cell>
          <cell r="L13">
            <v>8.7863334369529059E-6</v>
          </cell>
          <cell r="M13">
            <v>8.6948897405699304E-6</v>
          </cell>
          <cell r="N13">
            <v>8.6034460441869548E-6</v>
          </cell>
          <cell r="O13">
            <v>8.5120023478039792E-6</v>
          </cell>
          <cell r="P13">
            <v>8.4205586514210037E-6</v>
          </cell>
          <cell r="Q13">
            <v>8.3291149550380281E-6</v>
          </cell>
        </row>
        <row r="14">
          <cell r="A14" t="str">
            <v>Algeria</v>
          </cell>
          <cell r="B14">
            <v>9.8519517525373396E-5</v>
          </cell>
          <cell r="C14">
            <v>9.7623985639463652E-5</v>
          </cell>
          <cell r="D14">
            <v>9.6728453753553909E-5</v>
          </cell>
          <cell r="E14">
            <v>9.5832921867644165E-5</v>
          </cell>
          <cell r="F14">
            <v>9.4937389981734422E-5</v>
          </cell>
          <cell r="G14">
            <v>9.4041858095824705E-5</v>
          </cell>
          <cell r="H14">
            <v>9.3146326209914962E-5</v>
          </cell>
          <cell r="I14">
            <v>9.2250794324005218E-5</v>
          </cell>
          <cell r="J14">
            <v>9.1355262438095475E-5</v>
          </cell>
          <cell r="K14">
            <v>9.0459730552185731E-5</v>
          </cell>
          <cell r="L14">
            <v>8.9564198666275988E-5</v>
          </cell>
          <cell r="M14">
            <v>8.8668666780366244E-5</v>
          </cell>
          <cell r="N14">
            <v>8.77731348944565E-5</v>
          </cell>
          <cell r="O14">
            <v>8.6877603008546757E-5</v>
          </cell>
          <cell r="P14">
            <v>8.5982071122637013E-5</v>
          </cell>
          <cell r="Q14">
            <v>8.508653923672727E-5</v>
          </cell>
        </row>
        <row r="15">
          <cell r="A15" t="str">
            <v>Angola</v>
          </cell>
          <cell r="B15">
            <v>2.2790002914361987E-4</v>
          </cell>
          <cell r="C15">
            <v>2.1455953963277384E-4</v>
          </cell>
          <cell r="D15">
            <v>2.0121905012192781E-4</v>
          </cell>
          <cell r="E15">
            <v>1.8787856061108177E-4</v>
          </cell>
          <cell r="F15">
            <v>1.7453807110023574E-4</v>
          </cell>
          <cell r="G15">
            <v>1.6119758158938976E-4</v>
          </cell>
          <cell r="H15">
            <v>1.4785709207854373E-4</v>
          </cell>
          <cell r="I15">
            <v>1.3451660256769769E-4</v>
          </cell>
          <cell r="J15">
            <v>1.2117611305685167E-4</v>
          </cell>
          <cell r="K15">
            <v>1.0783562354600565E-4</v>
          </cell>
          <cell r="L15">
            <v>9.4495134035159635E-5</v>
          </cell>
          <cell r="M15">
            <v>8.1154644524313615E-5</v>
          </cell>
          <cell r="N15">
            <v>6.7814155013467596E-5</v>
          </cell>
          <cell r="O15">
            <v>5.4473665502621576E-5</v>
          </cell>
          <cell r="P15">
            <v>4.1133175991775556E-5</v>
          </cell>
          <cell r="Q15">
            <v>2.7792686480929533E-5</v>
          </cell>
        </row>
        <row r="16">
          <cell r="A16" t="str">
            <v>Argentina</v>
          </cell>
          <cell r="B16">
            <v>3.0318850721666764E-5</v>
          </cell>
          <cell r="C16">
            <v>2.9605479951453918E-5</v>
          </cell>
          <cell r="D16">
            <v>2.8892109181241072E-5</v>
          </cell>
          <cell r="E16">
            <v>2.8178738411028225E-5</v>
          </cell>
          <cell r="F16">
            <v>2.7465367640815379E-5</v>
          </cell>
          <cell r="G16">
            <v>2.675199687060254E-5</v>
          </cell>
          <cell r="H16">
            <v>2.6038626100389694E-5</v>
          </cell>
          <cell r="I16">
            <v>2.5325255330176848E-5</v>
          </cell>
          <cell r="J16">
            <v>2.4611884559964002E-5</v>
          </cell>
          <cell r="K16">
            <v>2.3898513789751156E-5</v>
          </cell>
          <cell r="L16">
            <v>2.3185143019538309E-5</v>
          </cell>
          <cell r="M16">
            <v>2.2471772249325463E-5</v>
          </cell>
          <cell r="N16">
            <v>2.1758401479112617E-5</v>
          </cell>
          <cell r="O16">
            <v>2.1045030708899771E-5</v>
          </cell>
          <cell r="P16">
            <v>2.0331659938686925E-5</v>
          </cell>
          <cell r="Q16">
            <v>1.9618289168474079E-5</v>
          </cell>
        </row>
        <row r="17">
          <cell r="A17" t="str">
            <v>Armenia</v>
          </cell>
          <cell r="B17">
            <v>1.6144158220563258E-5</v>
          </cell>
          <cell r="C17">
            <v>1.5923975406757619E-5</v>
          </cell>
          <cell r="D17">
            <v>1.5703792592951979E-5</v>
          </cell>
          <cell r="E17">
            <v>1.548360977914634E-5</v>
          </cell>
          <cell r="F17">
            <v>1.52634269653407E-5</v>
          </cell>
          <cell r="G17">
            <v>1.5043244151535052E-5</v>
          </cell>
          <cell r="H17">
            <v>1.4823061337729411E-5</v>
          </cell>
          <cell r="I17">
            <v>1.460287852392377E-5</v>
          </cell>
          <cell r="J17">
            <v>1.4382695710118128E-5</v>
          </cell>
          <cell r="K17">
            <v>1.4162512896312487E-5</v>
          </cell>
          <cell r="L17">
            <v>1.3942330082506846E-5</v>
          </cell>
          <cell r="M17">
            <v>1.3722147268701205E-5</v>
          </cell>
          <cell r="N17">
            <v>1.3501964454895563E-5</v>
          </cell>
          <cell r="O17">
            <v>1.3281781641089922E-5</v>
          </cell>
          <cell r="P17">
            <v>1.3061598827284281E-5</v>
          </cell>
          <cell r="Q17">
            <v>1.284141601347864E-5</v>
          </cell>
        </row>
        <row r="18">
          <cell r="A18" t="str">
            <v>Aruba</v>
          </cell>
          <cell r="B18">
            <v>2.1208176351837434E-5</v>
          </cell>
          <cell r="C18">
            <v>1.857036323854381E-5</v>
          </cell>
          <cell r="D18">
            <v>1.5932550125250186E-5</v>
          </cell>
          <cell r="E18">
            <v>1.3294737011956564E-5</v>
          </cell>
          <cell r="F18">
            <v>1.0656923898662942E-5</v>
          </cell>
          <cell r="G18">
            <v>8.0191107853693213E-6</v>
          </cell>
          <cell r="H18">
            <v>5.381297672075699E-6</v>
          </cell>
          <cell r="I18">
            <v>5.0878963544979869E-6</v>
          </cell>
          <cell r="J18">
            <v>5.0878963544979869E-6</v>
          </cell>
          <cell r="K18">
            <v>5.0878963544979869E-6</v>
          </cell>
          <cell r="L18">
            <v>5.0878963544979869E-6</v>
          </cell>
          <cell r="M18">
            <v>5.0878963544979869E-6</v>
          </cell>
          <cell r="N18">
            <v>5.0878963544979869E-6</v>
          </cell>
          <cell r="O18">
            <v>5.0878963544979869E-6</v>
          </cell>
          <cell r="P18">
            <v>5.0878963544979869E-6</v>
          </cell>
          <cell r="Q18">
            <v>5.0878963544979869E-6</v>
          </cell>
        </row>
        <row r="19">
          <cell r="A19" t="str">
            <v>Asia</v>
          </cell>
          <cell r="B19">
            <v>7.2429788861231865E-5</v>
          </cell>
          <cell r="C19">
            <v>6.885096045393285E-5</v>
          </cell>
          <cell r="D19">
            <v>6.5272132046633835E-5</v>
          </cell>
          <cell r="E19">
            <v>6.169330363933482E-5</v>
          </cell>
          <cell r="F19">
            <v>5.8114475232035805E-5</v>
          </cell>
          <cell r="G19">
            <v>5.4535646824736776E-5</v>
          </cell>
          <cell r="H19">
            <v>5.0956818417437761E-5</v>
          </cell>
          <cell r="I19">
            <v>4.7377990010138746E-5</v>
          </cell>
          <cell r="J19">
            <v>4.3799161602839731E-5</v>
          </cell>
          <cell r="K19">
            <v>4.0220333195540716E-5</v>
          </cell>
          <cell r="L19">
            <v>3.6641504788241701E-5</v>
          </cell>
          <cell r="M19">
            <v>3.3062676380942686E-5</v>
          </cell>
          <cell r="N19">
            <v>2.9483847973643667E-5</v>
          </cell>
          <cell r="O19">
            <v>2.5905019566344649E-5</v>
          </cell>
          <cell r="P19">
            <v>2.232619115904563E-5</v>
          </cell>
          <cell r="Q19">
            <v>1.8747362751746612E-5</v>
          </cell>
        </row>
        <row r="20">
          <cell r="A20" t="str">
            <v>Australia</v>
          </cell>
          <cell r="B20">
            <v>4.7266959237685415E-6</v>
          </cell>
          <cell r="C20">
            <v>4.7266959237685415E-6</v>
          </cell>
          <cell r="D20">
            <v>4.7266959237685415E-6</v>
          </cell>
          <cell r="E20">
            <v>4.7266959237685415E-6</v>
          </cell>
          <cell r="F20">
            <v>4.7266959237685415E-6</v>
          </cell>
          <cell r="G20">
            <v>4.7266959237685415E-6</v>
          </cell>
          <cell r="H20">
            <v>4.7266959237685415E-6</v>
          </cell>
          <cell r="I20">
            <v>4.7266959237685415E-6</v>
          </cell>
          <cell r="J20">
            <v>4.7266959237685415E-6</v>
          </cell>
          <cell r="K20">
            <v>4.7266959237685415E-6</v>
          </cell>
          <cell r="L20">
            <v>4.7266959237685415E-6</v>
          </cell>
          <cell r="M20">
            <v>4.7266959237685415E-6</v>
          </cell>
          <cell r="N20">
            <v>4.7266959237685415E-6</v>
          </cell>
          <cell r="O20">
            <v>4.7266959237685415E-6</v>
          </cell>
          <cell r="P20">
            <v>4.7266959237685415E-6</v>
          </cell>
          <cell r="Q20">
            <v>4.7266959237685415E-6</v>
          </cell>
        </row>
        <row r="21">
          <cell r="A21" t="str">
            <v>Australia/New Zealand</v>
          </cell>
          <cell r="B21">
            <v>4.7420576740542104E-6</v>
          </cell>
          <cell r="C21">
            <v>4.7420576740542104E-6</v>
          </cell>
          <cell r="D21">
            <v>4.7420576740542104E-6</v>
          </cell>
          <cell r="E21">
            <v>4.7420576740542104E-6</v>
          </cell>
          <cell r="F21">
            <v>4.7420576740542104E-6</v>
          </cell>
          <cell r="G21">
            <v>4.7420576740542104E-6</v>
          </cell>
          <cell r="H21">
            <v>4.7420576740542104E-6</v>
          </cell>
          <cell r="I21">
            <v>4.7420576740542104E-6</v>
          </cell>
          <cell r="J21">
            <v>4.7420576740542104E-6</v>
          </cell>
          <cell r="K21">
            <v>4.7420576740542104E-6</v>
          </cell>
          <cell r="L21">
            <v>4.7420576740542104E-6</v>
          </cell>
          <cell r="M21">
            <v>4.7420576740542104E-6</v>
          </cell>
          <cell r="N21">
            <v>4.7420576740542104E-6</v>
          </cell>
          <cell r="O21">
            <v>4.7420576740542104E-6</v>
          </cell>
          <cell r="P21">
            <v>4.7420576740542104E-6</v>
          </cell>
          <cell r="Q21">
            <v>4.7420576740542104E-6</v>
          </cell>
        </row>
        <row r="22">
          <cell r="A22" t="str">
            <v>Austria</v>
          </cell>
          <cell r="B22">
            <v>2.8131279130105843E-6</v>
          </cell>
          <cell r="C22">
            <v>2.8131279130105843E-6</v>
          </cell>
          <cell r="D22">
            <v>2.8131279130105843E-6</v>
          </cell>
          <cell r="E22">
            <v>2.8131279130105843E-6</v>
          </cell>
          <cell r="F22">
            <v>2.8131279130105843E-6</v>
          </cell>
          <cell r="G22">
            <v>2.8131279130105843E-6</v>
          </cell>
          <cell r="H22">
            <v>2.8131279130105843E-6</v>
          </cell>
          <cell r="I22">
            <v>2.8131279130105843E-6</v>
          </cell>
          <cell r="J22">
            <v>2.8131279130105843E-6</v>
          </cell>
          <cell r="K22">
            <v>2.8131279130105843E-6</v>
          </cell>
          <cell r="L22">
            <v>2.8131279130105843E-6</v>
          </cell>
          <cell r="M22">
            <v>2.8131279130105843E-6</v>
          </cell>
          <cell r="N22">
            <v>2.8131279130105843E-6</v>
          </cell>
          <cell r="O22">
            <v>2.8131279130105843E-6</v>
          </cell>
          <cell r="P22">
            <v>2.8131279130105843E-6</v>
          </cell>
          <cell r="Q22">
            <v>2.8131279130105843E-6</v>
          </cell>
        </row>
        <row r="23">
          <cell r="A23" t="str">
            <v>Azerbaijan</v>
          </cell>
          <cell r="B23">
            <v>1.4513437193152498E-5</v>
          </cell>
          <cell r="C23">
            <v>1.4403185401379207E-5</v>
          </cell>
          <cell r="D23">
            <v>1.4292933609605916E-5</v>
          </cell>
          <cell r="E23">
            <v>1.4182681817832625E-5</v>
          </cell>
          <cell r="F23">
            <v>1.4072430026059334E-5</v>
          </cell>
          <cell r="G23">
            <v>1.396217823428604E-5</v>
          </cell>
          <cell r="H23">
            <v>1.3851926442512749E-5</v>
          </cell>
          <cell r="I23">
            <v>1.3741674650739458E-5</v>
          </cell>
          <cell r="J23">
            <v>1.3631422858966167E-5</v>
          </cell>
          <cell r="K23">
            <v>1.3521171067192877E-5</v>
          </cell>
          <cell r="L23">
            <v>1.3410919275419586E-5</v>
          </cell>
          <cell r="M23">
            <v>1.3300667483646295E-5</v>
          </cell>
          <cell r="N23">
            <v>1.3190415691873004E-5</v>
          </cell>
          <cell r="O23">
            <v>1.3080163900099713E-5</v>
          </cell>
          <cell r="P23">
            <v>1.2969912108326422E-5</v>
          </cell>
          <cell r="Q23">
            <v>1.2859660316553131E-5</v>
          </cell>
        </row>
        <row r="24">
          <cell r="A24" t="str">
            <v>Bahamas</v>
          </cell>
          <cell r="B24">
            <v>1.4617853531867975E-5</v>
          </cell>
          <cell r="C24">
            <v>1.437048512589782E-5</v>
          </cell>
          <cell r="D24">
            <v>1.4123116719927665E-5</v>
          </cell>
          <cell r="E24">
            <v>1.387574831395751E-5</v>
          </cell>
          <cell r="F24">
            <v>1.3628379907987355E-5</v>
          </cell>
          <cell r="G24">
            <v>1.3381011502017201E-5</v>
          </cell>
          <cell r="H24">
            <v>1.3133643096047046E-5</v>
          </cell>
          <cell r="I24">
            <v>1.2886274690076891E-5</v>
          </cell>
          <cell r="J24">
            <v>1.2638906284106736E-5</v>
          </cell>
          <cell r="K24">
            <v>1.2391537878136581E-5</v>
          </cell>
          <cell r="L24">
            <v>1.2144169472166426E-5</v>
          </cell>
          <cell r="M24">
            <v>1.1896801066196271E-5</v>
          </cell>
          <cell r="N24">
            <v>1.1649432660226116E-5</v>
          </cell>
          <cell r="O24">
            <v>1.140206425425596E-5</v>
          </cell>
          <cell r="P24">
            <v>1.1154695848285805E-5</v>
          </cell>
          <cell r="Q24">
            <v>1.090732744231565E-5</v>
          </cell>
        </row>
        <row r="25">
          <cell r="A25" t="str">
            <v>Bahrain</v>
          </cell>
          <cell r="B25">
            <v>1.320538360264483E-5</v>
          </cell>
          <cell r="C25">
            <v>1.2968798201199437E-5</v>
          </cell>
          <cell r="D25">
            <v>1.2732212799754044E-5</v>
          </cell>
          <cell r="E25">
            <v>1.2495627398308651E-5</v>
          </cell>
          <cell r="F25">
            <v>1.2259041996863258E-5</v>
          </cell>
          <cell r="G25">
            <v>1.2022456595417863E-5</v>
          </cell>
          <cell r="H25">
            <v>1.178587119397247E-5</v>
          </cell>
          <cell r="I25">
            <v>1.1549285792527077E-5</v>
          </cell>
          <cell r="J25">
            <v>1.1312700391081684E-5</v>
          </cell>
          <cell r="K25">
            <v>1.1076114989636291E-5</v>
          </cell>
          <cell r="L25">
            <v>1.0839529588190898E-5</v>
          </cell>
          <cell r="M25">
            <v>1.0602944186745505E-5</v>
          </cell>
          <cell r="N25">
            <v>1.0366358785300112E-5</v>
          </cell>
          <cell r="O25">
            <v>1.0129773383854719E-5</v>
          </cell>
          <cell r="P25">
            <v>9.8931879824093255E-6</v>
          </cell>
          <cell r="Q25">
            <v>9.6566025809639324E-6</v>
          </cell>
        </row>
        <row r="26">
          <cell r="A26" t="str">
            <v>Bangladesh</v>
          </cell>
          <cell r="B26">
            <v>8.3175255766062086E-5</v>
          </cell>
          <cell r="C26">
            <v>7.7644400914382629E-5</v>
          </cell>
          <cell r="D26">
            <v>7.2113546062703172E-5</v>
          </cell>
          <cell r="E26">
            <v>6.6582691211023714E-5</v>
          </cell>
          <cell r="F26">
            <v>6.1051836359344257E-5</v>
          </cell>
          <cell r="G26">
            <v>5.5520981507664773E-5</v>
          </cell>
          <cell r="H26">
            <v>4.9990126655985309E-5</v>
          </cell>
          <cell r="I26">
            <v>4.4459271804305844E-5</v>
          </cell>
          <cell r="J26">
            <v>3.892841695262638E-5</v>
          </cell>
          <cell r="K26">
            <v>3.3397562100946916E-5</v>
          </cell>
          <cell r="L26">
            <v>2.7866707249267452E-5</v>
          </cell>
          <cell r="M26">
            <v>2.2335852397587988E-5</v>
          </cell>
          <cell r="N26">
            <v>1.6804997545908524E-5</v>
          </cell>
          <cell r="O26">
            <v>1.1274142694229062E-5</v>
          </cell>
          <cell r="P26">
            <v>5.7432878425495993E-6</v>
          </cell>
          <cell r="Q26">
            <v>5.0878963544979869E-6</v>
          </cell>
        </row>
        <row r="27">
          <cell r="A27" t="str">
            <v>Barbados</v>
          </cell>
          <cell r="B27">
            <v>2.121181723388481E-5</v>
          </cell>
          <cell r="C27">
            <v>1.8573541799225208E-5</v>
          </cell>
          <cell r="D27">
            <v>1.5935266364565606E-5</v>
          </cell>
          <cell r="E27">
            <v>1.3296990929906005E-5</v>
          </cell>
          <cell r="F27">
            <v>1.0658715495246403E-5</v>
          </cell>
          <cell r="G27">
            <v>8.0204400605868062E-6</v>
          </cell>
          <cell r="H27">
            <v>5.3821646259272053E-6</v>
          </cell>
          <cell r="I27">
            <v>5.0878963544979869E-6</v>
          </cell>
          <cell r="J27">
            <v>5.0878963544979869E-6</v>
          </cell>
          <cell r="K27">
            <v>5.0878963544979869E-6</v>
          </cell>
          <cell r="L27">
            <v>5.0878963544979869E-6</v>
          </cell>
          <cell r="M27">
            <v>5.0878963544979869E-6</v>
          </cell>
          <cell r="N27">
            <v>5.0878963544979869E-6</v>
          </cell>
          <cell r="O27">
            <v>5.0878963544979869E-6</v>
          </cell>
          <cell r="P27">
            <v>5.0878963544979869E-6</v>
          </cell>
          <cell r="Q27">
            <v>5.0878963544979869E-6</v>
          </cell>
        </row>
        <row r="28">
          <cell r="A28" t="str">
            <v>Belarus</v>
          </cell>
          <cell r="B28">
            <v>1.3443234134540475E-6</v>
          </cell>
          <cell r="C28">
            <v>1.3443234134540475E-6</v>
          </cell>
          <cell r="D28">
            <v>1.3443234134540475E-6</v>
          </cell>
          <cell r="E28">
            <v>1.3443234134540475E-6</v>
          </cell>
          <cell r="F28">
            <v>1.3443234134540475E-6</v>
          </cell>
          <cell r="G28">
            <v>1.3443234134540475E-6</v>
          </cell>
          <cell r="H28">
            <v>1.3443234134540475E-6</v>
          </cell>
          <cell r="I28">
            <v>1.3443234134540475E-6</v>
          </cell>
          <cell r="J28">
            <v>1.3443234134540475E-6</v>
          </cell>
          <cell r="K28">
            <v>1.3443234134540475E-6</v>
          </cell>
          <cell r="L28">
            <v>1.3443234134540475E-6</v>
          </cell>
          <cell r="M28">
            <v>1.3443234134540475E-6</v>
          </cell>
          <cell r="N28">
            <v>1.3443234134540475E-6</v>
          </cell>
          <cell r="O28">
            <v>1.3443234134540475E-6</v>
          </cell>
          <cell r="P28">
            <v>1.3443234134540475E-6</v>
          </cell>
          <cell r="Q28">
            <v>1.3443234134540475E-6</v>
          </cell>
        </row>
        <row r="29">
          <cell r="A29" t="str">
            <v>Belgium</v>
          </cell>
          <cell r="B29">
            <v>3.8127533034017726E-6</v>
          </cell>
          <cell r="C29">
            <v>3.7212942444899909E-6</v>
          </cell>
          <cell r="D29">
            <v>3.6298351855782093E-6</v>
          </cell>
          <cell r="E29">
            <v>3.5383761266664276E-6</v>
          </cell>
          <cell r="F29">
            <v>3.446917067754646E-6</v>
          </cell>
          <cell r="G29">
            <v>3.3554580088428647E-6</v>
          </cell>
          <cell r="H29">
            <v>3.3554580088428647E-6</v>
          </cell>
          <cell r="I29">
            <v>3.3554580088428647E-6</v>
          </cell>
          <cell r="J29">
            <v>3.3554580088428647E-6</v>
          </cell>
          <cell r="K29">
            <v>3.3554580088428647E-6</v>
          </cell>
          <cell r="L29">
            <v>3.3554580088428647E-6</v>
          </cell>
          <cell r="M29">
            <v>3.3554580088428647E-6</v>
          </cell>
          <cell r="N29">
            <v>3.3554580088428647E-6</v>
          </cell>
          <cell r="O29">
            <v>3.3554580088428647E-6</v>
          </cell>
          <cell r="P29">
            <v>3.3554580088428647E-6</v>
          </cell>
          <cell r="Q29">
            <v>3.3554580088428647E-6</v>
          </cell>
        </row>
        <row r="30">
          <cell r="A30" t="str">
            <v>Belize</v>
          </cell>
          <cell r="B30">
            <v>1.8249615107803858E-5</v>
          </cell>
          <cell r="C30">
            <v>1.6806827905194682E-5</v>
          </cell>
          <cell r="D30">
            <v>1.5364040702585505E-5</v>
          </cell>
          <cell r="E30">
            <v>1.3921253499976328E-5</v>
          </cell>
          <cell r="F30">
            <v>1.2478466297367152E-5</v>
          </cell>
          <cell r="G30">
            <v>1.1035679094757975E-5</v>
          </cell>
          <cell r="H30">
            <v>9.5928918921487982E-6</v>
          </cell>
          <cell r="I30">
            <v>8.1501046895396215E-6</v>
          </cell>
          <cell r="J30">
            <v>6.7073174869304448E-6</v>
          </cell>
          <cell r="K30">
            <v>5.2645302843212681E-6</v>
          </cell>
          <cell r="L30">
            <v>5.0878963544979869E-6</v>
          </cell>
          <cell r="M30">
            <v>5.0878963544979869E-6</v>
          </cell>
          <cell r="N30">
            <v>5.0878963544979869E-6</v>
          </cell>
          <cell r="O30">
            <v>5.0878963544979869E-6</v>
          </cell>
          <cell r="P30">
            <v>5.0878963544979869E-6</v>
          </cell>
          <cell r="Q30">
            <v>5.0878963544979869E-6</v>
          </cell>
        </row>
        <row r="31">
          <cell r="A31" t="str">
            <v>Benin</v>
          </cell>
          <cell r="B31">
            <v>2.0133796973437142E-4</v>
          </cell>
          <cell r="C31">
            <v>1.9504617759261397E-4</v>
          </cell>
          <cell r="D31">
            <v>1.8875438545085652E-4</v>
          </cell>
          <cell r="E31">
            <v>1.8246259330909908E-4</v>
          </cell>
          <cell r="F31">
            <v>1.7617080116734163E-4</v>
          </cell>
          <cell r="G31">
            <v>1.6987900902558419E-4</v>
          </cell>
          <cell r="H31">
            <v>1.6358721688382674E-4</v>
          </cell>
          <cell r="I31">
            <v>1.5729542474206929E-4</v>
          </cell>
          <cell r="J31">
            <v>1.5100363260031185E-4</v>
          </cell>
          <cell r="K31">
            <v>1.447118404585544E-4</v>
          </cell>
          <cell r="L31">
            <v>1.3842004831679695E-4</v>
          </cell>
          <cell r="M31">
            <v>1.3212825617503951E-4</v>
          </cell>
          <cell r="N31">
            <v>1.2583646403328206E-4</v>
          </cell>
          <cell r="O31">
            <v>1.1954467189152461E-4</v>
          </cell>
          <cell r="P31">
            <v>1.1325287974976717E-4</v>
          </cell>
          <cell r="Q31">
            <v>1.0696108760800972E-4</v>
          </cell>
        </row>
        <row r="32">
          <cell r="A32" t="str">
            <v>Bhutan</v>
          </cell>
          <cell r="B32">
            <v>6.147239937156556E-5</v>
          </cell>
          <cell r="C32">
            <v>5.8130899313060538E-5</v>
          </cell>
          <cell r="D32">
            <v>5.4789399254555517E-5</v>
          </cell>
          <cell r="E32">
            <v>5.1447899196050495E-5</v>
          </cell>
          <cell r="F32">
            <v>4.8106399137545474E-5</v>
          </cell>
          <cell r="G32">
            <v>4.4764899079040466E-5</v>
          </cell>
          <cell r="H32">
            <v>4.1423399020535444E-5</v>
          </cell>
          <cell r="I32">
            <v>3.8081898962030423E-5</v>
          </cell>
          <cell r="J32">
            <v>3.4740398903525401E-5</v>
          </cell>
          <cell r="K32">
            <v>3.139889884502038E-5</v>
          </cell>
          <cell r="L32">
            <v>2.8057398786515362E-5</v>
          </cell>
          <cell r="M32">
            <v>2.4715898728010344E-5</v>
          </cell>
          <cell r="N32">
            <v>2.1374398669505325E-5</v>
          </cell>
          <cell r="O32">
            <v>1.8032898611000307E-5</v>
          </cell>
          <cell r="P32">
            <v>1.4691398552495289E-5</v>
          </cell>
          <cell r="Q32">
            <v>1.1349898493990271E-5</v>
          </cell>
        </row>
        <row r="33">
          <cell r="A33" t="str">
            <v>Bolivia (Plurinational State of)</v>
          </cell>
          <cell r="B33">
            <v>7.8307310378342501E-5</v>
          </cell>
          <cell r="C33">
            <v>7.5010184043984766E-5</v>
          </cell>
          <cell r="D33">
            <v>7.1713057709627031E-5</v>
          </cell>
          <cell r="E33">
            <v>6.8415931375269295E-5</v>
          </cell>
          <cell r="F33">
            <v>6.511880504091156E-5</v>
          </cell>
          <cell r="G33">
            <v>6.1821678706553811E-5</v>
          </cell>
          <cell r="H33">
            <v>5.8524552372196076E-5</v>
          </cell>
          <cell r="I33">
            <v>5.5227426037838341E-5</v>
          </cell>
          <cell r="J33">
            <v>5.1930299703480606E-5</v>
          </cell>
          <cell r="K33">
            <v>4.8633173369122871E-5</v>
          </cell>
          <cell r="L33">
            <v>4.5336047034765135E-5</v>
          </cell>
          <cell r="M33">
            <v>4.20389207004074E-5</v>
          </cell>
          <cell r="N33">
            <v>3.8741794366049665E-5</v>
          </cell>
          <cell r="O33">
            <v>3.544466803169193E-5</v>
          </cell>
          <cell r="P33">
            <v>3.2147541697334194E-5</v>
          </cell>
          <cell r="Q33">
            <v>2.8850415362976456E-5</v>
          </cell>
        </row>
        <row r="34">
          <cell r="A34" t="str">
            <v>Bosnia &amp; Herzegovina</v>
          </cell>
          <cell r="B34">
            <v>4.217690057890446E-6</v>
          </cell>
          <cell r="C34">
            <v>4.1261486259974642E-6</v>
          </cell>
          <cell r="D34">
            <v>4.0346071941044823E-6</v>
          </cell>
          <cell r="E34">
            <v>3.9430657622115004E-6</v>
          </cell>
          <cell r="F34">
            <v>3.8515243303185185E-6</v>
          </cell>
          <cell r="G34">
            <v>3.7599828984255358E-6</v>
          </cell>
          <cell r="H34">
            <v>3.7599828984255358E-6</v>
          </cell>
          <cell r="I34">
            <v>3.7599828984255358E-6</v>
          </cell>
          <cell r="J34">
            <v>3.7599828984255358E-6</v>
          </cell>
          <cell r="K34">
            <v>3.7599828984255358E-6</v>
          </cell>
          <cell r="L34">
            <v>3.7599828984255358E-6</v>
          </cell>
          <cell r="M34">
            <v>3.7599828984255358E-6</v>
          </cell>
          <cell r="N34">
            <v>3.7599828984255358E-6</v>
          </cell>
          <cell r="O34">
            <v>3.7599828984255358E-6</v>
          </cell>
          <cell r="P34">
            <v>3.7599828984255358E-6</v>
          </cell>
          <cell r="Q34">
            <v>3.7599828984255358E-6</v>
          </cell>
        </row>
        <row r="35">
          <cell r="A35" t="str">
            <v>Botswana</v>
          </cell>
          <cell r="B35">
            <v>1.1588984942415988E-4</v>
          </cell>
          <cell r="C35">
            <v>1.104402302613923E-4</v>
          </cell>
          <cell r="D35">
            <v>1.0499061109862473E-4</v>
          </cell>
          <cell r="E35">
            <v>9.9540991935857155E-5</v>
          </cell>
          <cell r="F35">
            <v>9.4091372773089582E-5</v>
          </cell>
          <cell r="G35">
            <v>8.8641753610322035E-5</v>
          </cell>
          <cell r="H35">
            <v>8.3192134447554461E-5</v>
          </cell>
          <cell r="I35">
            <v>7.7742515284786887E-5</v>
          </cell>
          <cell r="J35">
            <v>7.2292896122019314E-5</v>
          </cell>
          <cell r="K35">
            <v>6.684327695925174E-5</v>
          </cell>
          <cell r="L35">
            <v>6.1393657796484166E-5</v>
          </cell>
          <cell r="M35">
            <v>5.5944038633716599E-5</v>
          </cell>
          <cell r="N35">
            <v>5.0494419470949032E-5</v>
          </cell>
          <cell r="O35">
            <v>4.5044800308181465E-5</v>
          </cell>
          <cell r="P35">
            <v>3.9595181145413898E-5</v>
          </cell>
          <cell r="Q35">
            <v>3.4145561982646331E-5</v>
          </cell>
        </row>
        <row r="36">
          <cell r="A36" t="str">
            <v>Brazil</v>
          </cell>
          <cell r="B36">
            <v>2.9130110435429797E-5</v>
          </cell>
          <cell r="C36">
            <v>2.9130110435429797E-5</v>
          </cell>
          <cell r="D36">
            <v>2.9130110435429797E-5</v>
          </cell>
          <cell r="E36">
            <v>2.9130110435429797E-5</v>
          </cell>
          <cell r="F36">
            <v>2.9130110435429797E-5</v>
          </cell>
          <cell r="G36">
            <v>2.9130110435429797E-5</v>
          </cell>
          <cell r="H36">
            <v>2.9130110435429797E-5</v>
          </cell>
          <cell r="I36">
            <v>2.9130110435429797E-5</v>
          </cell>
          <cell r="J36">
            <v>2.9130110435429797E-5</v>
          </cell>
          <cell r="K36">
            <v>2.9130110435429797E-5</v>
          </cell>
          <cell r="L36">
            <v>2.9130110435429797E-5</v>
          </cell>
          <cell r="M36">
            <v>2.9130110435429797E-5</v>
          </cell>
          <cell r="N36">
            <v>2.9130110435429797E-5</v>
          </cell>
          <cell r="O36">
            <v>2.9130110435429797E-5</v>
          </cell>
          <cell r="P36">
            <v>2.9130110435429797E-5</v>
          </cell>
          <cell r="Q36">
            <v>2.9130110435429797E-5</v>
          </cell>
        </row>
        <row r="37">
          <cell r="A37" t="str">
            <v>Brunei Darussalam</v>
          </cell>
          <cell r="B37">
            <v>2.2835253356532098E-5</v>
          </cell>
          <cell r="C37">
            <v>2.2664077422484597E-5</v>
          </cell>
          <cell r="D37">
            <v>2.2492901488437096E-5</v>
          </cell>
          <cell r="E37">
            <v>2.2321725554389595E-5</v>
          </cell>
          <cell r="F37">
            <v>2.2150549620342094E-5</v>
          </cell>
          <cell r="G37">
            <v>2.1979373686294596E-5</v>
          </cell>
          <cell r="H37">
            <v>2.1808197752247095E-5</v>
          </cell>
          <cell r="I37">
            <v>2.1637021818199594E-5</v>
          </cell>
          <cell r="J37">
            <v>2.1465845884152093E-5</v>
          </cell>
          <cell r="K37">
            <v>2.1294669950104592E-5</v>
          </cell>
          <cell r="L37">
            <v>2.1123494016057091E-5</v>
          </cell>
          <cell r="M37">
            <v>2.095231808200959E-5</v>
          </cell>
          <cell r="N37">
            <v>2.0781142147962088E-5</v>
          </cell>
          <cell r="O37">
            <v>2.0609966213914587E-5</v>
          </cell>
          <cell r="P37">
            <v>2.0438790279867086E-5</v>
          </cell>
          <cell r="Q37">
            <v>2.0267614345819585E-5</v>
          </cell>
        </row>
        <row r="38">
          <cell r="A38" t="str">
            <v>Bulgaria</v>
          </cell>
          <cell r="B38">
            <v>2.3722905252648007E-6</v>
          </cell>
          <cell r="C38">
            <v>2.246725884001591E-6</v>
          </cell>
          <cell r="D38">
            <v>2.1211612427383814E-6</v>
          </cell>
          <cell r="E38">
            <v>1.9955966014751718E-6</v>
          </cell>
          <cell r="F38">
            <v>1.8700319602119621E-6</v>
          </cell>
          <cell r="G38">
            <v>1.7444673189487527E-6</v>
          </cell>
          <cell r="H38">
            <v>1.7444673189487527E-6</v>
          </cell>
          <cell r="I38">
            <v>1.7444673189487527E-6</v>
          </cell>
          <cell r="J38">
            <v>1.7444673189487527E-6</v>
          </cell>
          <cell r="K38">
            <v>1.7444673189487527E-6</v>
          </cell>
          <cell r="L38">
            <v>1.7444673189487527E-6</v>
          </cell>
          <cell r="M38">
            <v>1.7444673189487527E-6</v>
          </cell>
          <cell r="N38">
            <v>1.7444673189487527E-6</v>
          </cell>
          <cell r="O38">
            <v>1.7444673189487527E-6</v>
          </cell>
          <cell r="P38">
            <v>1.7444673189487527E-6</v>
          </cell>
          <cell r="Q38">
            <v>1.7444673189487527E-6</v>
          </cell>
        </row>
        <row r="39">
          <cell r="A39" t="str">
            <v>Burkina Faso</v>
          </cell>
          <cell r="B39">
            <v>2.3255253927614421E-4</v>
          </cell>
          <cell r="C39">
            <v>2.2375327752354108E-4</v>
          </cell>
          <cell r="D39">
            <v>2.1495401577093794E-4</v>
          </cell>
          <cell r="E39">
            <v>2.0615475401833481E-4</v>
          </cell>
          <cell r="F39">
            <v>1.9735549226573167E-4</v>
          </cell>
          <cell r="G39">
            <v>1.8855623051312848E-4</v>
          </cell>
          <cell r="H39">
            <v>1.7975696876052535E-4</v>
          </cell>
          <cell r="I39">
            <v>1.7095770700792221E-4</v>
          </cell>
          <cell r="J39">
            <v>1.6215844525531908E-4</v>
          </cell>
          <cell r="K39">
            <v>1.5335918350271595E-4</v>
          </cell>
          <cell r="L39">
            <v>1.4455992175011281E-4</v>
          </cell>
          <cell r="M39">
            <v>1.3576065999750968E-4</v>
          </cell>
          <cell r="N39">
            <v>1.2696139824490654E-4</v>
          </cell>
          <cell r="O39">
            <v>1.1816213649230339E-4</v>
          </cell>
          <cell r="P39">
            <v>1.0936287473970024E-4</v>
          </cell>
          <cell r="Q39">
            <v>1.005636129870971E-4</v>
          </cell>
        </row>
        <row r="40">
          <cell r="A40" t="str">
            <v>Burundi</v>
          </cell>
          <cell r="B40">
            <v>4.2877278360827002E-4</v>
          </cell>
          <cell r="C40">
            <v>4.1261665065710191E-4</v>
          </cell>
          <cell r="D40">
            <v>3.964605177059338E-4</v>
          </cell>
          <cell r="E40">
            <v>3.8030438475476568E-4</v>
          </cell>
          <cell r="F40">
            <v>3.6414825180359757E-4</v>
          </cell>
          <cell r="G40">
            <v>3.479921188524294E-4</v>
          </cell>
          <cell r="H40">
            <v>3.3183598590126129E-4</v>
          </cell>
          <cell r="I40">
            <v>3.1567985295009318E-4</v>
          </cell>
          <cell r="J40">
            <v>2.9952371999892506E-4</v>
          </cell>
          <cell r="K40">
            <v>2.8336758704775695E-4</v>
          </cell>
          <cell r="L40">
            <v>2.6721145409658884E-4</v>
          </cell>
          <cell r="M40">
            <v>2.5105532114542072E-4</v>
          </cell>
          <cell r="N40">
            <v>2.3489918819425261E-4</v>
          </cell>
          <cell r="O40">
            <v>2.187430552430845E-4</v>
          </cell>
          <cell r="P40">
            <v>2.0258692229191638E-4</v>
          </cell>
          <cell r="Q40">
            <v>1.8643078934074827E-4</v>
          </cell>
        </row>
        <row r="41">
          <cell r="A41" t="str">
            <v>Cambodia</v>
          </cell>
          <cell r="B41">
            <v>6.4957514027063056E-5</v>
          </cell>
          <cell r="C41">
            <v>6.1723538840755983E-5</v>
          </cell>
          <cell r="D41">
            <v>5.8489563654448916E-5</v>
          </cell>
          <cell r="E41">
            <v>5.5255588468141849E-5</v>
          </cell>
          <cell r="F41">
            <v>5.2021613281834783E-5</v>
          </cell>
          <cell r="G41">
            <v>4.8787638095527709E-5</v>
          </cell>
          <cell r="H41">
            <v>4.5553662909220643E-5</v>
          </cell>
          <cell r="I41">
            <v>4.2319687722913576E-5</v>
          </cell>
          <cell r="J41">
            <v>3.9085712536606509E-5</v>
          </cell>
          <cell r="K41">
            <v>3.5851737350299443E-5</v>
          </cell>
          <cell r="L41">
            <v>3.2617762163992376E-5</v>
          </cell>
          <cell r="M41">
            <v>2.9383786977685306E-5</v>
          </cell>
          <cell r="N41">
            <v>2.6149811791378236E-5</v>
          </cell>
          <cell r="O41">
            <v>2.2915836605071166E-5</v>
          </cell>
          <cell r="P41">
            <v>1.9681861418764096E-5</v>
          </cell>
          <cell r="Q41">
            <v>1.6447886232457026E-5</v>
          </cell>
        </row>
        <row r="42">
          <cell r="A42" t="str">
            <v>Cameroon</v>
          </cell>
          <cell r="B42">
            <v>3.0715399571156014E-4</v>
          </cell>
          <cell r="C42">
            <v>2.9710168312463631E-4</v>
          </cell>
          <cell r="D42">
            <v>2.8704937053771249E-4</v>
          </cell>
          <cell r="E42">
            <v>2.7699705795078866E-4</v>
          </cell>
          <cell r="F42">
            <v>2.6694474536386484E-4</v>
          </cell>
          <cell r="G42">
            <v>2.5689243277694101E-4</v>
          </cell>
          <cell r="H42">
            <v>2.4684012019001719E-4</v>
          </cell>
          <cell r="I42">
            <v>2.3678780760309336E-4</v>
          </cell>
          <cell r="J42">
            <v>2.2673549501616954E-4</v>
          </cell>
          <cell r="K42">
            <v>2.1668318242924571E-4</v>
          </cell>
          <cell r="L42">
            <v>2.0663086984232189E-4</v>
          </cell>
          <cell r="M42">
            <v>1.9657855725539806E-4</v>
          </cell>
          <cell r="N42">
            <v>1.8652624466847424E-4</v>
          </cell>
          <cell r="O42">
            <v>1.7647393208155041E-4</v>
          </cell>
          <cell r="P42">
            <v>1.6642161949462659E-4</v>
          </cell>
          <cell r="Q42">
            <v>1.5636930690770276E-4</v>
          </cell>
        </row>
        <row r="43">
          <cell r="A43" t="str">
            <v>Canada</v>
          </cell>
          <cell r="B43">
            <v>7.3516046217855441E-6</v>
          </cell>
          <cell r="C43">
            <v>7.1064700163500712E-6</v>
          </cell>
          <cell r="D43">
            <v>6.8613354109145984E-6</v>
          </cell>
          <cell r="E43">
            <v>6.6162008054791256E-6</v>
          </cell>
          <cell r="F43">
            <v>6.3710662000436528E-6</v>
          </cell>
          <cell r="G43">
            <v>6.1259315946081816E-6</v>
          </cell>
          <cell r="H43">
            <v>5.8807969891727088E-6</v>
          </cell>
          <cell r="I43">
            <v>5.635662383737236E-6</v>
          </cell>
          <cell r="J43">
            <v>5.3905277783017632E-6</v>
          </cell>
          <cell r="K43">
            <v>5.1453931728662904E-6</v>
          </cell>
          <cell r="L43">
            <v>5.0878963544979869E-6</v>
          </cell>
          <cell r="M43">
            <v>5.0878963544979869E-6</v>
          </cell>
          <cell r="N43">
            <v>5.0878963544979869E-6</v>
          </cell>
          <cell r="O43">
            <v>5.0878963544979869E-6</v>
          </cell>
          <cell r="P43">
            <v>5.0878963544979869E-6</v>
          </cell>
          <cell r="Q43">
            <v>5.0878963544979869E-6</v>
          </cell>
        </row>
        <row r="44">
          <cell r="A44" t="str">
            <v>Cape Verde</v>
          </cell>
          <cell r="B44">
            <v>3.2241811074296245E-5</v>
          </cell>
          <cell r="C44">
            <v>3.1356758761947759E-5</v>
          </cell>
          <cell r="D44">
            <v>3.0471706449599272E-5</v>
          </cell>
          <cell r="E44">
            <v>2.9586654137250786E-5</v>
          </cell>
          <cell r="F44">
            <v>2.87016018249023E-5</v>
          </cell>
          <cell r="G44">
            <v>2.7816549512553817E-5</v>
          </cell>
          <cell r="H44">
            <v>2.6931497200205331E-5</v>
          </cell>
          <cell r="I44">
            <v>2.6046444887856844E-5</v>
          </cell>
          <cell r="J44">
            <v>2.5161392575508358E-5</v>
          </cell>
          <cell r="K44">
            <v>2.4276340263159872E-5</v>
          </cell>
          <cell r="L44">
            <v>2.3391287950811385E-5</v>
          </cell>
          <cell r="M44">
            <v>2.2506235638462899E-5</v>
          </cell>
          <cell r="N44">
            <v>2.1621183326114413E-5</v>
          </cell>
          <cell r="O44">
            <v>2.0736131013765926E-5</v>
          </cell>
          <cell r="P44">
            <v>1.985107870141744E-5</v>
          </cell>
          <cell r="Q44">
            <v>1.8966026389068954E-5</v>
          </cell>
        </row>
        <row r="45">
          <cell r="A45" t="str">
            <v>Caribbean</v>
          </cell>
          <cell r="B45">
            <v>7.8312813256489554E-5</v>
          </cell>
          <cell r="C45">
            <v>7.6668094850066134E-5</v>
          </cell>
          <cell r="D45">
            <v>7.5023376443642713E-5</v>
          </cell>
          <cell r="E45">
            <v>7.3378658037219293E-5</v>
          </cell>
          <cell r="F45">
            <v>7.1733939630795872E-5</v>
          </cell>
          <cell r="G45">
            <v>7.0089221224372425E-5</v>
          </cell>
          <cell r="H45">
            <v>6.8444502817949004E-5</v>
          </cell>
          <cell r="I45">
            <v>6.6799784411525584E-5</v>
          </cell>
          <cell r="J45">
            <v>6.5155066005102163E-5</v>
          </cell>
          <cell r="K45">
            <v>6.3510347598678743E-5</v>
          </cell>
          <cell r="L45">
            <v>6.1865629192255322E-5</v>
          </cell>
          <cell r="M45">
            <v>6.0220910785831895E-5</v>
          </cell>
          <cell r="N45">
            <v>5.8576192379408468E-5</v>
          </cell>
          <cell r="O45">
            <v>5.693147397298504E-5</v>
          </cell>
          <cell r="P45">
            <v>5.5286755566561613E-5</v>
          </cell>
          <cell r="Q45">
            <v>5.3642037160138186E-5</v>
          </cell>
        </row>
        <row r="46">
          <cell r="A46" t="str">
            <v>Central African Republic</v>
          </cell>
          <cell r="B46">
            <v>4.6165545831135138E-4</v>
          </cell>
          <cell r="C46">
            <v>4.4719396202689941E-4</v>
          </cell>
          <cell r="D46">
            <v>4.3273246574244745E-4</v>
          </cell>
          <cell r="E46">
            <v>4.1827096945799548E-4</v>
          </cell>
          <cell r="F46">
            <v>4.0380947317354352E-4</v>
          </cell>
          <cell r="G46">
            <v>3.893479768890916E-4</v>
          </cell>
          <cell r="H46">
            <v>3.7488648060463964E-4</v>
          </cell>
          <cell r="I46">
            <v>3.6042498432018767E-4</v>
          </cell>
          <cell r="J46">
            <v>3.4596348803573571E-4</v>
          </cell>
          <cell r="K46">
            <v>3.3150199175128374E-4</v>
          </cell>
          <cell r="L46">
            <v>3.1704049546683177E-4</v>
          </cell>
          <cell r="M46">
            <v>3.0257899918237981E-4</v>
          </cell>
          <cell r="N46">
            <v>2.8811750289792784E-4</v>
          </cell>
          <cell r="O46">
            <v>2.7365600661347588E-4</v>
          </cell>
          <cell r="P46">
            <v>2.5919451032902391E-4</v>
          </cell>
          <cell r="Q46">
            <v>2.4473301404457195E-4</v>
          </cell>
        </row>
        <row r="47">
          <cell r="A47" t="str">
            <v>Central America</v>
          </cell>
          <cell r="B47">
            <v>2.7806666545993304E-5</v>
          </cell>
          <cell r="C47">
            <v>2.7550013672551815E-5</v>
          </cell>
          <cell r="D47">
            <v>2.7293360799110326E-5</v>
          </cell>
          <cell r="E47">
            <v>2.7036707925668837E-5</v>
          </cell>
          <cell r="F47">
            <v>2.6780055052227348E-5</v>
          </cell>
          <cell r="G47">
            <v>2.6523402178785856E-5</v>
          </cell>
          <cell r="H47">
            <v>2.6266749305344367E-5</v>
          </cell>
          <cell r="I47">
            <v>2.6010096431902878E-5</v>
          </cell>
          <cell r="J47">
            <v>2.5753443558461389E-5</v>
          </cell>
          <cell r="K47">
            <v>2.5496790685019901E-5</v>
          </cell>
          <cell r="L47">
            <v>2.5240137811578412E-5</v>
          </cell>
          <cell r="M47">
            <v>2.4983484938136923E-5</v>
          </cell>
          <cell r="N47">
            <v>2.4726832064695434E-5</v>
          </cell>
          <cell r="O47">
            <v>2.4470179191253945E-5</v>
          </cell>
          <cell r="P47">
            <v>2.4213526317812456E-5</v>
          </cell>
          <cell r="Q47">
            <v>2.3956873444370967E-5</v>
          </cell>
        </row>
        <row r="48">
          <cell r="A48" t="str">
            <v>Central Asia</v>
          </cell>
          <cell r="B48">
            <v>2.4053082351519228E-5</v>
          </cell>
          <cell r="C48">
            <v>2.3355478521967523E-5</v>
          </cell>
          <cell r="D48">
            <v>2.2657874692415818E-5</v>
          </cell>
          <cell r="E48">
            <v>2.1960270862864113E-5</v>
          </cell>
          <cell r="F48">
            <v>2.1262667033312409E-5</v>
          </cell>
          <cell r="G48">
            <v>2.056506320376071E-5</v>
          </cell>
          <cell r="H48">
            <v>1.9867459374209006E-5</v>
          </cell>
          <cell r="I48">
            <v>1.9169855544657301E-5</v>
          </cell>
          <cell r="J48">
            <v>1.8472251715105596E-5</v>
          </cell>
          <cell r="K48">
            <v>1.7774647885553891E-5</v>
          </cell>
          <cell r="L48">
            <v>1.7077044056002186E-5</v>
          </cell>
          <cell r="M48">
            <v>1.6379440226450481E-5</v>
          </cell>
          <cell r="N48">
            <v>1.5681836396898776E-5</v>
          </cell>
          <cell r="O48">
            <v>1.4984232567347073E-5</v>
          </cell>
          <cell r="P48">
            <v>1.428662873779537E-5</v>
          </cell>
          <cell r="Q48">
            <v>1.3589024908243667E-5</v>
          </cell>
        </row>
        <row r="49">
          <cell r="A49" t="str">
            <v>Chad</v>
          </cell>
          <cell r="B49">
            <v>5.0694184857362989E-4</v>
          </cell>
          <cell r="C49">
            <v>4.8577284830352225E-4</v>
          </cell>
          <cell r="D49">
            <v>4.6460384803341461E-4</v>
          </cell>
          <cell r="E49">
            <v>4.4343484776330697E-4</v>
          </cell>
          <cell r="F49">
            <v>4.2226584749319933E-4</v>
          </cell>
          <cell r="G49">
            <v>4.010968472230918E-4</v>
          </cell>
          <cell r="H49">
            <v>3.7992784695298416E-4</v>
          </cell>
          <cell r="I49">
            <v>3.5875884668287652E-4</v>
          </cell>
          <cell r="J49">
            <v>3.3758984641276888E-4</v>
          </cell>
          <cell r="K49">
            <v>3.1642084614266124E-4</v>
          </cell>
          <cell r="L49">
            <v>2.952518458725536E-4</v>
          </cell>
          <cell r="M49">
            <v>2.7408284560244596E-4</v>
          </cell>
          <cell r="N49">
            <v>2.5291384533233832E-4</v>
          </cell>
          <cell r="O49">
            <v>2.317448450622307E-4</v>
          </cell>
          <cell r="P49">
            <v>2.1057584479212309E-4</v>
          </cell>
          <cell r="Q49">
            <v>1.8940684452201548E-4</v>
          </cell>
        </row>
        <row r="50">
          <cell r="A50" t="str">
            <v>Channel Islands</v>
          </cell>
          <cell r="B50">
            <v>4.7574540363678735E-6</v>
          </cell>
          <cell r="C50">
            <v>4.4635345270001941E-6</v>
          </cell>
          <cell r="D50">
            <v>4.1696150176325147E-6</v>
          </cell>
          <cell r="E50">
            <v>3.8756955082648352E-6</v>
          </cell>
          <cell r="F50">
            <v>3.5817759988971558E-6</v>
          </cell>
          <cell r="G50">
            <v>3.2878564895294756E-6</v>
          </cell>
          <cell r="H50">
            <v>3.2878564895294756E-6</v>
          </cell>
          <cell r="I50">
            <v>3.2878564895294756E-6</v>
          </cell>
          <cell r="J50">
            <v>3.2878564895294756E-6</v>
          </cell>
          <cell r="K50">
            <v>3.2878564895294756E-6</v>
          </cell>
          <cell r="L50">
            <v>3.2878564895294756E-6</v>
          </cell>
          <cell r="M50">
            <v>3.2878564895294756E-6</v>
          </cell>
          <cell r="N50">
            <v>3.2878564895294756E-6</v>
          </cell>
          <cell r="O50">
            <v>3.2878564895294756E-6</v>
          </cell>
          <cell r="P50">
            <v>3.2878564895294756E-6</v>
          </cell>
          <cell r="Q50">
            <v>3.2878564895294756E-6</v>
          </cell>
        </row>
        <row r="51">
          <cell r="A51" t="str">
            <v>Chile</v>
          </cell>
          <cell r="B51">
            <v>9.7806332006525264E-6</v>
          </cell>
          <cell r="C51">
            <v>9.6028143314954315E-6</v>
          </cell>
          <cell r="D51">
            <v>9.4249954623383365E-6</v>
          </cell>
          <cell r="E51">
            <v>9.2471765931812416E-6</v>
          </cell>
          <cell r="F51">
            <v>9.0693577240241467E-6</v>
          </cell>
          <cell r="G51">
            <v>8.8915388548670501E-6</v>
          </cell>
          <cell r="H51">
            <v>8.7137199857099551E-6</v>
          </cell>
          <cell r="I51">
            <v>8.5359011165528602E-6</v>
          </cell>
          <cell r="J51">
            <v>8.3580822473957653E-6</v>
          </cell>
          <cell r="K51">
            <v>8.1802633782386704E-6</v>
          </cell>
          <cell r="L51">
            <v>8.0024445090815754E-6</v>
          </cell>
          <cell r="M51">
            <v>7.8246256399244805E-6</v>
          </cell>
          <cell r="N51">
            <v>7.6468067707673856E-6</v>
          </cell>
          <cell r="O51">
            <v>7.4689879016102907E-6</v>
          </cell>
          <cell r="P51">
            <v>7.2911690324531957E-6</v>
          </cell>
          <cell r="Q51">
            <v>7.1133501632961008E-6</v>
          </cell>
        </row>
        <row r="52">
          <cell r="A52" t="str">
            <v>China</v>
          </cell>
          <cell r="B52">
            <v>1.0956453816491996E-5</v>
          </cell>
          <cell r="C52">
            <v>1.0732743298828625E-5</v>
          </cell>
          <cell r="D52">
            <v>1.0509032781165254E-5</v>
          </cell>
          <cell r="E52">
            <v>1.0285322263501884E-5</v>
          </cell>
          <cell r="F52">
            <v>1.0061611745838513E-5</v>
          </cell>
          <cell r="G52">
            <v>9.8379012281751419E-6</v>
          </cell>
          <cell r="H52">
            <v>9.6141907105117711E-6</v>
          </cell>
          <cell r="I52">
            <v>9.3904801928484003E-6</v>
          </cell>
          <cell r="J52">
            <v>9.1667696751850295E-6</v>
          </cell>
          <cell r="K52">
            <v>8.9430591575216587E-6</v>
          </cell>
          <cell r="L52">
            <v>8.7193486398582879E-6</v>
          </cell>
          <cell r="M52">
            <v>8.4956381221949171E-6</v>
          </cell>
          <cell r="N52">
            <v>8.2719276045315463E-6</v>
          </cell>
          <cell r="O52">
            <v>8.0482170868681755E-6</v>
          </cell>
          <cell r="P52">
            <v>7.8245065692048047E-6</v>
          </cell>
          <cell r="Q52">
            <v>7.6007960515414339E-6</v>
          </cell>
        </row>
        <row r="53">
          <cell r="A53" t="str">
            <v>China, Hong Kong SAR</v>
          </cell>
          <cell r="B53">
            <v>1.0956453816491996E-5</v>
          </cell>
          <cell r="C53">
            <v>1.0732743298828625E-5</v>
          </cell>
          <cell r="D53">
            <v>1.0509032781165254E-5</v>
          </cell>
          <cell r="E53">
            <v>1.0285322263501884E-5</v>
          </cell>
          <cell r="F53">
            <v>1.0061611745838513E-5</v>
          </cell>
          <cell r="G53">
            <v>9.8379012281751419E-6</v>
          </cell>
          <cell r="H53">
            <v>9.6141907105117711E-6</v>
          </cell>
          <cell r="I53">
            <v>9.3904801928484003E-6</v>
          </cell>
          <cell r="J53">
            <v>9.1667696751850295E-6</v>
          </cell>
          <cell r="K53">
            <v>8.9430591575216587E-6</v>
          </cell>
          <cell r="L53">
            <v>8.7193486398582879E-6</v>
          </cell>
          <cell r="M53">
            <v>8.4956381221949171E-6</v>
          </cell>
          <cell r="N53">
            <v>8.2719276045315463E-6</v>
          </cell>
          <cell r="O53">
            <v>8.0482170868681755E-6</v>
          </cell>
          <cell r="P53">
            <v>7.8245065692048047E-6</v>
          </cell>
          <cell r="Q53">
            <v>7.6007960515414339E-6</v>
          </cell>
        </row>
        <row r="54">
          <cell r="A54" t="str">
            <v>China, Macao SAR</v>
          </cell>
          <cell r="B54">
            <v>1.0956453816491996E-5</v>
          </cell>
          <cell r="C54">
            <v>1.0732743298828625E-5</v>
          </cell>
          <cell r="D54">
            <v>1.0509032781165254E-5</v>
          </cell>
          <cell r="E54">
            <v>1.0285322263501884E-5</v>
          </cell>
          <cell r="F54">
            <v>1.0061611745838513E-5</v>
          </cell>
          <cell r="G54">
            <v>9.8379012281751419E-6</v>
          </cell>
          <cell r="H54">
            <v>9.6141907105117711E-6</v>
          </cell>
          <cell r="I54">
            <v>9.3904801928484003E-6</v>
          </cell>
          <cell r="J54">
            <v>9.1667696751850295E-6</v>
          </cell>
          <cell r="K54">
            <v>8.9430591575216587E-6</v>
          </cell>
          <cell r="L54">
            <v>8.7193486398582879E-6</v>
          </cell>
          <cell r="M54">
            <v>8.4956381221949171E-6</v>
          </cell>
          <cell r="N54">
            <v>8.2719276045315463E-6</v>
          </cell>
          <cell r="O54">
            <v>8.0482170868681755E-6</v>
          </cell>
          <cell r="P54">
            <v>7.8245065692048047E-6</v>
          </cell>
          <cell r="Q54">
            <v>7.6007960515414339E-6</v>
          </cell>
        </row>
        <row r="55">
          <cell r="A55" t="str">
            <v>Colombia</v>
          </cell>
          <cell r="B55">
            <v>3.6376411863884183E-5</v>
          </cell>
          <cell r="C55">
            <v>3.6110247317337269E-5</v>
          </cell>
          <cell r="D55">
            <v>3.5844082770790355E-5</v>
          </cell>
          <cell r="E55">
            <v>3.5577918224243441E-5</v>
          </cell>
          <cell r="F55">
            <v>3.5311753677696527E-5</v>
          </cell>
          <cell r="G55">
            <v>3.5045589131149627E-5</v>
          </cell>
          <cell r="H55">
            <v>3.4779424584602713E-5</v>
          </cell>
          <cell r="I55">
            <v>3.4513260038055799E-5</v>
          </cell>
          <cell r="J55">
            <v>3.4247095491508885E-5</v>
          </cell>
          <cell r="K55">
            <v>3.3980930944961971E-5</v>
          </cell>
          <cell r="L55">
            <v>3.3714766398415057E-5</v>
          </cell>
          <cell r="M55">
            <v>3.3448601851868143E-5</v>
          </cell>
          <cell r="N55">
            <v>3.3182437305321229E-5</v>
          </cell>
          <cell r="O55">
            <v>3.2916272758774315E-5</v>
          </cell>
          <cell r="P55">
            <v>3.2650108212227401E-5</v>
          </cell>
          <cell r="Q55">
            <v>3.2383943665680487E-5</v>
          </cell>
        </row>
        <row r="56">
          <cell r="A56" t="str">
            <v>Comoros</v>
          </cell>
          <cell r="B56">
            <v>2.0513510847039438E-4</v>
          </cell>
          <cell r="C56">
            <v>1.9891931325633123E-4</v>
          </cell>
          <cell r="D56">
            <v>1.9270351804226809E-4</v>
          </cell>
          <cell r="E56">
            <v>1.8648772282820494E-4</v>
          </cell>
          <cell r="F56">
            <v>1.802719276141418E-4</v>
          </cell>
          <cell r="G56">
            <v>1.7405613240007865E-4</v>
          </cell>
          <cell r="H56">
            <v>1.6784033718601551E-4</v>
          </cell>
          <cell r="I56">
            <v>1.6162454197195237E-4</v>
          </cell>
          <cell r="J56">
            <v>1.5540874675788922E-4</v>
          </cell>
          <cell r="K56">
            <v>1.4919295154382608E-4</v>
          </cell>
          <cell r="L56">
            <v>1.4297715632976293E-4</v>
          </cell>
          <cell r="M56">
            <v>1.3676136111569979E-4</v>
          </cell>
          <cell r="N56">
            <v>1.3054556590163665E-4</v>
          </cell>
          <cell r="O56">
            <v>1.243297706875735E-4</v>
          </cell>
          <cell r="P56">
            <v>1.1811397547351036E-4</v>
          </cell>
          <cell r="Q56">
            <v>1.1189818025944721E-4</v>
          </cell>
        </row>
        <row r="57">
          <cell r="A57" t="str">
            <v>Congo</v>
          </cell>
          <cell r="B57">
            <v>2.1671775827116282E-4</v>
          </cell>
          <cell r="C57">
            <v>2.1004951955512705E-4</v>
          </cell>
          <cell r="D57">
            <v>2.0338128083909128E-4</v>
          </cell>
          <cell r="E57">
            <v>1.967130421230555E-4</v>
          </cell>
          <cell r="F57">
            <v>1.9004480340701973E-4</v>
          </cell>
          <cell r="G57">
            <v>1.8337656469098401E-4</v>
          </cell>
          <cell r="H57">
            <v>1.7670832597494824E-4</v>
          </cell>
          <cell r="I57">
            <v>1.7004008725891246E-4</v>
          </cell>
          <cell r="J57">
            <v>1.6337184854287669E-4</v>
          </cell>
          <cell r="K57">
            <v>1.5670360982684091E-4</v>
          </cell>
          <cell r="L57">
            <v>1.5003537111080514E-4</v>
          </cell>
          <cell r="M57">
            <v>1.4336713239476937E-4</v>
          </cell>
          <cell r="N57">
            <v>1.3669889367873359E-4</v>
          </cell>
          <cell r="O57">
            <v>1.3003065496269782E-4</v>
          </cell>
          <cell r="P57">
            <v>1.2336241624666205E-4</v>
          </cell>
          <cell r="Q57">
            <v>1.1669417753062629E-4</v>
          </cell>
        </row>
        <row r="58">
          <cell r="A58" t="str">
            <v>Costa Rica</v>
          </cell>
          <cell r="B58">
            <v>1.6278348681778209E-5</v>
          </cell>
          <cell r="C58">
            <v>1.6278348681778209E-5</v>
          </cell>
          <cell r="D58">
            <v>1.6278348681778209E-5</v>
          </cell>
          <cell r="E58">
            <v>1.6278348681778209E-5</v>
          </cell>
          <cell r="F58">
            <v>1.6278348681778209E-5</v>
          </cell>
          <cell r="G58">
            <v>1.6278348681778209E-5</v>
          </cell>
          <cell r="H58">
            <v>1.6278348681778209E-5</v>
          </cell>
          <cell r="I58">
            <v>1.6278348681778209E-5</v>
          </cell>
          <cell r="J58">
            <v>1.6278348681778209E-5</v>
          </cell>
          <cell r="K58">
            <v>1.6278348681778209E-5</v>
          </cell>
          <cell r="L58">
            <v>1.6278348681778209E-5</v>
          </cell>
          <cell r="M58">
            <v>1.6278348681778209E-5</v>
          </cell>
          <cell r="N58">
            <v>1.6278348681778209E-5</v>
          </cell>
          <cell r="O58">
            <v>1.6278348681778209E-5</v>
          </cell>
          <cell r="P58">
            <v>1.6278348681778209E-5</v>
          </cell>
          <cell r="Q58">
            <v>1.6278348681778209E-5</v>
          </cell>
        </row>
        <row r="59">
          <cell r="A59" t="str">
            <v>Côte d'Ivoire</v>
          </cell>
          <cell r="B59">
            <v>4.2083069027159988E-4</v>
          </cell>
          <cell r="C59">
            <v>4.1078101699313963E-4</v>
          </cell>
          <cell r="D59">
            <v>4.0073134371467937E-4</v>
          </cell>
          <cell r="E59">
            <v>3.9068167043621911E-4</v>
          </cell>
          <cell r="F59">
            <v>3.8063199715775885E-4</v>
          </cell>
          <cell r="G59">
            <v>3.7058232387929849E-4</v>
          </cell>
          <cell r="H59">
            <v>3.6053265060083823E-4</v>
          </cell>
          <cell r="I59">
            <v>3.5048297732237797E-4</v>
          </cell>
          <cell r="J59">
            <v>3.4043330404391771E-4</v>
          </cell>
          <cell r="K59">
            <v>3.3038363076545745E-4</v>
          </cell>
          <cell r="L59">
            <v>3.203339574869972E-4</v>
          </cell>
          <cell r="M59">
            <v>3.1028428420853694E-4</v>
          </cell>
          <cell r="N59">
            <v>3.0023461093007668E-4</v>
          </cell>
          <cell r="O59">
            <v>2.9018493765161642E-4</v>
          </cell>
          <cell r="P59">
            <v>2.8013526437315617E-4</v>
          </cell>
          <cell r="Q59">
            <v>2.7008559109469591E-4</v>
          </cell>
        </row>
        <row r="60">
          <cell r="A60" t="str">
            <v>Croatia</v>
          </cell>
          <cell r="B60">
            <v>6.5127774281117774E-6</v>
          </cell>
          <cell r="C60">
            <v>6.3294805827925418E-6</v>
          </cell>
          <cell r="D60">
            <v>6.1461837374733062E-6</v>
          </cell>
          <cell r="E60">
            <v>5.9628868921540706E-6</v>
          </cell>
          <cell r="F60">
            <v>5.779590046834835E-6</v>
          </cell>
          <cell r="G60">
            <v>5.5962932015155977E-6</v>
          </cell>
          <cell r="H60">
            <v>5.4129963561963621E-6</v>
          </cell>
          <cell r="I60">
            <v>5.2296995108771266E-6</v>
          </cell>
          <cell r="J60">
            <v>5.0878963544979869E-6</v>
          </cell>
          <cell r="K60">
            <v>5.0878963544979869E-6</v>
          </cell>
          <cell r="L60">
            <v>5.0878963544979869E-6</v>
          </cell>
          <cell r="M60">
            <v>5.0878963544979869E-6</v>
          </cell>
          <cell r="N60">
            <v>5.0878963544979869E-6</v>
          </cell>
          <cell r="O60">
            <v>5.0878963544979869E-6</v>
          </cell>
          <cell r="P60">
            <v>5.0878963544979869E-6</v>
          </cell>
          <cell r="Q60">
            <v>5.0878963544979869E-6</v>
          </cell>
        </row>
        <row r="61">
          <cell r="A61" t="str">
            <v>Cuba</v>
          </cell>
          <cell r="B61">
            <v>2.975126775686375E-5</v>
          </cell>
          <cell r="C61">
            <v>2.975126775686375E-5</v>
          </cell>
          <cell r="D61">
            <v>2.975126775686375E-5</v>
          </cell>
          <cell r="E61">
            <v>2.975126775686375E-5</v>
          </cell>
          <cell r="F61">
            <v>2.975126775686375E-5</v>
          </cell>
          <cell r="G61">
            <v>2.975126775686375E-5</v>
          </cell>
          <cell r="H61">
            <v>2.975126775686375E-5</v>
          </cell>
          <cell r="I61">
            <v>2.975126775686375E-5</v>
          </cell>
          <cell r="J61">
            <v>2.975126775686375E-5</v>
          </cell>
          <cell r="K61">
            <v>2.975126775686375E-5</v>
          </cell>
          <cell r="L61">
            <v>2.975126775686375E-5</v>
          </cell>
          <cell r="M61">
            <v>2.975126775686375E-5</v>
          </cell>
          <cell r="N61">
            <v>2.975126775686375E-5</v>
          </cell>
          <cell r="O61">
            <v>2.975126775686375E-5</v>
          </cell>
          <cell r="P61">
            <v>2.975126775686375E-5</v>
          </cell>
          <cell r="Q61">
            <v>2.975126775686375E-5</v>
          </cell>
        </row>
        <row r="62">
          <cell r="A62" t="str">
            <v>Cyprus</v>
          </cell>
          <cell r="B62">
            <v>6.9382515201714874E-6</v>
          </cell>
          <cell r="C62">
            <v>6.7894329860631943E-6</v>
          </cell>
          <cell r="D62">
            <v>6.6406144519549013E-6</v>
          </cell>
          <cell r="E62">
            <v>6.4917959178466083E-6</v>
          </cell>
          <cell r="F62">
            <v>6.3429773837383153E-6</v>
          </cell>
          <cell r="G62">
            <v>6.1941588496300223E-6</v>
          </cell>
          <cell r="H62">
            <v>6.0453403155217293E-6</v>
          </cell>
          <cell r="I62">
            <v>5.8965217814134363E-6</v>
          </cell>
          <cell r="J62">
            <v>5.7477032473051433E-6</v>
          </cell>
          <cell r="K62">
            <v>5.5988847131968503E-6</v>
          </cell>
          <cell r="L62">
            <v>5.4500661790885572E-6</v>
          </cell>
          <cell r="M62">
            <v>5.3012476449802642E-6</v>
          </cell>
          <cell r="N62">
            <v>5.1524291108719712E-6</v>
          </cell>
          <cell r="O62">
            <v>5.0878963544979869E-6</v>
          </cell>
          <cell r="P62">
            <v>5.0878963544979869E-6</v>
          </cell>
          <cell r="Q62">
            <v>5.0878963544979869E-6</v>
          </cell>
        </row>
        <row r="63">
          <cell r="A63" t="str">
            <v>Czech Republic</v>
          </cell>
          <cell r="B63">
            <v>2.4637935699842763E-6</v>
          </cell>
          <cell r="C63">
            <v>2.4637935699842763E-6</v>
          </cell>
          <cell r="D63">
            <v>2.4637935699842763E-6</v>
          </cell>
          <cell r="E63">
            <v>2.4637935699842763E-6</v>
          </cell>
          <cell r="F63">
            <v>2.4637935699842763E-6</v>
          </cell>
          <cell r="G63">
            <v>2.4637935699842763E-6</v>
          </cell>
          <cell r="H63">
            <v>2.4637935699842763E-6</v>
          </cell>
          <cell r="I63">
            <v>2.4637935699842763E-6</v>
          </cell>
          <cell r="J63">
            <v>2.4637935699842763E-6</v>
          </cell>
          <cell r="K63">
            <v>2.4637935699842763E-6</v>
          </cell>
          <cell r="L63">
            <v>2.4637935699842763E-6</v>
          </cell>
          <cell r="M63">
            <v>2.4637935699842763E-6</v>
          </cell>
          <cell r="N63">
            <v>2.4637935699842763E-6</v>
          </cell>
          <cell r="O63">
            <v>2.4637935699842763E-6</v>
          </cell>
          <cell r="P63">
            <v>2.4637935699842763E-6</v>
          </cell>
          <cell r="Q63">
            <v>2.4637935699842763E-6</v>
          </cell>
        </row>
        <row r="64">
          <cell r="A64" t="str">
            <v>Denmark</v>
          </cell>
          <cell r="B64">
            <v>3.3318455505244119E-6</v>
          </cell>
          <cell r="C64">
            <v>2.9385408554711392E-6</v>
          </cell>
          <cell r="D64">
            <v>2.5452361604178664E-6</v>
          </cell>
          <cell r="E64">
            <v>2.1519314653645937E-6</v>
          </cell>
          <cell r="F64">
            <v>1.7586267703113209E-6</v>
          </cell>
          <cell r="G64">
            <v>1.3653220752580486E-6</v>
          </cell>
          <cell r="H64">
            <v>1.3653220752580486E-6</v>
          </cell>
          <cell r="I64">
            <v>1.3653220752580486E-6</v>
          </cell>
          <cell r="J64">
            <v>1.3653220752580486E-6</v>
          </cell>
          <cell r="K64">
            <v>1.3653220752580486E-6</v>
          </cell>
          <cell r="L64">
            <v>1.3653220752580486E-6</v>
          </cell>
          <cell r="M64">
            <v>1.3653220752580486E-6</v>
          </cell>
          <cell r="N64">
            <v>1.3653220752580486E-6</v>
          </cell>
          <cell r="O64">
            <v>1.3653220752580486E-6</v>
          </cell>
          <cell r="P64">
            <v>1.3653220752580486E-6</v>
          </cell>
          <cell r="Q64">
            <v>1.3653220752580486E-6</v>
          </cell>
        </row>
        <row r="65">
          <cell r="A65" t="str">
            <v>Djibouti</v>
          </cell>
          <cell r="B65">
            <v>1.3622897836733803E-4</v>
          </cell>
          <cell r="C65">
            <v>1.3251402225238534E-4</v>
          </cell>
          <cell r="D65">
            <v>1.2879906613743266E-4</v>
          </cell>
          <cell r="E65">
            <v>1.2508411002247997E-4</v>
          </cell>
          <cell r="F65">
            <v>1.2136915390752729E-4</v>
          </cell>
          <cell r="G65">
            <v>1.1765419779257462E-4</v>
          </cell>
          <cell r="H65">
            <v>1.1393924167762193E-4</v>
          </cell>
          <cell r="I65">
            <v>1.1022428556266925E-4</v>
          </cell>
          <cell r="J65">
            <v>1.0650932944771656E-4</v>
          </cell>
          <cell r="K65">
            <v>1.0279437333276388E-4</v>
          </cell>
          <cell r="L65">
            <v>9.9079417217811194E-5</v>
          </cell>
          <cell r="M65">
            <v>9.5364461102858509E-5</v>
          </cell>
          <cell r="N65">
            <v>9.1649504987905824E-5</v>
          </cell>
          <cell r="O65">
            <v>8.7934548872953139E-5</v>
          </cell>
          <cell r="P65">
            <v>8.4219592758000454E-5</v>
          </cell>
          <cell r="Q65">
            <v>8.0504636643047769E-5</v>
          </cell>
        </row>
        <row r="66">
          <cell r="A66" t="str">
            <v>Dominican Republic</v>
          </cell>
          <cell r="B66">
            <v>3.6377150009490141E-5</v>
          </cell>
          <cell r="C66">
            <v>3.2922793864540519E-5</v>
          </cell>
          <cell r="D66">
            <v>2.9468437719590896E-5</v>
          </cell>
          <cell r="E66">
            <v>2.6014081574641273E-5</v>
          </cell>
          <cell r="F66">
            <v>2.2559725429691651E-5</v>
          </cell>
          <cell r="G66">
            <v>1.9105369284742025E-5</v>
          </cell>
          <cell r="H66">
            <v>1.5651013139792402E-5</v>
          </cell>
          <cell r="I66">
            <v>1.2196656994842779E-5</v>
          </cell>
          <cell r="J66">
            <v>8.7423008498931566E-6</v>
          </cell>
          <cell r="K66">
            <v>5.2879447049435331E-6</v>
          </cell>
          <cell r="L66">
            <v>5.0878963544979869E-6</v>
          </cell>
          <cell r="M66">
            <v>5.0878963544979869E-6</v>
          </cell>
          <cell r="N66">
            <v>5.0878963544979869E-6</v>
          </cell>
          <cell r="O66">
            <v>5.0878963544979869E-6</v>
          </cell>
          <cell r="P66">
            <v>5.0878963544979869E-6</v>
          </cell>
          <cell r="Q66">
            <v>5.0878963544979869E-6</v>
          </cell>
        </row>
        <row r="67">
          <cell r="A67" t="str">
            <v>Democratic Republic of the Congo</v>
          </cell>
          <cell r="B67">
            <v>3.7708748576381444E-4</v>
          </cell>
          <cell r="C67">
            <v>3.6266943483755093E-4</v>
          </cell>
          <cell r="D67">
            <v>3.4825138391128741E-4</v>
          </cell>
          <cell r="E67">
            <v>3.338333329850239E-4</v>
          </cell>
          <cell r="F67">
            <v>3.1941528205876039E-4</v>
          </cell>
          <cell r="G67">
            <v>3.0499723113249692E-4</v>
          </cell>
          <cell r="H67">
            <v>2.9057918020623341E-4</v>
          </cell>
          <cell r="I67">
            <v>2.761611292799699E-4</v>
          </cell>
          <cell r="J67">
            <v>2.6174307835370638E-4</v>
          </cell>
          <cell r="K67">
            <v>2.4732502742744287E-4</v>
          </cell>
          <cell r="L67">
            <v>2.3290697650117935E-4</v>
          </cell>
          <cell r="M67">
            <v>2.1848892557491584E-4</v>
          </cell>
          <cell r="N67">
            <v>2.0407087464865232E-4</v>
          </cell>
          <cell r="O67">
            <v>1.8965282372238881E-4</v>
          </cell>
          <cell r="P67">
            <v>1.7523477279612529E-4</v>
          </cell>
          <cell r="Q67">
            <v>1.6081672186986178E-4</v>
          </cell>
        </row>
        <row r="68">
          <cell r="A68" t="str">
            <v>Eastern Africa</v>
          </cell>
          <cell r="B68">
            <v>2.5522263739639217E-4</v>
          </cell>
          <cell r="C68">
            <v>2.4401834901996561E-4</v>
          </cell>
          <cell r="D68">
            <v>2.3281406064353904E-4</v>
          </cell>
          <cell r="E68">
            <v>2.2160977226711248E-4</v>
          </cell>
          <cell r="F68">
            <v>2.1040548389068592E-4</v>
          </cell>
          <cell r="G68">
            <v>1.9920119551425933E-4</v>
          </cell>
          <cell r="H68">
            <v>1.8799690713783277E-4</v>
          </cell>
          <cell r="I68">
            <v>1.767926187614062E-4</v>
          </cell>
          <cell r="J68">
            <v>1.6558833038497964E-4</v>
          </cell>
          <cell r="K68">
            <v>1.5438404200855308E-4</v>
          </cell>
          <cell r="L68">
            <v>1.4317975363212652E-4</v>
          </cell>
          <cell r="M68">
            <v>1.3197546525569996E-4</v>
          </cell>
          <cell r="N68">
            <v>1.2077117687927339E-4</v>
          </cell>
          <cell r="O68">
            <v>1.0956688850284683E-4</v>
          </cell>
          <cell r="P68">
            <v>9.836260012642027E-5</v>
          </cell>
          <cell r="Q68">
            <v>8.7158311749993707E-5</v>
          </cell>
        </row>
        <row r="69">
          <cell r="A69" t="str">
            <v>Eastern Asia</v>
          </cell>
          <cell r="B69">
            <v>1.1236932990751231E-5</v>
          </cell>
          <cell r="C69">
            <v>1.1013201410486682E-5</v>
          </cell>
          <cell r="D69">
            <v>1.0789469830222133E-5</v>
          </cell>
          <cell r="E69">
            <v>1.0565738249957583E-5</v>
          </cell>
          <cell r="F69">
            <v>1.0342006669693034E-5</v>
          </cell>
          <cell r="G69">
            <v>1.0118275089428484E-5</v>
          </cell>
          <cell r="H69">
            <v>9.8945435091639348E-6</v>
          </cell>
          <cell r="I69">
            <v>9.6708119288993854E-6</v>
          </cell>
          <cell r="J69">
            <v>9.447080348634836E-6</v>
          </cell>
          <cell r="K69">
            <v>9.2233487683702865E-6</v>
          </cell>
          <cell r="L69">
            <v>8.9996171881057371E-6</v>
          </cell>
          <cell r="M69">
            <v>8.7758856078411877E-6</v>
          </cell>
          <cell r="N69">
            <v>8.5521540275766383E-6</v>
          </cell>
          <cell r="O69">
            <v>8.3284224473120888E-6</v>
          </cell>
          <cell r="P69">
            <v>8.1046908670475394E-6</v>
          </cell>
          <cell r="Q69">
            <v>7.88095928678299E-6</v>
          </cell>
        </row>
        <row r="70">
          <cell r="A70" t="str">
            <v>Eastern Europe</v>
          </cell>
          <cell r="B70">
            <v>4.2971073092808254E-6</v>
          </cell>
          <cell r="C70">
            <v>4.1258664853983537E-6</v>
          </cell>
          <cell r="D70">
            <v>3.9546256615158821E-6</v>
          </cell>
          <cell r="E70">
            <v>3.78338483763341E-6</v>
          </cell>
          <cell r="F70">
            <v>3.6121440137509379E-6</v>
          </cell>
          <cell r="G70">
            <v>3.4409031898684654E-6</v>
          </cell>
          <cell r="H70">
            <v>3.4409031898684654E-6</v>
          </cell>
          <cell r="I70">
            <v>3.4409031898684654E-6</v>
          </cell>
          <cell r="J70">
            <v>3.4409031898684654E-6</v>
          </cell>
          <cell r="K70">
            <v>3.4409031898684654E-6</v>
          </cell>
          <cell r="L70">
            <v>3.4409031898684654E-6</v>
          </cell>
          <cell r="M70">
            <v>3.4409031898684654E-6</v>
          </cell>
          <cell r="N70">
            <v>3.4409031898684654E-6</v>
          </cell>
          <cell r="O70">
            <v>3.4409031898684654E-6</v>
          </cell>
          <cell r="P70">
            <v>3.4409031898684654E-6</v>
          </cell>
          <cell r="Q70">
            <v>3.4409031898684654E-6</v>
          </cell>
        </row>
        <row r="71">
          <cell r="A71" t="str">
            <v>Ecuador</v>
          </cell>
          <cell r="B71">
            <v>3.4752736172843133E-5</v>
          </cell>
          <cell r="C71">
            <v>3.4256276470922943E-5</v>
          </cell>
          <cell r="D71">
            <v>3.3759816769002753E-5</v>
          </cell>
          <cell r="E71">
            <v>3.3263357067082563E-5</v>
          </cell>
          <cell r="F71">
            <v>3.2766897365162373E-5</v>
          </cell>
          <cell r="G71">
            <v>3.2270437663242169E-5</v>
          </cell>
          <cell r="H71">
            <v>3.1773977961321979E-5</v>
          </cell>
          <cell r="I71">
            <v>3.1277518259401789E-5</v>
          </cell>
          <cell r="J71">
            <v>3.0781058557481599E-5</v>
          </cell>
          <cell r="K71">
            <v>3.0284598855561406E-5</v>
          </cell>
          <cell r="L71">
            <v>2.9788139153641213E-5</v>
          </cell>
          <cell r="M71">
            <v>2.9291679451721019E-5</v>
          </cell>
          <cell r="N71">
            <v>2.8795219749800826E-5</v>
          </cell>
          <cell r="O71">
            <v>2.8298760047880633E-5</v>
          </cell>
          <cell r="P71">
            <v>2.7802300345960439E-5</v>
          </cell>
          <cell r="Q71">
            <v>2.7305840644040246E-5</v>
          </cell>
        </row>
        <row r="72">
          <cell r="A72" t="str">
            <v>Egypt</v>
          </cell>
          <cell r="B72">
            <v>4.8126858869553195E-5</v>
          </cell>
          <cell r="C72">
            <v>4.6560296545081596E-5</v>
          </cell>
          <cell r="D72">
            <v>4.4993734220609998E-5</v>
          </cell>
          <cell r="E72">
            <v>4.3427171896138399E-5</v>
          </cell>
          <cell r="F72">
            <v>4.18606095716668E-5</v>
          </cell>
          <cell r="G72">
            <v>4.0294047247195194E-5</v>
          </cell>
          <cell r="H72">
            <v>3.8727484922723596E-5</v>
          </cell>
          <cell r="I72">
            <v>3.7160922598251997E-5</v>
          </cell>
          <cell r="J72">
            <v>3.5594360273780398E-5</v>
          </cell>
          <cell r="K72">
            <v>3.4027797949308799E-5</v>
          </cell>
          <cell r="L72">
            <v>3.24612356248372E-5</v>
          </cell>
          <cell r="M72">
            <v>3.0894673300365602E-5</v>
          </cell>
          <cell r="N72">
            <v>2.9328110975894003E-5</v>
          </cell>
          <cell r="O72">
            <v>2.7761548651422404E-5</v>
          </cell>
          <cell r="P72">
            <v>2.6194986326950805E-5</v>
          </cell>
          <cell r="Q72">
            <v>2.4628424002479206E-5</v>
          </cell>
        </row>
        <row r="73">
          <cell r="A73" t="str">
            <v>El Salvador</v>
          </cell>
          <cell r="B73">
            <v>2.8086430015433626E-5</v>
          </cell>
          <cell r="C73">
            <v>2.7660917645288461E-5</v>
          </cell>
          <cell r="D73">
            <v>2.7235405275143295E-5</v>
          </cell>
          <cell r="E73">
            <v>2.6809892904998129E-5</v>
          </cell>
          <cell r="F73">
            <v>2.6384380534852964E-5</v>
          </cell>
          <cell r="G73">
            <v>2.5958868164707792E-5</v>
          </cell>
          <cell r="H73">
            <v>2.5533355794562626E-5</v>
          </cell>
          <cell r="I73">
            <v>2.5107843424417461E-5</v>
          </cell>
          <cell r="J73">
            <v>2.4682331054272295E-5</v>
          </cell>
          <cell r="K73">
            <v>2.4256818684127129E-5</v>
          </cell>
          <cell r="L73">
            <v>2.3831306313981964E-5</v>
          </cell>
          <cell r="M73">
            <v>2.3405793943836798E-5</v>
          </cell>
          <cell r="N73">
            <v>2.2980281573691633E-5</v>
          </cell>
          <cell r="O73">
            <v>2.2554769203546467E-5</v>
          </cell>
          <cell r="P73">
            <v>2.2129256833401302E-5</v>
          </cell>
          <cell r="Q73">
            <v>2.1703744463256136E-5</v>
          </cell>
        </row>
        <row r="74">
          <cell r="A74" t="str">
            <v>Equatorial Guinea</v>
          </cell>
          <cell r="B74">
            <v>1.5094423250220157E-4</v>
          </cell>
          <cell r="C74">
            <v>1.4423559994654816E-4</v>
          </cell>
          <cell r="D74">
            <v>1.3752696739089475E-4</v>
          </cell>
          <cell r="E74">
            <v>1.3081833483524134E-4</v>
          </cell>
          <cell r="F74">
            <v>1.2410970227958793E-4</v>
          </cell>
          <cell r="G74">
            <v>1.1740106972393456E-4</v>
          </cell>
          <cell r="H74">
            <v>1.1069243716828117E-4</v>
          </cell>
          <cell r="I74">
            <v>1.0398380461262777E-4</v>
          </cell>
          <cell r="J74">
            <v>9.7275172056974374E-5</v>
          </cell>
          <cell r="K74">
            <v>9.0566539501320977E-5</v>
          </cell>
          <cell r="L74">
            <v>8.3857906945667581E-5</v>
          </cell>
          <cell r="M74">
            <v>7.7149274390014185E-5</v>
          </cell>
          <cell r="N74">
            <v>7.0440641834360789E-5</v>
          </cell>
          <cell r="O74">
            <v>6.3732009278707393E-5</v>
          </cell>
          <cell r="P74">
            <v>5.702337672305399E-5</v>
          </cell>
          <cell r="Q74">
            <v>5.0314744167400587E-5</v>
          </cell>
        </row>
        <row r="75">
          <cell r="A75" t="str">
            <v>Eritrea</v>
          </cell>
          <cell r="B75">
            <v>2.1831406264940549E-4</v>
          </cell>
          <cell r="C75">
            <v>2.0583976297770354E-4</v>
          </cell>
          <cell r="D75">
            <v>1.9336546330600158E-4</v>
          </cell>
          <cell r="E75">
            <v>1.8089116363429963E-4</v>
          </cell>
          <cell r="F75">
            <v>1.6841686396259768E-4</v>
          </cell>
          <cell r="G75">
            <v>1.5594256429089575E-4</v>
          </cell>
          <cell r="H75">
            <v>1.434682646191938E-4</v>
          </cell>
          <cell r="I75">
            <v>1.3099396494749185E-4</v>
          </cell>
          <cell r="J75">
            <v>1.185196652757899E-4</v>
          </cell>
          <cell r="K75">
            <v>1.0604536560408794E-4</v>
          </cell>
          <cell r="L75">
            <v>9.3571065932385991E-5</v>
          </cell>
          <cell r="M75">
            <v>8.1096766260684038E-5</v>
          </cell>
          <cell r="N75">
            <v>6.8622466588982086E-5</v>
          </cell>
          <cell r="O75">
            <v>5.614816691728014E-5</v>
          </cell>
          <cell r="P75">
            <v>4.3673867245578194E-5</v>
          </cell>
          <cell r="Q75">
            <v>3.1199567573876248E-5</v>
          </cell>
        </row>
        <row r="76">
          <cell r="A76" t="str">
            <v>Estonia</v>
          </cell>
          <cell r="B76">
            <v>3.7110998355306715E-6</v>
          </cell>
          <cell r="C76">
            <v>3.7110998355306715E-6</v>
          </cell>
          <cell r="D76">
            <v>3.7110998355306715E-6</v>
          </cell>
          <cell r="E76">
            <v>3.7110998355306715E-6</v>
          </cell>
          <cell r="F76">
            <v>3.7110998355306715E-6</v>
          </cell>
          <cell r="G76">
            <v>3.7110998355306715E-6</v>
          </cell>
          <cell r="H76">
            <v>3.7110998355306715E-6</v>
          </cell>
          <cell r="I76">
            <v>3.7110998355306715E-6</v>
          </cell>
          <cell r="J76">
            <v>3.7110998355306715E-6</v>
          </cell>
          <cell r="K76">
            <v>3.7110998355306715E-6</v>
          </cell>
          <cell r="L76">
            <v>3.7110998355306715E-6</v>
          </cell>
          <cell r="M76">
            <v>3.7110998355306715E-6</v>
          </cell>
          <cell r="N76">
            <v>3.7110998355306715E-6</v>
          </cell>
          <cell r="O76">
            <v>3.7110998355306715E-6</v>
          </cell>
          <cell r="P76">
            <v>3.7110998355306715E-6</v>
          </cell>
          <cell r="Q76">
            <v>3.7110998355306715E-6</v>
          </cell>
        </row>
        <row r="77">
          <cell r="A77" t="str">
            <v>Ethiopia</v>
          </cell>
          <cell r="B77">
            <v>2.2072550959978212E-4</v>
          </cell>
          <cell r="C77">
            <v>2.067955257725075E-4</v>
          </cell>
          <cell r="D77">
            <v>1.9286554194523288E-4</v>
          </cell>
          <cell r="E77">
            <v>1.7893555811795826E-4</v>
          </cell>
          <cell r="F77">
            <v>1.6500557429068364E-4</v>
          </cell>
          <cell r="G77">
            <v>1.5107559046340899E-4</v>
          </cell>
          <cell r="H77">
            <v>1.3714560663613437E-4</v>
          </cell>
          <cell r="I77">
            <v>1.2321562280885975E-4</v>
          </cell>
          <cell r="J77">
            <v>1.0928563898158513E-4</v>
          </cell>
          <cell r="K77">
            <v>9.5355655154310507E-5</v>
          </cell>
          <cell r="L77">
            <v>8.1425671327035886E-5</v>
          </cell>
          <cell r="M77">
            <v>6.7495687499761266E-5</v>
          </cell>
          <cell r="N77">
            <v>5.3565703672486639E-5</v>
          </cell>
          <cell r="O77">
            <v>3.9635719845212012E-5</v>
          </cell>
          <cell r="P77">
            <v>2.5705736017937385E-5</v>
          </cell>
          <cell r="Q77">
            <v>1.177575219066276E-5</v>
          </cell>
        </row>
        <row r="78">
          <cell r="A78" t="str">
            <v>Europe</v>
          </cell>
          <cell r="B78">
            <v>3.9735479383300872E-6</v>
          </cell>
          <cell r="C78">
            <v>3.874656772106704E-6</v>
          </cell>
          <cell r="D78">
            <v>3.7757656058833207E-6</v>
          </cell>
          <cell r="E78">
            <v>3.6768744396599374E-6</v>
          </cell>
          <cell r="F78">
            <v>3.5779832734365541E-6</v>
          </cell>
          <cell r="G78">
            <v>3.4790921072131716E-6</v>
          </cell>
          <cell r="H78">
            <v>3.4790921072131716E-6</v>
          </cell>
          <cell r="I78">
            <v>3.4790921072131716E-6</v>
          </cell>
          <cell r="J78">
            <v>3.4790921072131716E-6</v>
          </cell>
          <cell r="K78">
            <v>3.4790921072131716E-6</v>
          </cell>
          <cell r="L78">
            <v>3.4790921072131716E-6</v>
          </cell>
          <cell r="M78">
            <v>3.4790921072131716E-6</v>
          </cell>
          <cell r="N78">
            <v>3.4790921072131716E-6</v>
          </cell>
          <cell r="O78">
            <v>3.4790921072131716E-6</v>
          </cell>
          <cell r="P78">
            <v>3.4790921072131716E-6</v>
          </cell>
          <cell r="Q78">
            <v>3.4790921072131716E-6</v>
          </cell>
        </row>
        <row r="79">
          <cell r="A79" t="str">
            <v>Fiji</v>
          </cell>
          <cell r="B79">
            <v>2.6436140382486464E-5</v>
          </cell>
          <cell r="C79">
            <v>2.6076944705659077E-5</v>
          </cell>
          <cell r="D79">
            <v>2.571774902883169E-5</v>
          </cell>
          <cell r="E79">
            <v>2.5358553352004304E-5</v>
          </cell>
          <cell r="F79">
            <v>2.4999357675176917E-5</v>
          </cell>
          <cell r="G79">
            <v>2.464016199834953E-5</v>
          </cell>
          <cell r="H79">
            <v>2.4280966321522144E-5</v>
          </cell>
          <cell r="I79">
            <v>2.3921770644694757E-5</v>
          </cell>
          <cell r="J79">
            <v>2.356257496786737E-5</v>
          </cell>
          <cell r="K79">
            <v>2.3203379291039983E-5</v>
          </cell>
          <cell r="L79">
            <v>2.2844183614212597E-5</v>
          </cell>
          <cell r="M79">
            <v>2.248498793738521E-5</v>
          </cell>
          <cell r="N79">
            <v>2.2125792260557823E-5</v>
          </cell>
          <cell r="O79">
            <v>2.1766596583730436E-5</v>
          </cell>
          <cell r="P79">
            <v>2.140740090690305E-5</v>
          </cell>
          <cell r="Q79">
            <v>2.1048205230075663E-5</v>
          </cell>
        </row>
        <row r="80">
          <cell r="A80" t="str">
            <v>Finland</v>
          </cell>
          <cell r="B80">
            <v>2.8929944422946959E-6</v>
          </cell>
          <cell r="C80">
            <v>2.6956875703476447E-6</v>
          </cell>
          <cell r="D80">
            <v>2.4983806984005934E-6</v>
          </cell>
          <cell r="E80">
            <v>2.3010738264535421E-6</v>
          </cell>
          <cell r="F80">
            <v>2.1037669545064908E-6</v>
          </cell>
          <cell r="G80">
            <v>1.9064600825594396E-6</v>
          </cell>
          <cell r="H80">
            <v>1.9064600825594396E-6</v>
          </cell>
          <cell r="I80">
            <v>1.9064600825594396E-6</v>
          </cell>
          <cell r="J80">
            <v>1.9064600825594396E-6</v>
          </cell>
          <cell r="K80">
            <v>1.9064600825594396E-6</v>
          </cell>
          <cell r="L80">
            <v>1.9064600825594396E-6</v>
          </cell>
          <cell r="M80">
            <v>1.9064600825594396E-6</v>
          </cell>
          <cell r="N80">
            <v>1.9064600825594396E-6</v>
          </cell>
          <cell r="O80">
            <v>1.9064600825594396E-6</v>
          </cell>
          <cell r="P80">
            <v>1.9064600825594396E-6</v>
          </cell>
          <cell r="Q80">
            <v>1.9064600825594396E-6</v>
          </cell>
        </row>
        <row r="81">
          <cell r="A81" t="str">
            <v>France</v>
          </cell>
          <cell r="B81">
            <v>6.4113330680248189E-6</v>
          </cell>
          <cell r="C81">
            <v>6.4113330680248189E-6</v>
          </cell>
          <cell r="D81">
            <v>6.4113330680248189E-6</v>
          </cell>
          <cell r="E81">
            <v>6.4113330680248189E-6</v>
          </cell>
          <cell r="F81">
            <v>6.4113330680248189E-6</v>
          </cell>
          <cell r="G81">
            <v>6.4113330680248189E-6</v>
          </cell>
          <cell r="H81">
            <v>6.4113330680248189E-6</v>
          </cell>
          <cell r="I81">
            <v>6.4113330680248189E-6</v>
          </cell>
          <cell r="J81">
            <v>6.4113330680248189E-6</v>
          </cell>
          <cell r="K81">
            <v>6.4113330680248189E-6</v>
          </cell>
          <cell r="L81">
            <v>6.4113330680248189E-6</v>
          </cell>
          <cell r="M81">
            <v>6.4113330680248189E-6</v>
          </cell>
          <cell r="N81">
            <v>6.4113330680248189E-6</v>
          </cell>
          <cell r="O81">
            <v>6.4113330680248189E-6</v>
          </cell>
          <cell r="P81">
            <v>6.4113330680248189E-6</v>
          </cell>
          <cell r="Q81">
            <v>6.4113330680248189E-6</v>
          </cell>
        </row>
        <row r="82">
          <cell r="A82" t="str">
            <v>French Guiana</v>
          </cell>
          <cell r="B82">
            <v>1.0509613560150627E-4</v>
          </cell>
          <cell r="C82">
            <v>1.0509613560150627E-4</v>
          </cell>
          <cell r="D82">
            <v>1.0509613560150627E-4</v>
          </cell>
          <cell r="E82">
            <v>1.0509613560150627E-4</v>
          </cell>
          <cell r="F82">
            <v>1.0509613560150627E-4</v>
          </cell>
          <cell r="G82">
            <v>1.0509613560150627E-4</v>
          </cell>
          <cell r="H82">
            <v>1.0509613560150627E-4</v>
          </cell>
          <cell r="I82">
            <v>1.0509613560150627E-4</v>
          </cell>
          <cell r="J82">
            <v>1.0509613560150627E-4</v>
          </cell>
          <cell r="K82">
            <v>1.0509613560150627E-4</v>
          </cell>
          <cell r="L82">
            <v>1.0509613560150627E-4</v>
          </cell>
          <cell r="M82">
            <v>1.0509613560150627E-4</v>
          </cell>
          <cell r="N82">
            <v>1.0509613560150627E-4</v>
          </cell>
          <cell r="O82">
            <v>1.0509613560150627E-4</v>
          </cell>
          <cell r="P82">
            <v>1.0509613560150627E-4</v>
          </cell>
          <cell r="Q82">
            <v>1.0509613560150627E-4</v>
          </cell>
        </row>
        <row r="83">
          <cell r="A83" t="str">
            <v>French Polynesia</v>
          </cell>
          <cell r="B83">
            <v>2.810742926765897E-5</v>
          </cell>
          <cell r="C83">
            <v>2.7898265429162292E-5</v>
          </cell>
          <cell r="D83">
            <v>2.7689101590665614E-5</v>
          </cell>
          <cell r="E83">
            <v>2.7479937752168935E-5</v>
          </cell>
          <cell r="F83">
            <v>2.7270773913672257E-5</v>
          </cell>
          <cell r="G83">
            <v>2.7061610075175576E-5</v>
          </cell>
          <cell r="H83">
            <v>2.6852446236678898E-5</v>
          </cell>
          <cell r="I83">
            <v>2.664328239818222E-5</v>
          </cell>
          <cell r="J83">
            <v>2.6434118559685542E-5</v>
          </cell>
          <cell r="K83">
            <v>2.6224954721188864E-5</v>
          </cell>
          <cell r="L83">
            <v>2.6015790882692186E-5</v>
          </cell>
          <cell r="M83">
            <v>2.5806627044195508E-5</v>
          </cell>
          <cell r="N83">
            <v>2.559746320569883E-5</v>
          </cell>
          <cell r="O83">
            <v>2.5388299367202152E-5</v>
          </cell>
          <cell r="P83">
            <v>2.5179135528705474E-5</v>
          </cell>
          <cell r="Q83">
            <v>2.4969971690208796E-5</v>
          </cell>
        </row>
        <row r="84">
          <cell r="A84" t="str">
            <v>Gabon</v>
          </cell>
          <cell r="B84">
            <v>1.2853469818138198E-4</v>
          </cell>
          <cell r="C84">
            <v>1.251816190983894E-4</v>
          </cell>
          <cell r="D84">
            <v>1.2182854001539681E-4</v>
          </cell>
          <cell r="E84">
            <v>1.1847546093240422E-4</v>
          </cell>
          <cell r="F84">
            <v>1.1512238184941163E-4</v>
          </cell>
          <cell r="G84">
            <v>1.1176930276641907E-4</v>
          </cell>
          <cell r="H84">
            <v>1.0841622368342648E-4</v>
          </cell>
          <cell r="I84">
            <v>1.0506314460043389E-4</v>
          </cell>
          <cell r="J84">
            <v>1.017100655174413E-4</v>
          </cell>
          <cell r="K84">
            <v>9.835698643444871E-5</v>
          </cell>
          <cell r="L84">
            <v>9.5003907351456121E-5</v>
          </cell>
          <cell r="M84">
            <v>9.1650828268463532E-5</v>
          </cell>
          <cell r="N84">
            <v>8.8297749185470943E-5</v>
          </cell>
          <cell r="O84">
            <v>8.4944670102478354E-5</v>
          </cell>
          <cell r="P84">
            <v>8.1591591019485765E-5</v>
          </cell>
          <cell r="Q84">
            <v>7.8238511936493175E-5</v>
          </cell>
        </row>
        <row r="85">
          <cell r="A85" t="str">
            <v>Gambia</v>
          </cell>
          <cell r="B85">
            <v>2.5145153873916269E-4</v>
          </cell>
          <cell r="C85">
            <v>2.4390801122122025E-4</v>
          </cell>
          <cell r="D85">
            <v>2.3636448370327782E-4</v>
          </cell>
          <cell r="E85">
            <v>2.2882095618533539E-4</v>
          </cell>
          <cell r="F85">
            <v>2.2127742866739295E-4</v>
          </cell>
          <cell r="G85">
            <v>2.1373390114945047E-4</v>
          </cell>
          <cell r="H85">
            <v>2.0619037363150803E-4</v>
          </cell>
          <cell r="I85">
            <v>1.986468461135656E-4</v>
          </cell>
          <cell r="J85">
            <v>1.9110331859562317E-4</v>
          </cell>
          <cell r="K85">
            <v>1.8355979107768073E-4</v>
          </cell>
          <cell r="L85">
            <v>1.760162635597383E-4</v>
          </cell>
          <cell r="M85">
            <v>1.6847273604179587E-4</v>
          </cell>
          <cell r="N85">
            <v>1.6092920852385343E-4</v>
          </cell>
          <cell r="O85">
            <v>1.53385681005911E-4</v>
          </cell>
          <cell r="P85">
            <v>1.4584215348796857E-4</v>
          </cell>
          <cell r="Q85">
            <v>1.3829862597002614E-4</v>
          </cell>
        </row>
        <row r="86">
          <cell r="A86" t="str">
            <v>Georgia</v>
          </cell>
          <cell r="B86">
            <v>2.3818292720139358E-5</v>
          </cell>
          <cell r="C86">
            <v>2.3818292720139358E-5</v>
          </cell>
          <cell r="D86">
            <v>2.3818292720139358E-5</v>
          </cell>
          <cell r="E86">
            <v>2.3818292720139358E-5</v>
          </cell>
          <cell r="F86">
            <v>2.3818292720139358E-5</v>
          </cell>
          <cell r="G86">
            <v>2.3818292720139358E-5</v>
          </cell>
          <cell r="H86">
            <v>2.3818292720139358E-5</v>
          </cell>
          <cell r="I86">
            <v>2.3818292720139358E-5</v>
          </cell>
          <cell r="J86">
            <v>2.3818292720139358E-5</v>
          </cell>
          <cell r="K86">
            <v>2.3818292720139358E-5</v>
          </cell>
          <cell r="L86">
            <v>2.3818292720139358E-5</v>
          </cell>
          <cell r="M86">
            <v>2.3818292720139358E-5</v>
          </cell>
          <cell r="N86">
            <v>2.3818292720139358E-5</v>
          </cell>
          <cell r="O86">
            <v>2.3818292720139358E-5</v>
          </cell>
          <cell r="P86">
            <v>2.3818292720139358E-5</v>
          </cell>
          <cell r="Q86">
            <v>2.3818292720139358E-5</v>
          </cell>
        </row>
        <row r="87">
          <cell r="A87" t="str">
            <v>Germany</v>
          </cell>
          <cell r="B87">
            <v>4.2302849454955692E-6</v>
          </cell>
          <cell r="C87">
            <v>4.2302849454955692E-6</v>
          </cell>
          <cell r="D87">
            <v>4.2302849454955692E-6</v>
          </cell>
          <cell r="E87">
            <v>4.2302849454955692E-6</v>
          </cell>
          <cell r="F87">
            <v>4.2302849454955692E-6</v>
          </cell>
          <cell r="G87">
            <v>4.2302849454955692E-6</v>
          </cell>
          <cell r="H87">
            <v>4.2302849454955692E-6</v>
          </cell>
          <cell r="I87">
            <v>4.2302849454955692E-6</v>
          </cell>
          <cell r="J87">
            <v>4.2302849454955692E-6</v>
          </cell>
          <cell r="K87">
            <v>4.2302849454955692E-6</v>
          </cell>
          <cell r="L87">
            <v>4.2302849454955692E-6</v>
          </cell>
          <cell r="M87">
            <v>4.2302849454955692E-6</v>
          </cell>
          <cell r="N87">
            <v>4.2302849454955692E-6</v>
          </cell>
          <cell r="O87">
            <v>4.2302849454955692E-6</v>
          </cell>
          <cell r="P87">
            <v>4.2302849454955692E-6</v>
          </cell>
          <cell r="Q87">
            <v>4.2302849454955692E-6</v>
          </cell>
        </row>
        <row r="88">
          <cell r="A88" t="str">
            <v>Ghana</v>
          </cell>
          <cell r="B88">
            <v>2.3310497789230054E-4</v>
          </cell>
          <cell r="C88">
            <v>2.2806488368449661E-4</v>
          </cell>
          <cell r="D88">
            <v>2.2302478947669268E-4</v>
          </cell>
          <cell r="E88">
            <v>2.1798469526888875E-4</v>
          </cell>
          <cell r="F88">
            <v>2.1294460106108481E-4</v>
          </cell>
          <cell r="G88">
            <v>2.0790450685328088E-4</v>
          </cell>
          <cell r="H88">
            <v>2.0286441264547695E-4</v>
          </cell>
          <cell r="I88">
            <v>1.9782431843767302E-4</v>
          </cell>
          <cell r="J88">
            <v>1.9278422422986909E-4</v>
          </cell>
          <cell r="K88">
            <v>1.8774413002206516E-4</v>
          </cell>
          <cell r="L88">
            <v>1.8270403581426123E-4</v>
          </cell>
          <cell r="M88">
            <v>1.776639416064573E-4</v>
          </cell>
          <cell r="N88">
            <v>1.7262384739865337E-4</v>
          </cell>
          <cell r="O88">
            <v>1.6758375319084944E-4</v>
          </cell>
          <cell r="P88">
            <v>1.6254365898304551E-4</v>
          </cell>
          <cell r="Q88">
            <v>1.5750356477524157E-4</v>
          </cell>
        </row>
        <row r="89">
          <cell r="A89" t="str">
            <v>Greece</v>
          </cell>
          <cell r="B89">
            <v>3.7777261457147244E-6</v>
          </cell>
          <cell r="C89">
            <v>3.7777261457147244E-6</v>
          </cell>
          <cell r="D89">
            <v>3.7777261457147244E-6</v>
          </cell>
          <cell r="E89">
            <v>3.7777261457147244E-6</v>
          </cell>
          <cell r="F89">
            <v>3.7777261457147244E-6</v>
          </cell>
          <cell r="G89">
            <v>3.7777261457147244E-6</v>
          </cell>
          <cell r="H89">
            <v>3.7777261457147244E-6</v>
          </cell>
          <cell r="I89">
            <v>3.7777261457147244E-6</v>
          </cell>
          <cell r="J89">
            <v>3.7777261457147244E-6</v>
          </cell>
          <cell r="K89">
            <v>3.7777261457147244E-6</v>
          </cell>
          <cell r="L89">
            <v>3.7777261457147244E-6</v>
          </cell>
          <cell r="M89">
            <v>3.7777261457147244E-6</v>
          </cell>
          <cell r="N89">
            <v>3.7777261457147244E-6</v>
          </cell>
          <cell r="O89">
            <v>3.7777261457147244E-6</v>
          </cell>
          <cell r="P89">
            <v>3.7777261457147244E-6</v>
          </cell>
          <cell r="Q89">
            <v>3.7777261457147244E-6</v>
          </cell>
        </row>
        <row r="90">
          <cell r="A90" t="str">
            <v>Grenada</v>
          </cell>
          <cell r="B90">
            <v>9.6559054561004493E-6</v>
          </cell>
          <cell r="C90">
            <v>9.6559054561004493E-6</v>
          </cell>
          <cell r="D90">
            <v>9.6559054561004493E-6</v>
          </cell>
          <cell r="E90">
            <v>9.6559054561004493E-6</v>
          </cell>
          <cell r="F90">
            <v>9.6559054561004493E-6</v>
          </cell>
          <cell r="G90">
            <v>9.6559054561004493E-6</v>
          </cell>
          <cell r="H90">
            <v>9.6559054561004493E-6</v>
          </cell>
          <cell r="I90">
            <v>9.6559054561004493E-6</v>
          </cell>
          <cell r="J90">
            <v>9.6559054561004493E-6</v>
          </cell>
          <cell r="K90">
            <v>9.6559054561004493E-6</v>
          </cell>
          <cell r="L90">
            <v>9.6559054561004493E-6</v>
          </cell>
          <cell r="M90">
            <v>9.6559054561004493E-6</v>
          </cell>
          <cell r="N90">
            <v>9.6559054561004493E-6</v>
          </cell>
          <cell r="O90">
            <v>9.6559054561004493E-6</v>
          </cell>
          <cell r="P90">
            <v>9.6559054561004493E-6</v>
          </cell>
          <cell r="Q90">
            <v>9.6559054561004493E-6</v>
          </cell>
        </row>
        <row r="91">
          <cell r="A91" t="str">
            <v>Guadeloupe</v>
          </cell>
          <cell r="B91">
            <v>2.3659437847749673E-5</v>
          </cell>
          <cell r="C91">
            <v>2.3480581686358127E-5</v>
          </cell>
          <cell r="D91">
            <v>2.3301725524966581E-5</v>
          </cell>
          <cell r="E91">
            <v>2.3122869363575035E-5</v>
          </cell>
          <cell r="F91">
            <v>2.294401320218349E-5</v>
          </cell>
          <cell r="G91">
            <v>2.2765157040791951E-5</v>
          </cell>
          <cell r="H91">
            <v>2.2586300879400405E-5</v>
          </cell>
          <cell r="I91">
            <v>2.2407444718008859E-5</v>
          </cell>
          <cell r="J91">
            <v>2.2228588556617313E-5</v>
          </cell>
          <cell r="K91">
            <v>2.2049732395225767E-5</v>
          </cell>
          <cell r="L91">
            <v>2.1870876233834221E-5</v>
          </cell>
          <cell r="M91">
            <v>2.1692020072442675E-5</v>
          </cell>
          <cell r="N91">
            <v>2.151316391105113E-5</v>
          </cell>
          <cell r="O91">
            <v>2.1334307749659584E-5</v>
          </cell>
          <cell r="P91">
            <v>2.1155451588268038E-5</v>
          </cell>
          <cell r="Q91">
            <v>2.0976595426876492E-5</v>
          </cell>
        </row>
        <row r="92">
          <cell r="A92" t="str">
            <v>Guam</v>
          </cell>
          <cell r="B92">
            <v>2.8023477218657263E-5</v>
          </cell>
          <cell r="C92">
            <v>2.7814968805657759E-5</v>
          </cell>
          <cell r="D92">
            <v>2.7606460392658255E-5</v>
          </cell>
          <cell r="E92">
            <v>2.7397951979658751E-5</v>
          </cell>
          <cell r="F92">
            <v>2.7189443566659247E-5</v>
          </cell>
          <cell r="G92">
            <v>2.6980935153659742E-5</v>
          </cell>
          <cell r="H92">
            <v>2.6772426740660238E-5</v>
          </cell>
          <cell r="I92">
            <v>2.6563918327660734E-5</v>
          </cell>
          <cell r="J92">
            <v>2.635540991466123E-5</v>
          </cell>
          <cell r="K92">
            <v>2.6146901501661726E-5</v>
          </cell>
          <cell r="L92">
            <v>2.5938393088662221E-5</v>
          </cell>
          <cell r="M92">
            <v>2.5729884675662717E-5</v>
          </cell>
          <cell r="N92">
            <v>2.5521376262663213E-5</v>
          </cell>
          <cell r="O92">
            <v>2.5312867849663709E-5</v>
          </cell>
          <cell r="P92">
            <v>2.5104359436664205E-5</v>
          </cell>
          <cell r="Q92">
            <v>2.48958510236647E-5</v>
          </cell>
        </row>
        <row r="93">
          <cell r="A93" t="str">
            <v>Guatemala</v>
          </cell>
          <cell r="B93">
            <v>5.5493023888451986E-5</v>
          </cell>
          <cell r="C93">
            <v>5.4639325192009859E-5</v>
          </cell>
          <cell r="D93">
            <v>5.3785626495567732E-5</v>
          </cell>
          <cell r="E93">
            <v>5.2931927799125605E-5</v>
          </cell>
          <cell r="F93">
            <v>5.2078229102683478E-5</v>
          </cell>
          <cell r="G93">
            <v>5.1224530406241365E-5</v>
          </cell>
          <cell r="H93">
            <v>5.0370831709799238E-5</v>
          </cell>
          <cell r="I93">
            <v>4.9517133013357111E-5</v>
          </cell>
          <cell r="J93">
            <v>4.8663434316914984E-5</v>
          </cell>
          <cell r="K93">
            <v>4.7809735620472857E-5</v>
          </cell>
          <cell r="L93">
            <v>4.695603692403073E-5</v>
          </cell>
          <cell r="M93">
            <v>4.6102338227588603E-5</v>
          </cell>
          <cell r="N93">
            <v>4.5248639531146476E-5</v>
          </cell>
          <cell r="O93">
            <v>4.4394940834704349E-5</v>
          </cell>
          <cell r="P93">
            <v>4.3541242138262222E-5</v>
          </cell>
          <cell r="Q93">
            <v>4.2687543441820095E-5</v>
          </cell>
        </row>
        <row r="94">
          <cell r="A94" t="str">
            <v>Guinea</v>
          </cell>
          <cell r="B94">
            <v>3.7763244795522075E-4</v>
          </cell>
          <cell r="C94">
            <v>3.6630349314939708E-4</v>
          </cell>
          <cell r="D94">
            <v>3.5497453834357342E-4</v>
          </cell>
          <cell r="E94">
            <v>3.4364558353774976E-4</v>
          </cell>
          <cell r="F94">
            <v>3.323166287319261E-4</v>
          </cell>
          <cell r="G94">
            <v>3.2098767392610243E-4</v>
          </cell>
          <cell r="H94">
            <v>3.0965871912027877E-4</v>
          </cell>
          <cell r="I94">
            <v>2.9832976431445511E-4</v>
          </cell>
          <cell r="J94">
            <v>2.8700080950863144E-4</v>
          </cell>
          <cell r="K94">
            <v>2.7567185470280778E-4</v>
          </cell>
          <cell r="L94">
            <v>2.6434289989698412E-4</v>
          </cell>
          <cell r="M94">
            <v>2.5301394509116045E-4</v>
          </cell>
          <cell r="N94">
            <v>2.4168499028533679E-4</v>
          </cell>
          <cell r="O94">
            <v>2.3035603547951313E-4</v>
          </cell>
          <cell r="P94">
            <v>2.1902708067368946E-4</v>
          </cell>
          <cell r="Q94">
            <v>2.076981258678658E-4</v>
          </cell>
        </row>
        <row r="95">
          <cell r="A95" t="str">
            <v>Guinea-Bissau</v>
          </cell>
          <cell r="B95">
            <v>3.2621854110986029E-4</v>
          </cell>
          <cell r="C95">
            <v>3.1618106667933318E-4</v>
          </cell>
          <cell r="D95">
            <v>3.0614359224880608E-4</v>
          </cell>
          <cell r="E95">
            <v>2.9610611781827898E-4</v>
          </cell>
          <cell r="F95">
            <v>2.8606864338775187E-4</v>
          </cell>
          <cell r="G95">
            <v>2.7603116895722477E-4</v>
          </cell>
          <cell r="H95">
            <v>2.6599369452669767E-4</v>
          </cell>
          <cell r="I95">
            <v>2.5595622009617056E-4</v>
          </cell>
          <cell r="J95">
            <v>2.4591874566564346E-4</v>
          </cell>
          <cell r="K95">
            <v>2.3588127123511636E-4</v>
          </cell>
          <cell r="L95">
            <v>2.2584379680458925E-4</v>
          </cell>
          <cell r="M95">
            <v>2.1580632237406215E-4</v>
          </cell>
          <cell r="N95">
            <v>2.0576884794353505E-4</v>
          </cell>
          <cell r="O95">
            <v>1.9573137351300794E-4</v>
          </cell>
          <cell r="P95">
            <v>1.8569389908248084E-4</v>
          </cell>
          <cell r="Q95">
            <v>1.7565642465195374E-4</v>
          </cell>
        </row>
        <row r="96">
          <cell r="A96" t="str">
            <v>Guyana</v>
          </cell>
          <cell r="B96">
            <v>1.05108130798741E-4</v>
          </cell>
          <cell r="C96">
            <v>1.05108130798741E-4</v>
          </cell>
          <cell r="D96">
            <v>1.05108130798741E-4</v>
          </cell>
          <cell r="E96">
            <v>1.05108130798741E-4</v>
          </cell>
          <cell r="F96">
            <v>1.05108130798741E-4</v>
          </cell>
          <cell r="G96">
            <v>1.05108130798741E-4</v>
          </cell>
          <cell r="H96">
            <v>1.05108130798741E-4</v>
          </cell>
          <cell r="I96">
            <v>1.05108130798741E-4</v>
          </cell>
          <cell r="J96">
            <v>1.05108130798741E-4</v>
          </cell>
          <cell r="K96">
            <v>1.05108130798741E-4</v>
          </cell>
          <cell r="L96">
            <v>1.05108130798741E-4</v>
          </cell>
          <cell r="M96">
            <v>1.05108130798741E-4</v>
          </cell>
          <cell r="N96">
            <v>1.05108130798741E-4</v>
          </cell>
          <cell r="O96">
            <v>1.05108130798741E-4</v>
          </cell>
          <cell r="P96">
            <v>1.05108130798741E-4</v>
          </cell>
          <cell r="Q96">
            <v>1.05108130798741E-4</v>
          </cell>
        </row>
        <row r="97">
          <cell r="A97" t="str">
            <v>Haiti</v>
          </cell>
          <cell r="B97">
            <v>1.5191655243361625E-4</v>
          </cell>
          <cell r="C97">
            <v>1.4781581726111475E-4</v>
          </cell>
          <cell r="D97">
            <v>1.4371508208861324E-4</v>
          </cell>
          <cell r="E97">
            <v>1.3961434691611173E-4</v>
          </cell>
          <cell r="F97">
            <v>1.3551361174361022E-4</v>
          </cell>
          <cell r="G97">
            <v>1.3141287657110874E-4</v>
          </cell>
          <cell r="H97">
            <v>1.2731214139860724E-4</v>
          </cell>
          <cell r="I97">
            <v>1.2321140622610573E-4</v>
          </cell>
          <cell r="J97">
            <v>1.1911067105360422E-4</v>
          </cell>
          <cell r="K97">
            <v>1.1500993588110271E-4</v>
          </cell>
          <cell r="L97">
            <v>1.1090920070860121E-4</v>
          </cell>
          <cell r="M97">
            <v>1.068084655360997E-4</v>
          </cell>
          <cell r="N97">
            <v>1.0270773036359819E-4</v>
          </cell>
          <cell r="O97">
            <v>9.8606995191096683E-5</v>
          </cell>
          <cell r="P97">
            <v>9.4506260018595176E-5</v>
          </cell>
          <cell r="Q97">
            <v>9.0405524846093668E-5</v>
          </cell>
        </row>
        <row r="98">
          <cell r="A98" t="str">
            <v>Honduras</v>
          </cell>
          <cell r="B98">
            <v>4.6700101465981264E-5</v>
          </cell>
          <cell r="C98">
            <v>4.5851056298642796E-5</v>
          </cell>
          <cell r="D98">
            <v>4.5002011131304327E-5</v>
          </cell>
          <cell r="E98">
            <v>4.4152965963965859E-5</v>
          </cell>
          <cell r="F98">
            <v>4.3303920796627391E-5</v>
          </cell>
          <cell r="G98">
            <v>4.2454875629288922E-5</v>
          </cell>
          <cell r="H98">
            <v>4.1605830461950454E-5</v>
          </cell>
          <cell r="I98">
            <v>4.0756785294611986E-5</v>
          </cell>
          <cell r="J98">
            <v>3.9907740127273517E-5</v>
          </cell>
          <cell r="K98">
            <v>3.9058694959935049E-5</v>
          </cell>
          <cell r="L98">
            <v>3.8209649792596581E-5</v>
          </cell>
          <cell r="M98">
            <v>3.7360604625258112E-5</v>
          </cell>
          <cell r="N98">
            <v>3.6511559457919644E-5</v>
          </cell>
          <cell r="O98">
            <v>3.5662514290581176E-5</v>
          </cell>
          <cell r="P98">
            <v>3.4813469123242708E-5</v>
          </cell>
          <cell r="Q98">
            <v>3.3964423955904239E-5</v>
          </cell>
        </row>
        <row r="99">
          <cell r="A99" t="str">
            <v>Hungary</v>
          </cell>
          <cell r="B99">
            <v>4.2373838603766584E-6</v>
          </cell>
          <cell r="C99">
            <v>3.9445289354007979E-6</v>
          </cell>
          <cell r="D99">
            <v>3.651674010424937E-6</v>
          </cell>
          <cell r="E99">
            <v>3.3588190854490761E-6</v>
          </cell>
          <cell r="F99">
            <v>3.0659641604732152E-6</v>
          </cell>
          <cell r="G99">
            <v>2.7731092354973548E-6</v>
          </cell>
          <cell r="H99">
            <v>2.7731092354973548E-6</v>
          </cell>
          <cell r="I99">
            <v>2.7731092354973548E-6</v>
          </cell>
          <cell r="J99">
            <v>2.7731092354973548E-6</v>
          </cell>
          <cell r="K99">
            <v>2.7731092354973548E-6</v>
          </cell>
          <cell r="L99">
            <v>2.7731092354973548E-6</v>
          </cell>
          <cell r="M99">
            <v>2.7731092354973548E-6</v>
          </cell>
          <cell r="N99">
            <v>2.7731092354973548E-6</v>
          </cell>
          <cell r="O99">
            <v>2.7731092354973548E-6</v>
          </cell>
          <cell r="P99">
            <v>2.7731092354973548E-6</v>
          </cell>
          <cell r="Q99">
            <v>2.7731092354973548E-6</v>
          </cell>
        </row>
        <row r="100">
          <cell r="A100" t="str">
            <v>Iceland</v>
          </cell>
          <cell r="B100">
            <v>2.7997097058695933E-6</v>
          </cell>
          <cell r="C100">
            <v>2.7016363823155843E-6</v>
          </cell>
          <cell r="D100">
            <v>2.6035630587615753E-6</v>
          </cell>
          <cell r="E100">
            <v>2.5054897352075664E-6</v>
          </cell>
          <cell r="F100">
            <v>2.4074164116535574E-6</v>
          </cell>
          <cell r="G100">
            <v>2.3093430880995489E-6</v>
          </cell>
          <cell r="H100">
            <v>2.3093430880995489E-6</v>
          </cell>
          <cell r="I100">
            <v>2.3093430880995489E-6</v>
          </cell>
          <cell r="J100">
            <v>2.3093430880995489E-6</v>
          </cell>
          <cell r="K100">
            <v>2.3093430880995489E-6</v>
          </cell>
          <cell r="L100">
            <v>2.3093430880995489E-6</v>
          </cell>
          <cell r="M100">
            <v>2.3093430880995489E-6</v>
          </cell>
          <cell r="N100">
            <v>2.3093430880995489E-6</v>
          </cell>
          <cell r="O100">
            <v>2.3093430880995489E-6</v>
          </cell>
          <cell r="P100">
            <v>2.3093430880995489E-6</v>
          </cell>
          <cell r="Q100">
            <v>2.3093430880995489E-6</v>
          </cell>
        </row>
        <row r="101">
          <cell r="A101" t="str">
            <v>India</v>
          </cell>
          <cell r="B101">
            <v>1.0604597476166694E-4</v>
          </cell>
          <cell r="C101">
            <v>1.0270383474182008E-4</v>
          </cell>
          <cell r="D101">
            <v>9.9361694721973227E-5</v>
          </cell>
          <cell r="E101">
            <v>9.6019554702126371E-5</v>
          </cell>
          <cell r="F101">
            <v>9.2677414682279516E-5</v>
          </cell>
          <cell r="G101">
            <v>8.9335274662432647E-5</v>
          </cell>
          <cell r="H101">
            <v>8.5993134642585792E-5</v>
          </cell>
          <cell r="I101">
            <v>8.2650994622738937E-5</v>
          </cell>
          <cell r="J101">
            <v>7.9308854602892082E-5</v>
          </cell>
          <cell r="K101">
            <v>7.5966714583045226E-5</v>
          </cell>
          <cell r="L101">
            <v>7.2624574563198371E-5</v>
          </cell>
          <cell r="M101">
            <v>6.9282434543351516E-5</v>
          </cell>
          <cell r="N101">
            <v>6.5940294523504661E-5</v>
          </cell>
          <cell r="O101">
            <v>6.2598154503657805E-5</v>
          </cell>
          <cell r="P101">
            <v>5.925601448381095E-5</v>
          </cell>
          <cell r="Q101">
            <v>5.5913874463964095E-5</v>
          </cell>
        </row>
        <row r="102">
          <cell r="A102" t="str">
            <v>Indonesia</v>
          </cell>
          <cell r="B102">
            <v>7.3174318689138909E-5</v>
          </cell>
          <cell r="C102">
            <v>7.0744431133551927E-5</v>
          </cell>
          <cell r="D102">
            <v>6.8314543577964945E-5</v>
          </cell>
          <cell r="E102">
            <v>6.5884656022377963E-5</v>
          </cell>
          <cell r="F102">
            <v>6.345476846679098E-5</v>
          </cell>
          <cell r="G102">
            <v>6.1024880911204012E-5</v>
          </cell>
          <cell r="H102">
            <v>5.859499335561703E-5</v>
          </cell>
          <cell r="I102">
            <v>5.6165105800030048E-5</v>
          </cell>
          <cell r="J102">
            <v>5.3735218244443066E-5</v>
          </cell>
          <cell r="K102">
            <v>5.1305330688856084E-5</v>
          </cell>
          <cell r="L102">
            <v>4.8875443133269102E-5</v>
          </cell>
          <cell r="M102">
            <v>4.644555557768212E-5</v>
          </cell>
          <cell r="N102">
            <v>4.4015668022095138E-5</v>
          </cell>
          <cell r="O102">
            <v>4.1585780466508155E-5</v>
          </cell>
          <cell r="P102">
            <v>3.9155892910921173E-5</v>
          </cell>
          <cell r="Q102">
            <v>3.6726005355334191E-5</v>
          </cell>
        </row>
        <row r="103">
          <cell r="A103" t="str">
            <v>Iran (Islamic Republic of)</v>
          </cell>
          <cell r="B103">
            <v>1.4513067660035743E-5</v>
          </cell>
          <cell r="C103">
            <v>1.4264737744018806E-5</v>
          </cell>
          <cell r="D103">
            <v>1.401640782800187E-5</v>
          </cell>
          <cell r="E103">
            <v>1.3768077911984933E-5</v>
          </cell>
          <cell r="F103">
            <v>1.3519747995967996E-5</v>
          </cell>
          <cell r="G103">
            <v>1.3271418079951058E-5</v>
          </cell>
          <cell r="H103">
            <v>1.3023088163934121E-5</v>
          </cell>
          <cell r="I103">
            <v>1.2774758247917184E-5</v>
          </cell>
          <cell r="J103">
            <v>1.2526428331900247E-5</v>
          </cell>
          <cell r="K103">
            <v>1.2278098415883311E-5</v>
          </cell>
          <cell r="L103">
            <v>1.2029768499866374E-5</v>
          </cell>
          <cell r="M103">
            <v>1.1781438583849437E-5</v>
          </cell>
          <cell r="N103">
            <v>1.15331086678325E-5</v>
          </cell>
          <cell r="O103">
            <v>1.1284778751815564E-5</v>
          </cell>
          <cell r="P103">
            <v>1.1036448835798627E-5</v>
          </cell>
          <cell r="Q103">
            <v>1.078811891978169E-5</v>
          </cell>
        </row>
        <row r="104">
          <cell r="A104" t="str">
            <v>Iraq</v>
          </cell>
          <cell r="B104">
            <v>3.7462526832426047E-5</v>
          </cell>
          <cell r="C104">
            <v>3.6279372271182349E-5</v>
          </cell>
          <cell r="D104">
            <v>3.509621770993865E-5</v>
          </cell>
          <cell r="E104">
            <v>3.3913063148694951E-5</v>
          </cell>
          <cell r="F104">
            <v>3.2729908587451252E-5</v>
          </cell>
          <cell r="G104">
            <v>3.1546754026207547E-5</v>
          </cell>
          <cell r="H104">
            <v>3.0363599464963848E-5</v>
          </cell>
          <cell r="I104">
            <v>2.9180444903720149E-5</v>
          </cell>
          <cell r="J104">
            <v>2.799729034247645E-5</v>
          </cell>
          <cell r="K104">
            <v>2.6814135781232752E-5</v>
          </cell>
          <cell r="L104">
            <v>2.5630981219989053E-5</v>
          </cell>
          <cell r="M104">
            <v>2.4447826658745354E-5</v>
          </cell>
          <cell r="N104">
            <v>2.3264672097501655E-5</v>
          </cell>
          <cell r="O104">
            <v>2.2081517536257957E-5</v>
          </cell>
          <cell r="P104">
            <v>2.0898362975014258E-5</v>
          </cell>
          <cell r="Q104">
            <v>1.9715208413770559E-5</v>
          </cell>
        </row>
        <row r="105">
          <cell r="A105" t="str">
            <v>Ireland</v>
          </cell>
          <cell r="B105">
            <v>4.7581541371736862E-6</v>
          </cell>
          <cell r="C105">
            <v>4.5621701215698995E-6</v>
          </cell>
          <cell r="D105">
            <v>4.3661861059661128E-6</v>
          </cell>
          <cell r="E105">
            <v>4.170202090362326E-6</v>
          </cell>
          <cell r="F105">
            <v>3.9742180747585393E-6</v>
          </cell>
          <cell r="G105">
            <v>3.7782340591547517E-6</v>
          </cell>
          <cell r="H105">
            <v>3.7782340591547517E-6</v>
          </cell>
          <cell r="I105">
            <v>3.7782340591547517E-6</v>
          </cell>
          <cell r="J105">
            <v>3.7782340591547517E-6</v>
          </cell>
          <cell r="K105">
            <v>3.7782340591547517E-6</v>
          </cell>
          <cell r="L105">
            <v>3.7782340591547517E-6</v>
          </cell>
          <cell r="M105">
            <v>3.7782340591547517E-6</v>
          </cell>
          <cell r="N105">
            <v>3.7782340591547517E-6</v>
          </cell>
          <cell r="O105">
            <v>3.7782340591547517E-6</v>
          </cell>
          <cell r="P105">
            <v>3.7782340591547517E-6</v>
          </cell>
          <cell r="Q105">
            <v>3.7782340591547517E-6</v>
          </cell>
        </row>
        <row r="106">
          <cell r="A106" t="str">
            <v>Israel</v>
          </cell>
          <cell r="B106">
            <v>1.8902083350077457E-6</v>
          </cell>
          <cell r="C106">
            <v>1.6823600050957321E-6</v>
          </cell>
          <cell r="D106">
            <v>1.4745116751837186E-6</v>
          </cell>
          <cell r="E106">
            <v>1.2666633452717051E-6</v>
          </cell>
          <cell r="F106">
            <v>1.0588150153596916E-6</v>
          </cell>
          <cell r="G106">
            <v>8.5096668544767761E-7</v>
          </cell>
          <cell r="H106">
            <v>8.5096668544767761E-7</v>
          </cell>
          <cell r="I106">
            <v>8.5096668544767761E-7</v>
          </cell>
          <cell r="J106">
            <v>8.5096668544767761E-7</v>
          </cell>
          <cell r="K106">
            <v>8.5096668544767761E-7</v>
          </cell>
          <cell r="L106">
            <v>8.5096668544767761E-7</v>
          </cell>
          <cell r="M106">
            <v>8.5096668544767761E-7</v>
          </cell>
          <cell r="N106">
            <v>8.5096668544767761E-7</v>
          </cell>
          <cell r="O106">
            <v>8.5096668544767761E-7</v>
          </cell>
          <cell r="P106">
            <v>8.5096668544767761E-7</v>
          </cell>
          <cell r="Q106">
            <v>8.5096668544767761E-7</v>
          </cell>
        </row>
        <row r="107">
          <cell r="A107" t="str">
            <v>Italy</v>
          </cell>
          <cell r="B107">
            <v>2.8642631158400762E-6</v>
          </cell>
          <cell r="C107">
            <v>2.8642631158400762E-6</v>
          </cell>
          <cell r="D107">
            <v>2.8642631158400762E-6</v>
          </cell>
          <cell r="E107">
            <v>2.8642631158400762E-6</v>
          </cell>
          <cell r="F107">
            <v>2.8642631158400762E-6</v>
          </cell>
          <cell r="G107">
            <v>2.8642631158400762E-6</v>
          </cell>
          <cell r="H107">
            <v>2.8642631158400762E-6</v>
          </cell>
          <cell r="I107">
            <v>2.8642631158400762E-6</v>
          </cell>
          <cell r="J107">
            <v>2.8642631158400762E-6</v>
          </cell>
          <cell r="K107">
            <v>2.8642631158400762E-6</v>
          </cell>
          <cell r="L107">
            <v>2.8642631158400762E-6</v>
          </cell>
          <cell r="M107">
            <v>2.8642631158400762E-6</v>
          </cell>
          <cell r="N107">
            <v>2.8642631158400762E-6</v>
          </cell>
          <cell r="O107">
            <v>2.8642631158400762E-6</v>
          </cell>
          <cell r="P107">
            <v>2.8642631158400762E-6</v>
          </cell>
          <cell r="Q107">
            <v>2.8642631158400762E-6</v>
          </cell>
        </row>
        <row r="108">
          <cell r="A108" t="str">
            <v>Jamaica</v>
          </cell>
          <cell r="B108">
            <v>3.2659643557229311E-5</v>
          </cell>
          <cell r="C108">
            <v>3.2413029421537814E-5</v>
          </cell>
          <cell r="D108">
            <v>3.2166415285846317E-5</v>
          </cell>
          <cell r="E108">
            <v>3.191980115015482E-5</v>
          </cell>
          <cell r="F108">
            <v>3.1673187014463323E-5</v>
          </cell>
          <cell r="G108">
            <v>3.1426572878771826E-5</v>
          </cell>
          <cell r="H108">
            <v>3.1179958743080329E-5</v>
          </cell>
          <cell r="I108">
            <v>3.0933344607388832E-5</v>
          </cell>
          <cell r="J108">
            <v>3.0686730471697335E-5</v>
          </cell>
          <cell r="K108">
            <v>3.0440116336005838E-5</v>
          </cell>
          <cell r="L108">
            <v>3.0193502200314341E-5</v>
          </cell>
          <cell r="M108">
            <v>2.9946888064622844E-5</v>
          </cell>
          <cell r="N108">
            <v>2.9700273928931347E-5</v>
          </cell>
          <cell r="O108">
            <v>2.945365979323985E-5</v>
          </cell>
          <cell r="P108">
            <v>2.9207045657548353E-5</v>
          </cell>
          <cell r="Q108">
            <v>2.8960431521856856E-5</v>
          </cell>
        </row>
        <row r="109">
          <cell r="A109" t="str">
            <v>Japan</v>
          </cell>
          <cell r="B109">
            <v>4.5513697287509595E-6</v>
          </cell>
          <cell r="C109">
            <v>4.5513697287509595E-6</v>
          </cell>
          <cell r="D109">
            <v>4.5513697287509595E-6</v>
          </cell>
          <cell r="E109">
            <v>4.5513697287509595E-6</v>
          </cell>
          <cell r="F109">
            <v>4.5513697287509595E-6</v>
          </cell>
          <cell r="G109">
            <v>4.5513697287509595E-6</v>
          </cell>
          <cell r="H109">
            <v>4.5513697287509595E-6</v>
          </cell>
          <cell r="I109">
            <v>4.5513697287509595E-6</v>
          </cell>
          <cell r="J109">
            <v>4.5513697287509595E-6</v>
          </cell>
          <cell r="K109">
            <v>4.5513697287509595E-6</v>
          </cell>
          <cell r="L109">
            <v>4.5513697287509595E-6</v>
          </cell>
          <cell r="M109">
            <v>4.5513697287509595E-6</v>
          </cell>
          <cell r="N109">
            <v>4.5513697287509595E-6</v>
          </cell>
          <cell r="O109">
            <v>4.5513697287509595E-6</v>
          </cell>
          <cell r="P109">
            <v>4.5513697287509595E-6</v>
          </cell>
          <cell r="Q109">
            <v>4.5513697287509595E-6</v>
          </cell>
        </row>
        <row r="110">
          <cell r="A110" t="str">
            <v>Jordan</v>
          </cell>
          <cell r="B110">
            <v>2.8516881346936021E-5</v>
          </cell>
          <cell r="C110">
            <v>2.7926811611675006E-5</v>
          </cell>
          <cell r="D110">
            <v>2.733674187641399E-5</v>
          </cell>
          <cell r="E110">
            <v>2.6746672141152975E-5</v>
          </cell>
          <cell r="F110">
            <v>2.6156602405891959E-5</v>
          </cell>
          <cell r="G110">
            <v>2.5566532670630944E-5</v>
          </cell>
          <cell r="H110">
            <v>2.4976462935369928E-5</v>
          </cell>
          <cell r="I110">
            <v>2.4386393200108913E-5</v>
          </cell>
          <cell r="J110">
            <v>2.3796323464847898E-5</v>
          </cell>
          <cell r="K110">
            <v>2.3206253729586882E-5</v>
          </cell>
          <cell r="L110">
            <v>2.2616183994325867E-5</v>
          </cell>
          <cell r="M110">
            <v>2.2026114259064851E-5</v>
          </cell>
          <cell r="N110">
            <v>2.1436044523803836E-5</v>
          </cell>
          <cell r="O110">
            <v>2.0845974788542821E-5</v>
          </cell>
          <cell r="P110">
            <v>2.0255905053281805E-5</v>
          </cell>
          <cell r="Q110">
            <v>1.966583531802079E-5</v>
          </cell>
        </row>
        <row r="111">
          <cell r="A111" t="str">
            <v>Kazakhstan</v>
          </cell>
          <cell r="B111">
            <v>1.5352038228568082E-5</v>
          </cell>
          <cell r="C111">
            <v>1.3722231411517156E-5</v>
          </cell>
          <cell r="D111">
            <v>1.209242459446623E-5</v>
          </cell>
          <cell r="E111">
            <v>1.0462617777415304E-5</v>
          </cell>
          <cell r="F111">
            <v>8.8328109603643786E-6</v>
          </cell>
          <cell r="G111">
            <v>7.2030041433134528E-6</v>
          </cell>
          <cell r="H111">
            <v>5.573197326262527E-6</v>
          </cell>
          <cell r="I111">
            <v>5.0878963544979869E-6</v>
          </cell>
          <cell r="J111">
            <v>5.0878963544979869E-6</v>
          </cell>
          <cell r="K111">
            <v>5.0878963544979869E-6</v>
          </cell>
          <cell r="L111">
            <v>5.0878963544979869E-6</v>
          </cell>
          <cell r="M111">
            <v>5.0878963544979869E-6</v>
          </cell>
          <cell r="N111">
            <v>5.0878963544979869E-6</v>
          </cell>
          <cell r="O111">
            <v>5.0878963544979869E-6</v>
          </cell>
          <cell r="P111">
            <v>5.0878963544979869E-6</v>
          </cell>
          <cell r="Q111">
            <v>5.0878963544979869E-6</v>
          </cell>
        </row>
        <row r="112">
          <cell r="A112" t="str">
            <v>Kenya</v>
          </cell>
          <cell r="B112">
            <v>2.3694094578835274E-4</v>
          </cell>
          <cell r="C112">
            <v>2.269650669508795E-4</v>
          </cell>
          <cell r="D112">
            <v>2.1698918811340626E-4</v>
          </cell>
          <cell r="E112">
            <v>2.0701330927593302E-4</v>
          </cell>
          <cell r="F112">
            <v>1.9703743043845978E-4</v>
          </cell>
          <cell r="G112">
            <v>1.8706155160098654E-4</v>
          </cell>
          <cell r="H112">
            <v>1.770856727635133E-4</v>
          </cell>
          <cell r="I112">
            <v>1.6710979392604007E-4</v>
          </cell>
          <cell r="J112">
            <v>1.5713391508856683E-4</v>
          </cell>
          <cell r="K112">
            <v>1.4715803625109359E-4</v>
          </cell>
          <cell r="L112">
            <v>1.3718215741362035E-4</v>
          </cell>
          <cell r="M112">
            <v>1.2720627857614711E-4</v>
          </cell>
          <cell r="N112">
            <v>1.1723039973867387E-4</v>
          </cell>
          <cell r="O112">
            <v>1.0725452090120063E-4</v>
          </cell>
          <cell r="P112">
            <v>9.7278642063727393E-5</v>
          </cell>
          <cell r="Q112">
            <v>8.7302763226254155E-5</v>
          </cell>
        </row>
        <row r="113">
          <cell r="A113" t="str">
            <v>Democratic People's Republic of Korea</v>
          </cell>
          <cell r="B113">
            <v>2.5449295918801243E-5</v>
          </cell>
          <cell r="C113">
            <v>2.4667941009013332E-5</v>
          </cell>
          <cell r="D113">
            <v>2.3886586099225422E-5</v>
          </cell>
          <cell r="E113">
            <v>2.3105231189437511E-5</v>
          </cell>
          <cell r="F113">
            <v>2.23238762796496E-5</v>
          </cell>
          <cell r="G113">
            <v>2.1542521369861697E-5</v>
          </cell>
          <cell r="H113">
            <v>2.0761166460073786E-5</v>
          </cell>
          <cell r="I113">
            <v>1.9979811550285876E-5</v>
          </cell>
          <cell r="J113">
            <v>1.9198456640497965E-5</v>
          </cell>
          <cell r="K113">
            <v>1.8417101730710055E-5</v>
          </cell>
          <cell r="L113">
            <v>1.7635746820922144E-5</v>
          </cell>
          <cell r="M113">
            <v>1.6854391911134233E-5</v>
          </cell>
          <cell r="N113">
            <v>1.6073037001346323E-5</v>
          </cell>
          <cell r="O113">
            <v>1.5291682091558412E-5</v>
          </cell>
          <cell r="P113">
            <v>1.4510327181770504E-5</v>
          </cell>
          <cell r="Q113">
            <v>1.3728972271982595E-5</v>
          </cell>
        </row>
        <row r="114">
          <cell r="A114" t="str">
            <v>Kuwait</v>
          </cell>
          <cell r="B114">
            <v>6.1219325092947851E-6</v>
          </cell>
          <cell r="C114">
            <v>5.7661860991711147E-6</v>
          </cell>
          <cell r="D114">
            <v>5.4104396890474442E-6</v>
          </cell>
          <cell r="E114">
            <v>5.0546932789237737E-6</v>
          </cell>
          <cell r="F114">
            <v>4.6989468688001033E-6</v>
          </cell>
          <cell r="G114">
            <v>4.343200458676432E-6</v>
          </cell>
          <cell r="H114">
            <v>4.343200458676432E-6</v>
          </cell>
          <cell r="I114">
            <v>4.343200458676432E-6</v>
          </cell>
          <cell r="J114">
            <v>4.343200458676432E-6</v>
          </cell>
          <cell r="K114">
            <v>4.343200458676432E-6</v>
          </cell>
          <cell r="L114">
            <v>4.343200458676432E-6</v>
          </cell>
          <cell r="M114">
            <v>4.343200458676432E-6</v>
          </cell>
          <cell r="N114">
            <v>4.343200458676432E-6</v>
          </cell>
          <cell r="O114">
            <v>4.343200458676432E-6</v>
          </cell>
          <cell r="P114">
            <v>4.343200458676432E-6</v>
          </cell>
          <cell r="Q114">
            <v>4.343200458676432E-6</v>
          </cell>
        </row>
        <row r="115">
          <cell r="A115" t="str">
            <v>Kyrgyzstan</v>
          </cell>
          <cell r="B115">
            <v>4.3183389866190502E-5</v>
          </cell>
          <cell r="C115">
            <v>4.2602782571539176E-5</v>
          </cell>
          <cell r="D115">
            <v>4.2022175276887851E-5</v>
          </cell>
          <cell r="E115">
            <v>4.1441567982236525E-5</v>
          </cell>
          <cell r="F115">
            <v>4.08609606875852E-5</v>
          </cell>
          <cell r="G115">
            <v>4.0280353392933867E-5</v>
          </cell>
          <cell r="H115">
            <v>3.9699746098282542E-5</v>
          </cell>
          <cell r="I115">
            <v>3.9119138803631216E-5</v>
          </cell>
          <cell r="J115">
            <v>3.8538531508979891E-5</v>
          </cell>
          <cell r="K115">
            <v>3.7957924214328565E-5</v>
          </cell>
          <cell r="L115">
            <v>3.737731691967724E-5</v>
          </cell>
          <cell r="M115">
            <v>3.6796709625025914E-5</v>
          </cell>
          <cell r="N115">
            <v>3.6216102330374589E-5</v>
          </cell>
          <cell r="O115">
            <v>3.5635495035723263E-5</v>
          </cell>
          <cell r="P115">
            <v>3.5054887741071938E-5</v>
          </cell>
          <cell r="Q115">
            <v>3.4474280446420612E-5</v>
          </cell>
        </row>
        <row r="116">
          <cell r="A116" t="str">
            <v>Lao People's Democratic Republic</v>
          </cell>
          <cell r="B116">
            <v>8.13027089708282E-5</v>
          </cell>
          <cell r="C116">
            <v>7.5630953411422706E-5</v>
          </cell>
          <cell r="D116">
            <v>6.9959197852017212E-5</v>
          </cell>
          <cell r="E116">
            <v>6.4287442292611718E-5</v>
          </cell>
          <cell r="F116">
            <v>5.8615686733206224E-5</v>
          </cell>
          <cell r="G116">
            <v>5.2943931173800723E-5</v>
          </cell>
          <cell r="H116">
            <v>4.7272175614395229E-5</v>
          </cell>
          <cell r="I116">
            <v>4.1600420054989735E-5</v>
          </cell>
          <cell r="J116">
            <v>3.5928664495584241E-5</v>
          </cell>
          <cell r="K116">
            <v>3.0256908936178747E-5</v>
          </cell>
          <cell r="L116">
            <v>2.4585153376773253E-5</v>
          </cell>
          <cell r="M116">
            <v>1.8913397817367759E-5</v>
          </cell>
          <cell r="N116">
            <v>1.3241642257962263E-5</v>
          </cell>
          <cell r="O116">
            <v>7.5698866985567674E-6</v>
          </cell>
          <cell r="P116">
            <v>5.0878963544979869E-6</v>
          </cell>
          <cell r="Q116">
            <v>5.0878963544979869E-6</v>
          </cell>
        </row>
        <row r="117">
          <cell r="A117" t="str">
            <v>Latin America and the Caribbean</v>
          </cell>
          <cell r="B117">
            <v>3.732573248301993E-5</v>
          </cell>
          <cell r="C117">
            <v>3.6779772250865694E-5</v>
          </cell>
          <cell r="D117">
            <v>3.6233812018711457E-5</v>
          </cell>
          <cell r="E117">
            <v>3.5687851786557221E-5</v>
          </cell>
          <cell r="F117">
            <v>3.5141891554402985E-5</v>
          </cell>
          <cell r="G117">
            <v>3.4595931322248755E-5</v>
          </cell>
          <cell r="H117">
            <v>3.4049971090094519E-5</v>
          </cell>
          <cell r="I117">
            <v>3.3504010857940282E-5</v>
          </cell>
          <cell r="J117">
            <v>3.2958050625786046E-5</v>
          </cell>
          <cell r="K117">
            <v>3.241209039363181E-5</v>
          </cell>
          <cell r="L117">
            <v>3.1866130161477573E-5</v>
          </cell>
          <cell r="M117">
            <v>3.1320169929323337E-5</v>
          </cell>
          <cell r="N117">
            <v>3.0774209697169101E-5</v>
          </cell>
          <cell r="O117">
            <v>3.0228249465014864E-5</v>
          </cell>
          <cell r="P117">
            <v>2.9682289232860628E-5</v>
          </cell>
          <cell r="Q117">
            <v>2.9136329000706392E-5</v>
          </cell>
        </row>
        <row r="118">
          <cell r="A118" t="str">
            <v>Latvia</v>
          </cell>
          <cell r="B118">
            <v>4.5252393414881406E-6</v>
          </cell>
          <cell r="C118">
            <v>3.8129897065743357E-6</v>
          </cell>
          <cell r="D118">
            <v>3.1007400716605307E-6</v>
          </cell>
          <cell r="E118">
            <v>2.3884904367467257E-6</v>
          </cell>
          <cell r="F118">
            <v>1.6762408018329208E-6</v>
          </cell>
          <cell r="G118">
            <v>9.6399116691911538E-7</v>
          </cell>
          <cell r="H118">
            <v>9.6399116691911538E-7</v>
          </cell>
          <cell r="I118">
            <v>9.6399116691911538E-7</v>
          </cell>
          <cell r="J118">
            <v>9.6399116691911538E-7</v>
          </cell>
          <cell r="K118">
            <v>9.6399116691911538E-7</v>
          </cell>
          <cell r="L118">
            <v>9.6399116691911538E-7</v>
          </cell>
          <cell r="M118">
            <v>9.6399116691911538E-7</v>
          </cell>
          <cell r="N118">
            <v>9.6399116691911538E-7</v>
          </cell>
          <cell r="O118">
            <v>9.6399116691911538E-7</v>
          </cell>
          <cell r="P118">
            <v>9.6399116691911538E-7</v>
          </cell>
          <cell r="Q118">
            <v>9.6399116691911538E-7</v>
          </cell>
        </row>
        <row r="119">
          <cell r="A119" t="str">
            <v>Least developed countries</v>
          </cell>
          <cell r="B119">
            <v>2.4812482849853574E-4</v>
          </cell>
          <cell r="C119">
            <v>2.3844616810913947E-4</v>
          </cell>
          <cell r="D119">
            <v>2.287675077197432E-4</v>
          </cell>
          <cell r="E119">
            <v>2.1908884733034693E-4</v>
          </cell>
          <cell r="F119">
            <v>2.0941018694095066E-4</v>
          </cell>
          <cell r="G119">
            <v>1.9973152655155445E-4</v>
          </cell>
          <cell r="H119">
            <v>1.9005286616215818E-4</v>
          </cell>
          <cell r="I119">
            <v>1.8037420577276191E-4</v>
          </cell>
          <cell r="J119">
            <v>1.7069554538336564E-4</v>
          </cell>
          <cell r="K119">
            <v>1.6101688499396938E-4</v>
          </cell>
          <cell r="L119">
            <v>1.5133822460457311E-4</v>
          </cell>
          <cell r="M119">
            <v>1.4165956421517684E-4</v>
          </cell>
          <cell r="N119">
            <v>1.3198090382578057E-4</v>
          </cell>
          <cell r="O119">
            <v>1.223022434363843E-4</v>
          </cell>
          <cell r="P119">
            <v>1.1262358304698805E-4</v>
          </cell>
          <cell r="Q119">
            <v>1.0294492265759179E-4</v>
          </cell>
        </row>
        <row r="120">
          <cell r="A120" t="str">
            <v>Lebanon</v>
          </cell>
          <cell r="B120">
            <v>9.0668233642473885E-6</v>
          </cell>
          <cell r="C120">
            <v>8.7118767517493569E-6</v>
          </cell>
          <cell r="D120">
            <v>8.3569301392513254E-6</v>
          </cell>
          <cell r="E120">
            <v>8.0019835267532939E-6</v>
          </cell>
          <cell r="F120">
            <v>7.6470369142552624E-6</v>
          </cell>
          <cell r="G120">
            <v>7.2920903017572317E-6</v>
          </cell>
          <cell r="H120">
            <v>6.9371436892592001E-6</v>
          </cell>
          <cell r="I120">
            <v>6.5821970767611686E-6</v>
          </cell>
          <cell r="J120">
            <v>6.2272504642631371E-6</v>
          </cell>
          <cell r="K120">
            <v>5.8723038517651056E-6</v>
          </cell>
          <cell r="L120">
            <v>5.517357239267074E-6</v>
          </cell>
          <cell r="M120">
            <v>5.1624106267690425E-6</v>
          </cell>
          <cell r="N120">
            <v>5.0878963544979869E-6</v>
          </cell>
          <cell r="O120">
            <v>5.0878963544979869E-6</v>
          </cell>
          <cell r="P120">
            <v>5.0878963544979869E-6</v>
          </cell>
          <cell r="Q120">
            <v>5.0878963544979869E-6</v>
          </cell>
        </row>
        <row r="121">
          <cell r="A121" t="str">
            <v>Lesotho</v>
          </cell>
          <cell r="B121">
            <v>3.1838421304032015E-4</v>
          </cell>
          <cell r="C121">
            <v>3.0890299448635032E-4</v>
          </cell>
          <cell r="D121">
            <v>2.9942177593238049E-4</v>
          </cell>
          <cell r="E121">
            <v>2.8994055737841066E-4</v>
          </cell>
          <cell r="F121">
            <v>2.8045933882444083E-4</v>
          </cell>
          <cell r="G121">
            <v>2.7097812027047094E-4</v>
          </cell>
          <cell r="H121">
            <v>2.6149690171650111E-4</v>
          </cell>
          <cell r="I121">
            <v>2.5201568316253128E-4</v>
          </cell>
          <cell r="J121">
            <v>2.4253446460856145E-4</v>
          </cell>
          <cell r="K121">
            <v>2.3305324605459162E-4</v>
          </cell>
          <cell r="L121">
            <v>2.235720275006218E-4</v>
          </cell>
          <cell r="M121">
            <v>2.1409080894665197E-4</v>
          </cell>
          <cell r="N121">
            <v>2.0460959039268214E-4</v>
          </cell>
          <cell r="O121">
            <v>1.9512837183871231E-4</v>
          </cell>
          <cell r="P121">
            <v>1.8564715328474248E-4</v>
          </cell>
          <cell r="Q121">
            <v>1.7616593473077265E-4</v>
          </cell>
        </row>
        <row r="122">
          <cell r="A122" t="str">
            <v>Less developed regions</v>
          </cell>
          <cell r="B122">
            <v>1.0260786588272457E-4</v>
          </cell>
          <cell r="C122">
            <v>9.9818041654638247E-5</v>
          </cell>
          <cell r="D122">
            <v>9.7028217426551922E-5</v>
          </cell>
          <cell r="E122">
            <v>9.4238393198465596E-5</v>
          </cell>
          <cell r="F122">
            <v>9.144856897037927E-5</v>
          </cell>
          <cell r="G122">
            <v>8.8658744742292918E-5</v>
          </cell>
          <cell r="H122">
            <v>8.5868920514206592E-5</v>
          </cell>
          <cell r="I122">
            <v>8.3079096286120267E-5</v>
          </cell>
          <cell r="J122">
            <v>8.0289272058033941E-5</v>
          </cell>
          <cell r="K122">
            <v>7.7499447829947616E-5</v>
          </cell>
          <cell r="L122">
            <v>7.470962360186129E-5</v>
          </cell>
          <cell r="M122">
            <v>7.1919799373774965E-5</v>
          </cell>
          <cell r="N122">
            <v>6.9129975145688639E-5</v>
          </cell>
          <cell r="O122">
            <v>6.6340150917602314E-5</v>
          </cell>
          <cell r="P122">
            <v>6.3550326689515988E-5</v>
          </cell>
          <cell r="Q122">
            <v>6.0760502461429656E-5</v>
          </cell>
        </row>
        <row r="123">
          <cell r="A123" t="str">
            <v>Less developed regions, excluding China</v>
          </cell>
          <cell r="B123">
            <v>1.2513901142092253E-4</v>
          </cell>
          <cell r="C123">
            <v>1.2045129010970585E-4</v>
          </cell>
          <cell r="D123">
            <v>1.1576356879848917E-4</v>
          </cell>
          <cell r="E123">
            <v>1.1107584748727249E-4</v>
          </cell>
          <cell r="F123">
            <v>1.0638812617605581E-4</v>
          </cell>
          <cell r="G123">
            <v>1.0170040486483912E-4</v>
          </cell>
          <cell r="H123">
            <v>9.7012683553622436E-5</v>
          </cell>
          <cell r="I123">
            <v>9.2324962242405756E-5</v>
          </cell>
          <cell r="J123">
            <v>8.7637240931189077E-5</v>
          </cell>
          <cell r="K123">
            <v>8.2949519619972397E-5</v>
          </cell>
          <cell r="L123">
            <v>7.8261798308755718E-5</v>
          </cell>
          <cell r="M123">
            <v>7.3574076997539039E-5</v>
          </cell>
          <cell r="N123">
            <v>6.8886355686322359E-5</v>
          </cell>
          <cell r="O123">
            <v>6.419863437510568E-5</v>
          </cell>
          <cell r="P123">
            <v>5.9510913063889E-5</v>
          </cell>
          <cell r="Q123">
            <v>5.4823191752672321E-5</v>
          </cell>
        </row>
        <row r="124">
          <cell r="A124" t="str">
            <v>Less developed regions, excluding least developed countries</v>
          </cell>
          <cell r="B124">
            <v>7.1000540231231648E-5</v>
          </cell>
          <cell r="C124">
            <v>6.9234161653493795E-5</v>
          </cell>
          <cell r="D124">
            <v>6.7467783075755942E-5</v>
          </cell>
          <cell r="E124">
            <v>6.5701404498018088E-5</v>
          </cell>
          <cell r="F124">
            <v>6.3935025920280235E-5</v>
          </cell>
          <cell r="G124">
            <v>6.2168647342542368E-5</v>
          </cell>
          <cell r="H124">
            <v>6.0402268764804515E-5</v>
          </cell>
          <cell r="I124">
            <v>5.8635890187066662E-5</v>
          </cell>
          <cell r="J124">
            <v>5.6869511609328809E-5</v>
          </cell>
          <cell r="K124">
            <v>5.5103133031590956E-5</v>
          </cell>
          <cell r="L124">
            <v>5.3336754453853102E-5</v>
          </cell>
          <cell r="M124">
            <v>5.1570375876115249E-5</v>
          </cell>
          <cell r="N124">
            <v>4.9803997298377396E-5</v>
          </cell>
          <cell r="O124">
            <v>4.8037618720639543E-5</v>
          </cell>
          <cell r="P124">
            <v>4.627124014290169E-5</v>
          </cell>
          <cell r="Q124">
            <v>4.4504861565163836E-5</v>
          </cell>
        </row>
        <row r="125">
          <cell r="A125" t="str">
            <v>Liberia</v>
          </cell>
          <cell r="B125">
            <v>3.895312995408532E-4</v>
          </cell>
          <cell r="C125">
            <v>3.8199199609781646E-4</v>
          </cell>
          <cell r="D125">
            <v>3.7445269265477972E-4</v>
          </cell>
          <cell r="E125">
            <v>3.6691338921174298E-4</v>
          </cell>
          <cell r="F125">
            <v>3.5937408576870624E-4</v>
          </cell>
          <cell r="G125">
            <v>3.5183478232566939E-4</v>
          </cell>
          <cell r="H125">
            <v>3.4429547888263265E-4</v>
          </cell>
          <cell r="I125">
            <v>3.3675617543959591E-4</v>
          </cell>
          <cell r="J125">
            <v>3.2921687199655917E-4</v>
          </cell>
          <cell r="K125">
            <v>3.2167756855352244E-4</v>
          </cell>
          <cell r="L125">
            <v>3.141382651104857E-4</v>
          </cell>
          <cell r="M125">
            <v>3.0659896166744896E-4</v>
          </cell>
          <cell r="N125">
            <v>2.9905965822441222E-4</v>
          </cell>
          <cell r="O125">
            <v>2.9152035478137548E-4</v>
          </cell>
          <cell r="P125">
            <v>2.8398105133833874E-4</v>
          </cell>
          <cell r="Q125">
            <v>2.76441747895302E-4</v>
          </cell>
        </row>
        <row r="126">
          <cell r="A126" t="str">
            <v>Libya</v>
          </cell>
          <cell r="B126">
            <v>1.6807330117590311E-5</v>
          </cell>
          <cell r="C126">
            <v>1.6807330117590311E-5</v>
          </cell>
          <cell r="D126">
            <v>1.6807330117590311E-5</v>
          </cell>
          <cell r="E126">
            <v>1.6807330117590311E-5</v>
          </cell>
          <cell r="F126">
            <v>1.6807330117590311E-5</v>
          </cell>
          <cell r="G126">
            <v>1.6807330117590311E-5</v>
          </cell>
          <cell r="H126">
            <v>1.6807330117590311E-5</v>
          </cell>
          <cell r="I126">
            <v>1.6807330117590311E-5</v>
          </cell>
          <cell r="J126">
            <v>1.6807330117590311E-5</v>
          </cell>
          <cell r="K126">
            <v>1.6807330117590311E-5</v>
          </cell>
          <cell r="L126">
            <v>1.6807330117590311E-5</v>
          </cell>
          <cell r="M126">
            <v>1.6807330117590311E-5</v>
          </cell>
          <cell r="N126">
            <v>1.6807330117590311E-5</v>
          </cell>
          <cell r="O126">
            <v>1.6807330117590311E-5</v>
          </cell>
          <cell r="P126">
            <v>1.6807330117590311E-5</v>
          </cell>
          <cell r="Q126">
            <v>1.6807330117590311E-5</v>
          </cell>
        </row>
        <row r="127">
          <cell r="A127" t="str">
            <v>Lithuania</v>
          </cell>
          <cell r="B127">
            <v>4.8179863526328606E-6</v>
          </cell>
          <cell r="C127">
            <v>4.8179863526328606E-6</v>
          </cell>
          <cell r="D127">
            <v>4.8179863526328606E-6</v>
          </cell>
          <cell r="E127">
            <v>4.8179863526328606E-6</v>
          </cell>
          <cell r="F127">
            <v>4.8179863526328606E-6</v>
          </cell>
          <cell r="G127">
            <v>4.8179863526328606E-6</v>
          </cell>
          <cell r="H127">
            <v>4.8179863526328606E-6</v>
          </cell>
          <cell r="I127">
            <v>4.8179863526328606E-6</v>
          </cell>
          <cell r="J127">
            <v>4.8179863526328606E-6</v>
          </cell>
          <cell r="K127">
            <v>4.8179863526328606E-6</v>
          </cell>
          <cell r="L127">
            <v>4.8179863526328606E-6</v>
          </cell>
          <cell r="M127">
            <v>4.8179863526328606E-6</v>
          </cell>
          <cell r="N127">
            <v>4.8179863526328606E-6</v>
          </cell>
          <cell r="O127">
            <v>4.8179863526328606E-6</v>
          </cell>
          <cell r="P127">
            <v>4.8179863526328606E-6</v>
          </cell>
          <cell r="Q127">
            <v>4.8179863526328606E-6</v>
          </cell>
        </row>
        <row r="128">
          <cell r="A128" t="str">
            <v>Luxembourg</v>
          </cell>
          <cell r="B128">
            <v>5.9981670328882524E-6</v>
          </cell>
          <cell r="C128">
            <v>5.8162215454370216E-6</v>
          </cell>
          <cell r="D128">
            <v>5.6342760579857908E-6</v>
          </cell>
          <cell r="E128">
            <v>5.45233057053456E-6</v>
          </cell>
          <cell r="F128">
            <v>5.2703850830833292E-6</v>
          </cell>
          <cell r="G128">
            <v>5.0884395956320975E-6</v>
          </cell>
          <cell r="H128">
            <v>5.0878963544979869E-6</v>
          </cell>
          <cell r="I128">
            <v>5.0878963544979869E-6</v>
          </cell>
          <cell r="J128">
            <v>5.0878963544979869E-6</v>
          </cell>
          <cell r="K128">
            <v>5.0878963544979869E-6</v>
          </cell>
          <cell r="L128">
            <v>5.0878963544979869E-6</v>
          </cell>
          <cell r="M128">
            <v>5.0878963544979869E-6</v>
          </cell>
          <cell r="N128">
            <v>5.0878963544979869E-6</v>
          </cell>
          <cell r="O128">
            <v>5.0878963544979869E-6</v>
          </cell>
          <cell r="P128">
            <v>5.0878963544979869E-6</v>
          </cell>
          <cell r="Q128">
            <v>5.0878963544979869E-6</v>
          </cell>
        </row>
        <row r="129">
          <cell r="A129" t="str">
            <v>Madagascar</v>
          </cell>
          <cell r="B129">
            <v>2.5582995741187678E-4</v>
          </cell>
          <cell r="C129">
            <v>2.4709477200299972E-4</v>
          </cell>
          <cell r="D129">
            <v>2.3835958659412267E-4</v>
          </cell>
          <cell r="E129">
            <v>2.2962440118524561E-4</v>
          </cell>
          <cell r="F129">
            <v>2.2088921577636855E-4</v>
          </cell>
          <cell r="G129">
            <v>2.121540303674915E-4</v>
          </cell>
          <cell r="H129">
            <v>2.0341884495861444E-4</v>
          </cell>
          <cell r="I129">
            <v>1.9468365954973738E-4</v>
          </cell>
          <cell r="J129">
            <v>1.8594847414086032E-4</v>
          </cell>
          <cell r="K129">
            <v>1.7721328873198327E-4</v>
          </cell>
          <cell r="L129">
            <v>1.6847810332310621E-4</v>
          </cell>
          <cell r="M129">
            <v>1.5974291791422915E-4</v>
          </cell>
          <cell r="N129">
            <v>1.510077325053521E-4</v>
          </cell>
          <cell r="O129">
            <v>1.4227254709647504E-4</v>
          </cell>
          <cell r="P129">
            <v>1.3353736168759798E-4</v>
          </cell>
          <cell r="Q129">
            <v>1.2480217627872092E-4</v>
          </cell>
        </row>
        <row r="130">
          <cell r="A130" t="str">
            <v>Malawi</v>
          </cell>
          <cell r="B130">
            <v>2.9896834308307366E-4</v>
          </cell>
          <cell r="C130">
            <v>2.9149448046785192E-4</v>
          </cell>
          <cell r="D130">
            <v>2.8402061785263018E-4</v>
          </cell>
          <cell r="E130">
            <v>2.7654675523740844E-4</v>
          </cell>
          <cell r="F130">
            <v>2.690728926221867E-4</v>
          </cell>
          <cell r="G130">
            <v>2.6159903000696496E-4</v>
          </cell>
          <cell r="H130">
            <v>2.5412516739174322E-4</v>
          </cell>
          <cell r="I130">
            <v>2.4665130477652148E-4</v>
          </cell>
          <cell r="J130">
            <v>2.3917744216129974E-4</v>
          </cell>
          <cell r="K130">
            <v>2.31703579546078E-4</v>
          </cell>
          <cell r="L130">
            <v>2.2422971693085626E-4</v>
          </cell>
          <cell r="M130">
            <v>2.1675585431563452E-4</v>
          </cell>
          <cell r="N130">
            <v>2.0928199170041278E-4</v>
          </cell>
          <cell r="O130">
            <v>2.0180812908519104E-4</v>
          </cell>
          <cell r="P130">
            <v>1.943342664699693E-4</v>
          </cell>
          <cell r="Q130">
            <v>1.8686040385474756E-4</v>
          </cell>
        </row>
        <row r="131">
          <cell r="A131" t="str">
            <v>Malaysia</v>
          </cell>
          <cell r="B131">
            <v>1.1672476547576663E-5</v>
          </cell>
          <cell r="C131">
            <v>1.1428283959408006E-5</v>
          </cell>
          <cell r="D131">
            <v>1.1184091371239349E-5</v>
          </cell>
          <cell r="E131">
            <v>1.0939898783070692E-5</v>
          </cell>
          <cell r="F131">
            <v>1.0695706194902035E-5</v>
          </cell>
          <cell r="G131">
            <v>1.0451513606733382E-5</v>
          </cell>
          <cell r="H131">
            <v>1.0207321018564725E-5</v>
          </cell>
          <cell r="I131">
            <v>9.9631284303960679E-6</v>
          </cell>
          <cell r="J131">
            <v>9.718935842227411E-6</v>
          </cell>
          <cell r="K131">
            <v>9.4747432540587541E-6</v>
          </cell>
          <cell r="L131">
            <v>9.2305506658900972E-6</v>
          </cell>
          <cell r="M131">
            <v>8.9863580777214403E-6</v>
          </cell>
          <cell r="N131">
            <v>8.7421654895527834E-6</v>
          </cell>
          <cell r="O131">
            <v>8.4979729013841265E-6</v>
          </cell>
          <cell r="P131">
            <v>8.2537803132154696E-6</v>
          </cell>
          <cell r="Q131">
            <v>8.0095877250468127E-6</v>
          </cell>
        </row>
        <row r="132">
          <cell r="A132" t="str">
            <v>Maldives</v>
          </cell>
          <cell r="B132">
            <v>1.7529423410980899E-5</v>
          </cell>
          <cell r="C132">
            <v>1.6606128867336618E-5</v>
          </cell>
          <cell r="D132">
            <v>1.5682834323692338E-5</v>
          </cell>
          <cell r="E132">
            <v>1.4759539780048057E-5</v>
          </cell>
          <cell r="F132">
            <v>1.3836245236403776E-5</v>
          </cell>
          <cell r="G132">
            <v>1.2912950692759492E-5</v>
          </cell>
          <cell r="H132">
            <v>1.1989656149115212E-5</v>
          </cell>
          <cell r="I132">
            <v>1.1066361605470931E-5</v>
          </cell>
          <cell r="J132">
            <v>1.014306706182665E-5</v>
          </cell>
          <cell r="K132">
            <v>9.2197725181823694E-6</v>
          </cell>
          <cell r="L132">
            <v>8.2964779745380887E-6</v>
          </cell>
          <cell r="M132">
            <v>7.3731834308938072E-6</v>
          </cell>
          <cell r="N132">
            <v>6.4498888872495256E-6</v>
          </cell>
          <cell r="O132">
            <v>5.5265943436052441E-6</v>
          </cell>
          <cell r="P132">
            <v>5.0878963544979869E-6</v>
          </cell>
          <cell r="Q132">
            <v>5.0878963544979869E-6</v>
          </cell>
        </row>
        <row r="133">
          <cell r="A133" t="str">
            <v>Mali</v>
          </cell>
          <cell r="B133">
            <v>3.2738490772618708E-4</v>
          </cell>
          <cell r="C133">
            <v>3.1731154505753272E-4</v>
          </cell>
          <cell r="D133">
            <v>3.0723818238887835E-4</v>
          </cell>
          <cell r="E133">
            <v>2.9716481972022398E-4</v>
          </cell>
          <cell r="F133">
            <v>2.8709145705156961E-4</v>
          </cell>
          <cell r="G133">
            <v>2.7701809438291535E-4</v>
          </cell>
          <cell r="H133">
            <v>2.6694473171426098E-4</v>
          </cell>
          <cell r="I133">
            <v>2.5687136904560662E-4</v>
          </cell>
          <cell r="J133">
            <v>2.4679800637695225E-4</v>
          </cell>
          <cell r="K133">
            <v>2.3672464370829791E-4</v>
          </cell>
          <cell r="L133">
            <v>2.2665128103964357E-4</v>
          </cell>
          <cell r="M133">
            <v>2.1657791837098922E-4</v>
          </cell>
          <cell r="N133">
            <v>2.0650455570233488E-4</v>
          </cell>
          <cell r="O133">
            <v>1.9643119303368054E-4</v>
          </cell>
          <cell r="P133">
            <v>1.863578303650262E-4</v>
          </cell>
          <cell r="Q133">
            <v>1.7628446769637186E-4</v>
          </cell>
        </row>
        <row r="134">
          <cell r="A134" t="str">
            <v>Malta</v>
          </cell>
          <cell r="B134">
            <v>5.3485115646210256E-6</v>
          </cell>
          <cell r="C134">
            <v>5.3485115646210256E-6</v>
          </cell>
          <cell r="D134">
            <v>5.3485115646210256E-6</v>
          </cell>
          <cell r="E134">
            <v>5.3485115646210256E-6</v>
          </cell>
          <cell r="F134">
            <v>5.3485115646210256E-6</v>
          </cell>
          <cell r="G134">
            <v>5.3485115646210256E-6</v>
          </cell>
          <cell r="H134">
            <v>5.3485115646210256E-6</v>
          </cell>
          <cell r="I134">
            <v>5.3485115646210256E-6</v>
          </cell>
          <cell r="J134">
            <v>5.3485115646210256E-6</v>
          </cell>
          <cell r="K134">
            <v>5.3485115646210256E-6</v>
          </cell>
          <cell r="L134">
            <v>5.3485115646210256E-6</v>
          </cell>
          <cell r="M134">
            <v>5.3485115646210256E-6</v>
          </cell>
          <cell r="N134">
            <v>5.3485115646210256E-6</v>
          </cell>
          <cell r="O134">
            <v>5.3485115646210256E-6</v>
          </cell>
          <cell r="P134">
            <v>5.3485115646210256E-6</v>
          </cell>
          <cell r="Q134">
            <v>5.3485115646210256E-6</v>
          </cell>
        </row>
        <row r="135">
          <cell r="A135" t="str">
            <v>Martinique</v>
          </cell>
          <cell r="B135">
            <v>2.1208176351837434E-5</v>
          </cell>
          <cell r="C135">
            <v>1.857036323854381E-5</v>
          </cell>
          <cell r="D135">
            <v>1.5932550125250186E-5</v>
          </cell>
          <cell r="E135">
            <v>1.3294737011956564E-5</v>
          </cell>
          <cell r="F135">
            <v>1.0656923898662942E-5</v>
          </cell>
          <cell r="G135">
            <v>8.0191107853693213E-6</v>
          </cell>
          <cell r="H135">
            <v>5.381297672075699E-6</v>
          </cell>
          <cell r="I135">
            <v>5.0878963544979869E-6</v>
          </cell>
          <cell r="J135">
            <v>5.0878963544979869E-6</v>
          </cell>
          <cell r="K135">
            <v>5.0878963544979869E-6</v>
          </cell>
          <cell r="L135">
            <v>5.0878963544979869E-6</v>
          </cell>
          <cell r="M135">
            <v>5.0878963544979869E-6</v>
          </cell>
          <cell r="N135">
            <v>5.0878963544979869E-6</v>
          </cell>
          <cell r="O135">
            <v>5.0878963544979869E-6</v>
          </cell>
          <cell r="P135">
            <v>5.0878963544979869E-6</v>
          </cell>
          <cell r="Q135">
            <v>5.0878963544979869E-6</v>
          </cell>
        </row>
        <row r="136">
          <cell r="A136" t="str">
            <v>Mauritania</v>
          </cell>
          <cell r="B136">
            <v>1.8842837465533281E-4</v>
          </cell>
          <cell r="C136">
            <v>1.8089126453880414E-4</v>
          </cell>
          <cell r="D136">
            <v>1.7335415442227547E-4</v>
          </cell>
          <cell r="E136">
            <v>1.658170443057468E-4</v>
          </cell>
          <cell r="F136">
            <v>1.5827993418921814E-4</v>
          </cell>
          <cell r="G136">
            <v>1.5074282407268952E-4</v>
          </cell>
          <cell r="H136">
            <v>1.4320571395616086E-4</v>
          </cell>
          <cell r="I136">
            <v>1.3566860383963219E-4</v>
          </cell>
          <cell r="J136">
            <v>1.2813149372310352E-4</v>
          </cell>
          <cell r="K136">
            <v>1.2059438360657487E-4</v>
          </cell>
          <cell r="L136">
            <v>1.1305727349004621E-4</v>
          </cell>
          <cell r="M136">
            <v>1.0552016337351756E-4</v>
          </cell>
          <cell r="N136">
            <v>9.7983053256988907E-5</v>
          </cell>
          <cell r="O136">
            <v>9.0445943140460253E-5</v>
          </cell>
          <cell r="P136">
            <v>8.29088330239316E-5</v>
          </cell>
          <cell r="Q136">
            <v>7.5371722907402946E-5</v>
          </cell>
        </row>
        <row r="137">
          <cell r="A137" t="str">
            <v>Mauritius</v>
          </cell>
          <cell r="B137">
            <v>4.1470496105269103E-5</v>
          </cell>
          <cell r="C137">
            <v>4.0716736522709556E-5</v>
          </cell>
          <cell r="D137">
            <v>3.9962976940150008E-5</v>
          </cell>
          <cell r="E137">
            <v>3.920921735759046E-5</v>
          </cell>
          <cell r="F137">
            <v>3.8455457775030912E-5</v>
          </cell>
          <cell r="G137">
            <v>3.7701698192471351E-5</v>
          </cell>
          <cell r="H137">
            <v>3.6947938609911803E-5</v>
          </cell>
          <cell r="I137">
            <v>3.6194179027352255E-5</v>
          </cell>
          <cell r="J137">
            <v>3.5440419444792707E-5</v>
          </cell>
          <cell r="K137">
            <v>3.4686659862233159E-5</v>
          </cell>
          <cell r="L137">
            <v>3.3932900279673611E-5</v>
          </cell>
          <cell r="M137">
            <v>3.3179140697114063E-5</v>
          </cell>
          <cell r="N137">
            <v>3.2425381114554516E-5</v>
          </cell>
          <cell r="O137">
            <v>3.1671621531994968E-5</v>
          </cell>
          <cell r="P137">
            <v>3.091786194943542E-5</v>
          </cell>
          <cell r="Q137">
            <v>3.0164102366875869E-5</v>
          </cell>
        </row>
        <row r="138">
          <cell r="A138" t="str">
            <v>Mayotte</v>
          </cell>
          <cell r="B138">
            <v>4.119025481712428E-5</v>
          </cell>
          <cell r="C138">
            <v>4.0441588845112137E-5</v>
          </cell>
          <cell r="D138">
            <v>3.9692922873099994E-5</v>
          </cell>
          <cell r="E138">
            <v>3.8944256901087851E-5</v>
          </cell>
          <cell r="F138">
            <v>3.8195590929075708E-5</v>
          </cell>
          <cell r="G138">
            <v>3.7446924957063552E-5</v>
          </cell>
          <cell r="H138">
            <v>3.6698258985051409E-5</v>
          </cell>
          <cell r="I138">
            <v>3.5949593013039266E-5</v>
          </cell>
          <cell r="J138">
            <v>3.5200927041027123E-5</v>
          </cell>
          <cell r="K138">
            <v>3.445226106901498E-5</v>
          </cell>
          <cell r="L138">
            <v>3.3703595097002837E-5</v>
          </cell>
          <cell r="M138">
            <v>3.2954929124990694E-5</v>
          </cell>
          <cell r="N138">
            <v>3.2206263152978551E-5</v>
          </cell>
          <cell r="O138">
            <v>3.1457597180966408E-5</v>
          </cell>
          <cell r="P138">
            <v>3.0708931208954265E-5</v>
          </cell>
          <cell r="Q138">
            <v>2.9960265236942118E-5</v>
          </cell>
        </row>
        <row r="139">
          <cell r="A139" t="str">
            <v>Melanesia</v>
          </cell>
          <cell r="B139">
            <v>8.0717555457112915E-5</v>
          </cell>
          <cell r="C139">
            <v>7.7755236569423126E-5</v>
          </cell>
          <cell r="D139">
            <v>7.4792917681733336E-5</v>
          </cell>
          <cell r="E139">
            <v>7.1830598794043546E-5</v>
          </cell>
          <cell r="F139">
            <v>6.8868279906353756E-5</v>
          </cell>
          <cell r="G139">
            <v>6.590596101866398E-5</v>
          </cell>
          <cell r="H139">
            <v>6.294364213097419E-5</v>
          </cell>
          <cell r="I139">
            <v>5.9981323243284401E-5</v>
          </cell>
          <cell r="J139">
            <v>5.7019004355594611E-5</v>
          </cell>
          <cell r="K139">
            <v>5.4056685467904821E-5</v>
          </cell>
          <cell r="L139">
            <v>5.1094366580215031E-5</v>
          </cell>
          <cell r="M139">
            <v>4.8132047692525242E-5</v>
          </cell>
          <cell r="N139">
            <v>4.5169728804835452E-5</v>
          </cell>
          <cell r="O139">
            <v>4.2207409917145662E-5</v>
          </cell>
          <cell r="P139">
            <v>3.9245091029455872E-5</v>
          </cell>
          <cell r="Q139">
            <v>3.6282772141766083E-5</v>
          </cell>
        </row>
        <row r="140">
          <cell r="A140" t="str">
            <v>Mexico</v>
          </cell>
          <cell r="B140">
            <v>1.8796722695581734E-5</v>
          </cell>
          <cell r="C140">
            <v>1.8630677712861273E-5</v>
          </cell>
          <cell r="D140">
            <v>1.8464632730140812E-5</v>
          </cell>
          <cell r="E140">
            <v>1.829858774742035E-5</v>
          </cell>
          <cell r="F140">
            <v>1.8132542764699889E-5</v>
          </cell>
          <cell r="G140">
            <v>1.7966497781979435E-5</v>
          </cell>
          <cell r="H140">
            <v>1.7800452799258973E-5</v>
          </cell>
          <cell r="I140">
            <v>1.7634407816538512E-5</v>
          </cell>
          <cell r="J140">
            <v>1.7468362833818051E-5</v>
          </cell>
          <cell r="K140">
            <v>1.7302317851097589E-5</v>
          </cell>
          <cell r="L140">
            <v>1.7136272868377128E-5</v>
          </cell>
          <cell r="M140">
            <v>1.6970227885656667E-5</v>
          </cell>
          <cell r="N140">
            <v>1.6804182902936205E-5</v>
          </cell>
          <cell r="O140">
            <v>1.6638137920215744E-5</v>
          </cell>
          <cell r="P140">
            <v>1.6472092937495283E-5</v>
          </cell>
          <cell r="Q140">
            <v>1.6306047954774821E-5</v>
          </cell>
        </row>
        <row r="141">
          <cell r="A141" t="str">
            <v>Micronesia</v>
          </cell>
          <cell r="B141">
            <v>1.6648305675812228E-5</v>
          </cell>
          <cell r="C141">
            <v>1.6050556135000678E-5</v>
          </cell>
          <cell r="D141">
            <v>1.5452806594189129E-5</v>
          </cell>
          <cell r="E141">
            <v>1.4855057053377579E-5</v>
          </cell>
          <cell r="F141">
            <v>1.4257307512566029E-5</v>
          </cell>
          <cell r="G141">
            <v>1.3659557971754479E-5</v>
          </cell>
          <cell r="H141">
            <v>1.3061808430942929E-5</v>
          </cell>
          <cell r="I141">
            <v>1.2464058890131379E-5</v>
          </cell>
          <cell r="J141">
            <v>1.186630934931983E-5</v>
          </cell>
          <cell r="K141">
            <v>1.126855980850828E-5</v>
          </cell>
          <cell r="L141">
            <v>1.067081026769673E-5</v>
          </cell>
          <cell r="M141">
            <v>1.007306072688518E-5</v>
          </cell>
          <cell r="N141">
            <v>9.4753111860736303E-6</v>
          </cell>
          <cell r="O141">
            <v>8.8775616452620805E-6</v>
          </cell>
          <cell r="P141">
            <v>8.2798121044505307E-6</v>
          </cell>
          <cell r="Q141">
            <v>7.6820625636389808E-6</v>
          </cell>
        </row>
        <row r="142">
          <cell r="A142" t="str">
            <v>Micronesia</v>
          </cell>
          <cell r="B142">
            <v>1.6648305675812228E-5</v>
          </cell>
          <cell r="C142">
            <v>1.6050556135000678E-5</v>
          </cell>
          <cell r="D142">
            <v>1.5452806594189129E-5</v>
          </cell>
          <cell r="E142">
            <v>1.4855057053377579E-5</v>
          </cell>
          <cell r="F142">
            <v>1.4257307512566029E-5</v>
          </cell>
          <cell r="G142">
            <v>1.3659557971754479E-5</v>
          </cell>
          <cell r="H142">
            <v>1.3061808430942929E-5</v>
          </cell>
          <cell r="I142">
            <v>1.2464058890131379E-5</v>
          </cell>
          <cell r="J142">
            <v>1.186630934931983E-5</v>
          </cell>
          <cell r="K142">
            <v>1.126855980850828E-5</v>
          </cell>
          <cell r="L142">
            <v>1.067081026769673E-5</v>
          </cell>
          <cell r="M142">
            <v>1.007306072688518E-5</v>
          </cell>
          <cell r="N142">
            <v>9.4753111860736303E-6</v>
          </cell>
          <cell r="O142">
            <v>8.8775616452620805E-6</v>
          </cell>
          <cell r="P142">
            <v>8.2798121044505307E-6</v>
          </cell>
          <cell r="Q142">
            <v>7.6820625636389808E-6</v>
          </cell>
        </row>
        <row r="143">
          <cell r="A143" t="str">
            <v>Middle Africa</v>
          </cell>
          <cell r="B143">
            <v>3.4965943458038128E-4</v>
          </cell>
          <cell r="C143">
            <v>3.3633907516779533E-4</v>
          </cell>
          <cell r="D143">
            <v>3.2301871575520939E-4</v>
          </cell>
          <cell r="E143">
            <v>3.0969835634262345E-4</v>
          </cell>
          <cell r="F143">
            <v>2.963779969300375E-4</v>
          </cell>
          <cell r="G143">
            <v>2.8305763751745156E-4</v>
          </cell>
          <cell r="H143">
            <v>2.6973727810486562E-4</v>
          </cell>
          <cell r="I143">
            <v>2.5641691869227967E-4</v>
          </cell>
          <cell r="J143">
            <v>2.4309655927969373E-4</v>
          </cell>
          <cell r="K143">
            <v>2.2977619986710779E-4</v>
          </cell>
          <cell r="L143">
            <v>2.1645584045452184E-4</v>
          </cell>
          <cell r="M143">
            <v>2.031354810419359E-4</v>
          </cell>
          <cell r="N143">
            <v>1.8981512162934995E-4</v>
          </cell>
          <cell r="O143">
            <v>1.7649476221676401E-4</v>
          </cell>
          <cell r="P143">
            <v>1.6317440280417807E-4</v>
          </cell>
          <cell r="Q143">
            <v>1.4985404339159212E-4</v>
          </cell>
        </row>
        <row r="144">
          <cell r="A144" t="str">
            <v>Moldova</v>
          </cell>
          <cell r="B144">
            <v>4.6355804734355282E-6</v>
          </cell>
          <cell r="C144">
            <v>3.9856167043898326E-6</v>
          </cell>
          <cell r="D144">
            <v>3.3356529353441369E-6</v>
          </cell>
          <cell r="E144">
            <v>2.6856891662984413E-6</v>
          </cell>
          <cell r="F144">
            <v>2.0357253972527457E-6</v>
          </cell>
          <cell r="G144">
            <v>1.3857616282070494E-6</v>
          </cell>
          <cell r="H144">
            <v>1.3857616282070494E-6</v>
          </cell>
          <cell r="I144">
            <v>1.3857616282070494E-6</v>
          </cell>
          <cell r="J144">
            <v>1.3857616282070494E-6</v>
          </cell>
          <cell r="K144">
            <v>1.3857616282070494E-6</v>
          </cell>
          <cell r="L144">
            <v>1.3857616282070494E-6</v>
          </cell>
          <cell r="M144">
            <v>1.3857616282070494E-6</v>
          </cell>
          <cell r="N144">
            <v>1.3857616282070494E-6</v>
          </cell>
          <cell r="O144">
            <v>1.3857616282070494E-6</v>
          </cell>
          <cell r="P144">
            <v>1.3857616282070494E-6</v>
          </cell>
          <cell r="Q144">
            <v>1.3857616282070494E-6</v>
          </cell>
        </row>
        <row r="145">
          <cell r="A145" t="str">
            <v>Mongolia</v>
          </cell>
          <cell r="B145">
            <v>1.219650568796801E-5</v>
          </cell>
          <cell r="C145">
            <v>1.1966352574189086E-5</v>
          </cell>
          <cell r="D145">
            <v>1.1736199460410163E-5</v>
          </cell>
          <cell r="E145">
            <v>1.1506046346631239E-5</v>
          </cell>
          <cell r="F145">
            <v>1.1275893232852316E-5</v>
          </cell>
          <cell r="G145">
            <v>1.1045740119073396E-5</v>
          </cell>
          <cell r="H145">
            <v>1.0815587005294472E-5</v>
          </cell>
          <cell r="I145">
            <v>1.0585433891515549E-5</v>
          </cell>
          <cell r="J145">
            <v>1.0355280777736625E-5</v>
          </cell>
          <cell r="K145">
            <v>1.0125127663957702E-5</v>
          </cell>
          <cell r="L145">
            <v>9.8949745501787785E-6</v>
          </cell>
          <cell r="M145">
            <v>9.6648214363998551E-6</v>
          </cell>
          <cell r="N145">
            <v>9.4346683226209316E-6</v>
          </cell>
          <cell r="O145">
            <v>9.2045152088420082E-6</v>
          </cell>
          <cell r="P145">
            <v>8.9743620950630847E-6</v>
          </cell>
          <cell r="Q145">
            <v>8.7442089812841613E-6</v>
          </cell>
        </row>
        <row r="146">
          <cell r="A146" t="str">
            <v>Montenegro</v>
          </cell>
          <cell r="B146">
            <v>3.7627032777258631E-6</v>
          </cell>
          <cell r="C146">
            <v>3.7627032777258631E-6</v>
          </cell>
          <cell r="D146">
            <v>3.7627032777258631E-6</v>
          </cell>
          <cell r="E146">
            <v>3.7627032777258631E-6</v>
          </cell>
          <cell r="F146">
            <v>3.7627032777258631E-6</v>
          </cell>
          <cell r="G146">
            <v>3.7627032777258631E-6</v>
          </cell>
          <cell r="H146">
            <v>3.7627032777258631E-6</v>
          </cell>
          <cell r="I146">
            <v>3.7627032777258631E-6</v>
          </cell>
          <cell r="J146">
            <v>3.7627032777258631E-6</v>
          </cell>
          <cell r="K146">
            <v>3.7627032777258631E-6</v>
          </cell>
          <cell r="L146">
            <v>3.7627032777258631E-6</v>
          </cell>
          <cell r="M146">
            <v>3.7627032777258631E-6</v>
          </cell>
          <cell r="N146">
            <v>3.7627032777258631E-6</v>
          </cell>
          <cell r="O146">
            <v>3.7627032777258631E-6</v>
          </cell>
          <cell r="P146">
            <v>3.7627032777258631E-6</v>
          </cell>
          <cell r="Q146">
            <v>3.7627032777258631E-6</v>
          </cell>
        </row>
        <row r="147">
          <cell r="A147" t="str">
            <v>More developed regions</v>
          </cell>
          <cell r="B147">
            <v>7.8136045842769863E-6</v>
          </cell>
          <cell r="C147">
            <v>7.7310465537220972E-6</v>
          </cell>
          <cell r="D147">
            <v>7.6484885231672082E-6</v>
          </cell>
          <cell r="E147">
            <v>7.5659304926123192E-6</v>
          </cell>
          <cell r="F147">
            <v>7.4833724620574302E-6</v>
          </cell>
          <cell r="G147">
            <v>7.4008144315025428E-6</v>
          </cell>
          <cell r="H147">
            <v>7.3182564009476538E-6</v>
          </cell>
          <cell r="I147">
            <v>7.2356983703927648E-6</v>
          </cell>
          <cell r="J147">
            <v>7.1531403398378757E-6</v>
          </cell>
          <cell r="K147">
            <v>7.0705823092829867E-6</v>
          </cell>
          <cell r="L147">
            <v>6.9880242787280977E-6</v>
          </cell>
          <cell r="M147">
            <v>6.9054662481732087E-6</v>
          </cell>
          <cell r="N147">
            <v>6.8229082176183196E-6</v>
          </cell>
          <cell r="O147">
            <v>6.7403501870634306E-6</v>
          </cell>
          <cell r="P147">
            <v>6.6577921565085416E-6</v>
          </cell>
          <cell r="Q147">
            <v>6.5752341259536526E-6</v>
          </cell>
        </row>
        <row r="148">
          <cell r="A148" t="str">
            <v>Morocco</v>
          </cell>
          <cell r="B148">
            <v>1.3410301828438762E-4</v>
          </cell>
          <cell r="C148">
            <v>1.3186815192732789E-4</v>
          </cell>
          <cell r="D148">
            <v>1.2963328557026815E-4</v>
          </cell>
          <cell r="E148">
            <v>1.2739841921320842E-4</v>
          </cell>
          <cell r="F148">
            <v>1.2516355285614869E-4</v>
          </cell>
          <cell r="G148">
            <v>1.2292868649908901E-4</v>
          </cell>
          <cell r="H148">
            <v>1.2069382014202929E-4</v>
          </cell>
          <cell r="I148">
            <v>1.1845895378496957E-4</v>
          </cell>
          <cell r="J148">
            <v>1.1622408742790985E-4</v>
          </cell>
          <cell r="K148">
            <v>1.1398922107085013E-4</v>
          </cell>
          <cell r="L148">
            <v>1.1175435471379041E-4</v>
          </cell>
          <cell r="M148">
            <v>1.0951948835673068E-4</v>
          </cell>
          <cell r="N148">
            <v>1.0728462199967096E-4</v>
          </cell>
          <cell r="O148">
            <v>1.0504975564261124E-4</v>
          </cell>
          <cell r="P148">
            <v>1.0281488928555152E-4</v>
          </cell>
          <cell r="Q148">
            <v>1.005800229284918E-4</v>
          </cell>
        </row>
        <row r="149">
          <cell r="A149" t="str">
            <v>Mozambique</v>
          </cell>
          <cell r="B149">
            <v>2.7951479044875335E-4</v>
          </cell>
          <cell r="C149">
            <v>2.6833475390648142E-4</v>
          </cell>
          <cell r="D149">
            <v>2.5715471736420948E-4</v>
          </cell>
          <cell r="E149">
            <v>2.4597468082193755E-4</v>
          </cell>
          <cell r="F149">
            <v>2.3479464427966562E-4</v>
          </cell>
          <cell r="G149">
            <v>2.2361460773739374E-4</v>
          </cell>
          <cell r="H149">
            <v>2.1243457119512181E-4</v>
          </cell>
          <cell r="I149">
            <v>2.0125453465284987E-4</v>
          </cell>
          <cell r="J149">
            <v>1.9007449811057794E-4</v>
          </cell>
          <cell r="K149">
            <v>1.7889446156830601E-4</v>
          </cell>
          <cell r="L149">
            <v>1.6771442502603408E-4</v>
          </cell>
          <cell r="M149">
            <v>1.5653438848376214E-4</v>
          </cell>
          <cell r="N149">
            <v>1.4535435194149021E-4</v>
          </cell>
          <cell r="O149">
            <v>1.3417431539921828E-4</v>
          </cell>
          <cell r="P149">
            <v>1.2299427885694635E-4</v>
          </cell>
          <cell r="Q149">
            <v>1.1181424231467443E-4</v>
          </cell>
        </row>
        <row r="150">
          <cell r="A150" t="str">
            <v>Myanmar</v>
          </cell>
          <cell r="B150">
            <v>7.6996012531884485E-5</v>
          </cell>
          <cell r="C150">
            <v>7.4573345196376426E-5</v>
          </cell>
          <cell r="D150">
            <v>7.2150677860868367E-5</v>
          </cell>
          <cell r="E150">
            <v>6.9728010525360308E-5</v>
          </cell>
          <cell r="F150">
            <v>6.7305343189852249E-5</v>
          </cell>
          <cell r="G150">
            <v>6.4882675854344203E-5</v>
          </cell>
          <cell r="H150">
            <v>6.2460008518836144E-5</v>
          </cell>
          <cell r="I150">
            <v>6.0037341183328085E-5</v>
          </cell>
          <cell r="J150">
            <v>5.7614673847820026E-5</v>
          </cell>
          <cell r="K150">
            <v>5.5192006512311967E-5</v>
          </cell>
          <cell r="L150">
            <v>5.2769339176803908E-5</v>
          </cell>
          <cell r="M150">
            <v>5.0346671841295848E-5</v>
          </cell>
          <cell r="N150">
            <v>4.7924004505787789E-5</v>
          </cell>
          <cell r="O150">
            <v>4.550133717027973E-5</v>
          </cell>
          <cell r="P150">
            <v>4.3078669834771671E-5</v>
          </cell>
          <cell r="Q150">
            <v>4.0656002499263612E-5</v>
          </cell>
        </row>
        <row r="151">
          <cell r="A151" t="str">
            <v>Namibia</v>
          </cell>
          <cell r="B151">
            <v>8.1884313618361333E-5</v>
          </cell>
          <cell r="C151">
            <v>7.6431050025150635E-5</v>
          </cell>
          <cell r="D151">
            <v>7.0977786431939937E-5</v>
          </cell>
          <cell r="E151">
            <v>6.5524522838729239E-5</v>
          </cell>
          <cell r="F151">
            <v>6.0071259245518534E-5</v>
          </cell>
          <cell r="G151">
            <v>5.4617995652307822E-5</v>
          </cell>
          <cell r="H151">
            <v>4.9164732059097117E-5</v>
          </cell>
          <cell r="I151">
            <v>4.3711468465886412E-5</v>
          </cell>
          <cell r="J151">
            <v>3.8258204872675708E-5</v>
          </cell>
          <cell r="K151">
            <v>3.2804941279465003E-5</v>
          </cell>
          <cell r="L151">
            <v>2.7351677686254301E-5</v>
          </cell>
          <cell r="M151">
            <v>2.18984140930436E-5</v>
          </cell>
          <cell r="N151">
            <v>1.6445150499832898E-5</v>
          </cell>
          <cell r="O151">
            <v>1.0991886906622197E-5</v>
          </cell>
          <cell r="P151">
            <v>5.5386233134114945E-6</v>
          </cell>
          <cell r="Q151">
            <v>5.0878963544979869E-6</v>
          </cell>
        </row>
        <row r="152">
          <cell r="A152" t="str">
            <v>Nepal</v>
          </cell>
          <cell r="B152">
            <v>9.4846474779973982E-5</v>
          </cell>
          <cell r="C152">
            <v>8.9279718591832709E-5</v>
          </cell>
          <cell r="D152">
            <v>8.3712962403691436E-5</v>
          </cell>
          <cell r="E152">
            <v>7.8146206215550163E-5</v>
          </cell>
          <cell r="F152">
            <v>7.257945002740889E-5</v>
          </cell>
          <cell r="G152">
            <v>6.7012693839267604E-5</v>
          </cell>
          <cell r="H152">
            <v>6.1445937651126331E-5</v>
          </cell>
          <cell r="I152">
            <v>5.5879181462985058E-5</v>
          </cell>
          <cell r="J152">
            <v>5.0312425274843785E-5</v>
          </cell>
          <cell r="K152">
            <v>4.4745669086702512E-5</v>
          </cell>
          <cell r="L152">
            <v>3.9178912898561239E-5</v>
          </cell>
          <cell r="M152">
            <v>3.3612156710419966E-5</v>
          </cell>
          <cell r="N152">
            <v>2.804540052227869E-5</v>
          </cell>
          <cell r="O152">
            <v>2.2478644334137414E-5</v>
          </cell>
          <cell r="P152">
            <v>1.6911888145996137E-5</v>
          </cell>
          <cell r="Q152">
            <v>1.1345131957854861E-5</v>
          </cell>
        </row>
        <row r="153">
          <cell r="A153" t="str">
            <v>Netherlands</v>
          </cell>
          <cell r="B153">
            <v>3.8122358971461994E-6</v>
          </cell>
          <cell r="C153">
            <v>3.7207949376372925E-6</v>
          </cell>
          <cell r="D153">
            <v>3.6293539781283857E-6</v>
          </cell>
          <cell r="E153">
            <v>3.5379130186194789E-6</v>
          </cell>
          <cell r="F153">
            <v>3.446472059110572E-6</v>
          </cell>
          <cell r="G153">
            <v>3.3550310996016652E-6</v>
          </cell>
          <cell r="H153">
            <v>3.3550310996016652E-6</v>
          </cell>
          <cell r="I153">
            <v>3.3550310996016652E-6</v>
          </cell>
          <cell r="J153">
            <v>3.3550310996016652E-6</v>
          </cell>
          <cell r="K153">
            <v>3.3550310996016652E-6</v>
          </cell>
          <cell r="L153">
            <v>3.3550310996016652E-6</v>
          </cell>
          <cell r="M153">
            <v>3.3550310996016652E-6</v>
          </cell>
          <cell r="N153">
            <v>3.3550310996016652E-6</v>
          </cell>
          <cell r="O153">
            <v>3.3550310996016652E-6</v>
          </cell>
          <cell r="P153">
            <v>3.3550310996016652E-6</v>
          </cell>
          <cell r="Q153">
            <v>3.3550310996016652E-6</v>
          </cell>
        </row>
        <row r="154">
          <cell r="A154" t="str">
            <v>Netherlands Antilles</v>
          </cell>
          <cell r="B154">
            <v>1.8810310527887399E-7</v>
          </cell>
          <cell r="C154">
            <v>1.8810310527887399E-7</v>
          </cell>
          <cell r="D154">
            <v>1.8810310527887399E-7</v>
          </cell>
          <cell r="E154">
            <v>1.8810310527887399E-7</v>
          </cell>
          <cell r="F154">
            <v>1.8810310527887399E-7</v>
          </cell>
          <cell r="G154">
            <v>1.8810310527887399E-7</v>
          </cell>
          <cell r="H154">
            <v>1.8810310527887399E-7</v>
          </cell>
          <cell r="I154">
            <v>1.8810310527887399E-7</v>
          </cell>
          <cell r="J154">
            <v>1.8810310527887399E-7</v>
          </cell>
          <cell r="K154">
            <v>1.8810310527887399E-7</v>
          </cell>
          <cell r="L154">
            <v>1.8810310527887399E-7</v>
          </cell>
          <cell r="M154">
            <v>1.8810310527887399E-7</v>
          </cell>
          <cell r="N154">
            <v>1.8810310527887399E-7</v>
          </cell>
          <cell r="O154">
            <v>1.8810310527887399E-7</v>
          </cell>
          <cell r="P154">
            <v>1.8810310527887399E-7</v>
          </cell>
          <cell r="Q154">
            <v>1.8810310527887399E-7</v>
          </cell>
        </row>
        <row r="155">
          <cell r="A155" t="str">
            <v>New Caledonia</v>
          </cell>
          <cell r="B155">
            <v>2.8047235642505377E-5</v>
          </cell>
          <cell r="C155">
            <v>2.7838541744137167E-5</v>
          </cell>
          <cell r="D155">
            <v>2.7629847845768957E-5</v>
          </cell>
          <cell r="E155">
            <v>2.7421153947400747E-5</v>
          </cell>
          <cell r="F155">
            <v>2.7212460049032536E-5</v>
          </cell>
          <cell r="G155">
            <v>2.7003766150664326E-5</v>
          </cell>
          <cell r="H155">
            <v>2.6795072252296116E-5</v>
          </cell>
          <cell r="I155">
            <v>2.6586378353927906E-5</v>
          </cell>
          <cell r="J155">
            <v>2.6377684455559696E-5</v>
          </cell>
          <cell r="K155">
            <v>2.6168990557191485E-5</v>
          </cell>
          <cell r="L155">
            <v>2.5960296658823275E-5</v>
          </cell>
          <cell r="M155">
            <v>2.5751602760455065E-5</v>
          </cell>
          <cell r="N155">
            <v>2.5542908862086855E-5</v>
          </cell>
          <cell r="O155">
            <v>2.5334214963718645E-5</v>
          </cell>
          <cell r="P155">
            <v>2.5125521065350434E-5</v>
          </cell>
          <cell r="Q155">
            <v>2.4916827166982224E-5</v>
          </cell>
        </row>
        <row r="156">
          <cell r="A156" t="str">
            <v>New Zealand</v>
          </cell>
          <cell r="B156">
            <v>6.0969331477229757E-6</v>
          </cell>
          <cell r="C156">
            <v>5.5543029629738811E-6</v>
          </cell>
          <cell r="D156">
            <v>5.0116727782247864E-6</v>
          </cell>
          <cell r="E156">
            <v>4.4690425934756917E-6</v>
          </cell>
          <cell r="F156">
            <v>3.9264124087265971E-6</v>
          </cell>
          <cell r="G156">
            <v>3.3837822239775024E-6</v>
          </cell>
          <cell r="H156">
            <v>3.3837822239775024E-6</v>
          </cell>
          <cell r="I156">
            <v>3.3837822239775024E-6</v>
          </cell>
          <cell r="J156">
            <v>3.3837822239775024E-6</v>
          </cell>
          <cell r="K156">
            <v>3.3837822239775024E-6</v>
          </cell>
          <cell r="L156">
            <v>3.3837822239775024E-6</v>
          </cell>
          <cell r="M156">
            <v>3.3837822239775024E-6</v>
          </cell>
          <cell r="N156">
            <v>3.3837822239775024E-6</v>
          </cell>
          <cell r="O156">
            <v>3.3837822239775024E-6</v>
          </cell>
          <cell r="P156">
            <v>3.3837822239775024E-6</v>
          </cell>
          <cell r="Q156">
            <v>3.3837822239775024E-6</v>
          </cell>
        </row>
        <row r="157">
          <cell r="A157" t="str">
            <v>Nicaragua</v>
          </cell>
          <cell r="B157">
            <v>4.2573917450380248E-5</v>
          </cell>
          <cell r="C157">
            <v>4.1722491358181679E-5</v>
          </cell>
          <cell r="D157">
            <v>4.0871065265983111E-5</v>
          </cell>
          <cell r="E157">
            <v>4.0019639173784542E-5</v>
          </cell>
          <cell r="F157">
            <v>3.9168213081585974E-5</v>
          </cell>
          <cell r="G157">
            <v>3.8316786989387392E-5</v>
          </cell>
          <cell r="H157">
            <v>3.7465360897188824E-5</v>
          </cell>
          <cell r="I157">
            <v>3.6613934804990255E-5</v>
          </cell>
          <cell r="J157">
            <v>3.5762508712791687E-5</v>
          </cell>
          <cell r="K157">
            <v>3.4911082620593118E-5</v>
          </cell>
          <cell r="L157">
            <v>3.405965652839455E-5</v>
          </cell>
          <cell r="M157">
            <v>3.3208230436195981E-5</v>
          </cell>
          <cell r="N157">
            <v>3.2356804343997413E-5</v>
          </cell>
          <cell r="O157">
            <v>3.1505378251798844E-5</v>
          </cell>
          <cell r="P157">
            <v>3.0653952159600276E-5</v>
          </cell>
          <cell r="Q157">
            <v>2.9802526067401704E-5</v>
          </cell>
        </row>
        <row r="158">
          <cell r="A158" t="str">
            <v>Niger</v>
          </cell>
          <cell r="B158">
            <v>3.6522573864641091E-4</v>
          </cell>
          <cell r="C158">
            <v>3.5137237211265121E-4</v>
          </cell>
          <cell r="D158">
            <v>3.3751900557889151E-4</v>
          </cell>
          <cell r="E158">
            <v>3.2366563904513181E-4</v>
          </cell>
          <cell r="F158">
            <v>3.098122725113721E-4</v>
          </cell>
          <cell r="G158">
            <v>2.959589059776123E-4</v>
          </cell>
          <cell r="H158">
            <v>2.8210553944385259E-4</v>
          </cell>
          <cell r="I158">
            <v>2.6825217291009289E-4</v>
          </cell>
          <cell r="J158">
            <v>2.5439880637633319E-4</v>
          </cell>
          <cell r="K158">
            <v>2.4054543984257346E-4</v>
          </cell>
          <cell r="L158">
            <v>2.2669207330881374E-4</v>
          </cell>
          <cell r="M158">
            <v>2.1283870677505401E-4</v>
          </cell>
          <cell r="N158">
            <v>1.9898534024129428E-4</v>
          </cell>
          <cell r="O158">
            <v>1.8513197370753455E-4</v>
          </cell>
          <cell r="P158">
            <v>1.7127860717377482E-4</v>
          </cell>
          <cell r="Q158">
            <v>1.5742524064001509E-4</v>
          </cell>
        </row>
        <row r="159">
          <cell r="A159" t="str">
            <v>Nigeria</v>
          </cell>
          <cell r="B159">
            <v>3.3023364044022042E-4</v>
          </cell>
          <cell r="C159">
            <v>3.2026434183827254E-4</v>
          </cell>
          <cell r="D159">
            <v>3.1029504323632466E-4</v>
          </cell>
          <cell r="E159">
            <v>3.0032574463437678E-4</v>
          </cell>
          <cell r="F159">
            <v>2.903564460324289E-4</v>
          </cell>
          <cell r="G159">
            <v>2.8038714743048107E-4</v>
          </cell>
          <cell r="H159">
            <v>2.7041784882853319E-4</v>
          </cell>
          <cell r="I159">
            <v>2.6044855022658531E-4</v>
          </cell>
          <cell r="J159">
            <v>2.5047925162463743E-4</v>
          </cell>
          <cell r="K159">
            <v>2.4050995302268954E-4</v>
          </cell>
          <cell r="L159">
            <v>2.3054065442074166E-4</v>
          </cell>
          <cell r="M159">
            <v>2.2057135581879378E-4</v>
          </cell>
          <cell r="N159">
            <v>2.106020572168459E-4</v>
          </cell>
          <cell r="O159">
            <v>2.0063275861489802E-4</v>
          </cell>
          <cell r="P159">
            <v>1.9066346001295014E-4</v>
          </cell>
          <cell r="Q159">
            <v>1.8069416141100226E-4</v>
          </cell>
        </row>
        <row r="160">
          <cell r="A160" t="str">
            <v>Northern Africa</v>
          </cell>
          <cell r="B160">
            <v>7.4974344594184761E-5</v>
          </cell>
          <cell r="C160">
            <v>7.3407946717408729E-5</v>
          </cell>
          <cell r="D160">
            <v>7.1841548840632696E-5</v>
          </cell>
          <cell r="E160">
            <v>7.0275150963856664E-5</v>
          </cell>
          <cell r="F160">
            <v>6.8708753087080632E-5</v>
          </cell>
          <cell r="G160">
            <v>6.7142355210304599E-5</v>
          </cell>
          <cell r="H160">
            <v>6.5575957333528567E-5</v>
          </cell>
          <cell r="I160">
            <v>6.4009559456752534E-5</v>
          </cell>
          <cell r="J160">
            <v>6.2443161579976502E-5</v>
          </cell>
          <cell r="K160">
            <v>6.087676370320047E-5</v>
          </cell>
          <cell r="L160">
            <v>5.9310365826424437E-5</v>
          </cell>
          <cell r="M160">
            <v>5.7743967949648405E-5</v>
          </cell>
          <cell r="N160">
            <v>5.6177570072872372E-5</v>
          </cell>
          <cell r="O160">
            <v>5.461117219609634E-5</v>
          </cell>
          <cell r="P160">
            <v>5.3044774319320308E-5</v>
          </cell>
          <cell r="Q160">
            <v>5.1478376442544275E-5</v>
          </cell>
        </row>
        <row r="161">
          <cell r="A161" t="str">
            <v>Northern America</v>
          </cell>
          <cell r="B161">
            <v>1.6548560385349345E-5</v>
          </cell>
          <cell r="C161">
            <v>1.6548560385349345E-5</v>
          </cell>
          <cell r="D161">
            <v>1.6548560385349345E-5</v>
          </cell>
          <cell r="E161">
            <v>1.6548560385349345E-5</v>
          </cell>
          <cell r="F161">
            <v>1.6548560385349345E-5</v>
          </cell>
          <cell r="G161">
            <v>1.6548560385349345E-5</v>
          </cell>
          <cell r="H161">
            <v>1.6548560385349345E-5</v>
          </cell>
          <cell r="I161">
            <v>1.6548560385349345E-5</v>
          </cell>
          <cell r="J161">
            <v>1.6548560385349345E-5</v>
          </cell>
          <cell r="K161">
            <v>1.6548560385349345E-5</v>
          </cell>
          <cell r="L161">
            <v>1.6548560385349345E-5</v>
          </cell>
          <cell r="M161">
            <v>1.6548560385349345E-5</v>
          </cell>
          <cell r="N161">
            <v>1.6548560385349345E-5</v>
          </cell>
          <cell r="O161">
            <v>1.6548560385349345E-5</v>
          </cell>
          <cell r="P161">
            <v>1.6548560385349345E-5</v>
          </cell>
          <cell r="Q161">
            <v>1.6548560385349345E-5</v>
          </cell>
        </row>
        <row r="162">
          <cell r="A162" t="str">
            <v>Northern Europe</v>
          </cell>
          <cell r="B162">
            <v>4.268377833998884E-6</v>
          </cell>
          <cell r="C162">
            <v>3.9743846733265831E-6</v>
          </cell>
          <cell r="D162">
            <v>3.6803915126542822E-6</v>
          </cell>
          <cell r="E162">
            <v>3.3863983519819813E-6</v>
          </cell>
          <cell r="F162">
            <v>3.0924051913096804E-6</v>
          </cell>
          <cell r="G162">
            <v>2.7984120306373796E-6</v>
          </cell>
          <cell r="H162">
            <v>2.7984120306373796E-6</v>
          </cell>
          <cell r="I162">
            <v>2.7984120306373796E-6</v>
          </cell>
          <cell r="J162">
            <v>2.7984120306373796E-6</v>
          </cell>
          <cell r="K162">
            <v>2.7984120306373796E-6</v>
          </cell>
          <cell r="L162">
            <v>2.7984120306373796E-6</v>
          </cell>
          <cell r="M162">
            <v>2.7984120306373796E-6</v>
          </cell>
          <cell r="N162">
            <v>2.7984120306373796E-6</v>
          </cell>
          <cell r="O162">
            <v>2.7984120306373796E-6</v>
          </cell>
          <cell r="P162">
            <v>2.7984120306373796E-6</v>
          </cell>
          <cell r="Q162">
            <v>2.7984120306373796E-6</v>
          </cell>
        </row>
        <row r="163">
          <cell r="A163" t="str">
            <v>Norway</v>
          </cell>
          <cell r="B163">
            <v>2.3384110759454776E-6</v>
          </cell>
          <cell r="C163">
            <v>2.1418810750795121E-6</v>
          </cell>
          <cell r="D163">
            <v>1.9453510742135466E-6</v>
          </cell>
          <cell r="E163">
            <v>1.7488210733475812E-6</v>
          </cell>
          <cell r="F163">
            <v>1.5522910724816159E-6</v>
          </cell>
          <cell r="G163">
            <v>1.3557610716156508E-6</v>
          </cell>
          <cell r="H163">
            <v>1.3557610716156508E-6</v>
          </cell>
          <cell r="I163">
            <v>1.3557610716156508E-6</v>
          </cell>
          <cell r="J163">
            <v>1.3557610716156508E-6</v>
          </cell>
          <cell r="K163">
            <v>1.3557610716156508E-6</v>
          </cell>
          <cell r="L163">
            <v>1.3557610716156508E-6</v>
          </cell>
          <cell r="M163">
            <v>1.3557610716156508E-6</v>
          </cell>
          <cell r="N163">
            <v>1.3557610716156508E-6</v>
          </cell>
          <cell r="O163">
            <v>1.3557610716156508E-6</v>
          </cell>
          <cell r="P163">
            <v>1.3557610716156508E-6</v>
          </cell>
          <cell r="Q163">
            <v>1.3557610716156508E-6</v>
          </cell>
        </row>
        <row r="164">
          <cell r="A164" t="str">
            <v>Occupied Palestinian Territory</v>
          </cell>
          <cell r="B164">
            <v>2.615153396393941E-5</v>
          </cell>
          <cell r="C164">
            <v>2.5089616967537965E-5</v>
          </cell>
          <cell r="D164">
            <v>2.4027699971136519E-5</v>
          </cell>
          <cell r="E164">
            <v>2.2965782974735074E-5</v>
          </cell>
          <cell r="F164">
            <v>2.1903865978333628E-5</v>
          </cell>
          <cell r="G164">
            <v>2.0841948981932183E-5</v>
          </cell>
          <cell r="H164">
            <v>1.9780031985530737E-5</v>
          </cell>
          <cell r="I164">
            <v>1.8718114989129292E-5</v>
          </cell>
          <cell r="J164">
            <v>1.7656197992727846E-5</v>
          </cell>
          <cell r="K164">
            <v>1.6594280996326401E-5</v>
          </cell>
          <cell r="L164">
            <v>1.5532363999924955E-5</v>
          </cell>
          <cell r="M164">
            <v>1.4470447003523509E-5</v>
          </cell>
          <cell r="N164">
            <v>1.3408530007122064E-5</v>
          </cell>
          <cell r="O164">
            <v>1.2346613010720618E-5</v>
          </cell>
          <cell r="P164">
            <v>1.1284696014319173E-5</v>
          </cell>
          <cell r="Q164">
            <v>1.0222779017917727E-5</v>
          </cell>
        </row>
        <row r="165">
          <cell r="A165" t="str">
            <v>Oceania</v>
          </cell>
          <cell r="B165">
            <v>7.1275551515635079E-5</v>
          </cell>
          <cell r="C165">
            <v>6.8912959171625203E-5</v>
          </cell>
          <cell r="D165">
            <v>6.6550366827615326E-5</v>
          </cell>
          <cell r="E165">
            <v>6.4187774483605449E-5</v>
          </cell>
          <cell r="F165">
            <v>6.1825182139595573E-5</v>
          </cell>
          <cell r="G165">
            <v>5.9462589795585723E-5</v>
          </cell>
          <cell r="H165">
            <v>5.7099997451575853E-5</v>
          </cell>
          <cell r="I165">
            <v>5.4737405107565984E-5</v>
          </cell>
          <cell r="J165">
            <v>5.2374812763556114E-5</v>
          </cell>
          <cell r="K165">
            <v>5.0012220419546244E-5</v>
          </cell>
          <cell r="L165">
            <v>4.7649628075536374E-5</v>
          </cell>
          <cell r="M165">
            <v>4.5287035731526504E-5</v>
          </cell>
          <cell r="N165">
            <v>4.2924443387516634E-5</v>
          </cell>
          <cell r="O165">
            <v>4.0561851043506764E-5</v>
          </cell>
          <cell r="P165">
            <v>3.8199258699496895E-5</v>
          </cell>
          <cell r="Q165">
            <v>3.5836666355487025E-5</v>
          </cell>
        </row>
        <row r="166">
          <cell r="A166" t="str">
            <v>Oman</v>
          </cell>
          <cell r="B166">
            <v>6.1164886580621213E-6</v>
          </cell>
          <cell r="C166">
            <v>5.8795477071644495E-6</v>
          </cell>
          <cell r="D166">
            <v>5.6426067562667776E-6</v>
          </cell>
          <cell r="E166">
            <v>5.4056658053691057E-6</v>
          </cell>
          <cell r="F166">
            <v>5.1687248544714339E-6</v>
          </cell>
          <cell r="G166">
            <v>4.931783903573762E-6</v>
          </cell>
          <cell r="H166">
            <v>4.931783903573762E-6</v>
          </cell>
          <cell r="I166">
            <v>4.931783903573762E-6</v>
          </cell>
          <cell r="J166">
            <v>4.931783903573762E-6</v>
          </cell>
          <cell r="K166">
            <v>4.931783903573762E-6</v>
          </cell>
          <cell r="L166">
            <v>4.931783903573762E-6</v>
          </cell>
          <cell r="M166">
            <v>4.931783903573762E-6</v>
          </cell>
          <cell r="N166">
            <v>4.931783903573762E-6</v>
          </cell>
          <cell r="O166">
            <v>4.931783903573762E-6</v>
          </cell>
          <cell r="P166">
            <v>4.931783903573762E-6</v>
          </cell>
          <cell r="Q166">
            <v>4.931783903573762E-6</v>
          </cell>
        </row>
        <row r="167">
          <cell r="A167" t="str">
            <v>Pakistan</v>
          </cell>
          <cell r="B167">
            <v>8.8255697538445042E-5</v>
          </cell>
          <cell r="C167">
            <v>8.4954099069603812E-5</v>
          </cell>
          <cell r="D167">
            <v>8.1652500600762581E-5</v>
          </cell>
          <cell r="E167">
            <v>7.8350902131921351E-5</v>
          </cell>
          <cell r="F167">
            <v>7.504930366308012E-5</v>
          </cell>
          <cell r="G167">
            <v>7.1747705194238876E-5</v>
          </cell>
          <cell r="H167">
            <v>6.8446106725397645E-5</v>
          </cell>
          <cell r="I167">
            <v>6.5144508256556415E-5</v>
          </cell>
          <cell r="J167">
            <v>6.1842909787715184E-5</v>
          </cell>
          <cell r="K167">
            <v>5.8541311318873954E-5</v>
          </cell>
          <cell r="L167">
            <v>5.5239712850032723E-5</v>
          </cell>
          <cell r="M167">
            <v>5.1938114381191493E-5</v>
          </cell>
          <cell r="N167">
            <v>4.8636515912350262E-5</v>
          </cell>
          <cell r="O167">
            <v>4.5334917443509031E-5</v>
          </cell>
          <cell r="P167">
            <v>4.2033318974667801E-5</v>
          </cell>
          <cell r="Q167">
            <v>3.873172050582657E-5</v>
          </cell>
        </row>
        <row r="168">
          <cell r="A168" t="str">
            <v>Panama</v>
          </cell>
          <cell r="B168">
            <v>3.4994151464967702E-5</v>
          </cell>
          <cell r="C168">
            <v>3.4994151464967702E-5</v>
          </cell>
          <cell r="D168">
            <v>3.4994151464967702E-5</v>
          </cell>
          <cell r="E168">
            <v>3.4994151464967702E-5</v>
          </cell>
          <cell r="F168">
            <v>3.4994151464967702E-5</v>
          </cell>
          <cell r="G168">
            <v>3.4994151464967702E-5</v>
          </cell>
          <cell r="H168">
            <v>3.4994151464967702E-5</v>
          </cell>
          <cell r="I168">
            <v>3.4994151464967702E-5</v>
          </cell>
          <cell r="J168">
            <v>3.4994151464967702E-5</v>
          </cell>
          <cell r="K168">
            <v>3.4994151464967702E-5</v>
          </cell>
          <cell r="L168">
            <v>3.4994151464967702E-5</v>
          </cell>
          <cell r="M168">
            <v>3.4994151464967702E-5</v>
          </cell>
          <cell r="N168">
            <v>3.4994151464967702E-5</v>
          </cell>
          <cell r="O168">
            <v>3.4994151464967702E-5</v>
          </cell>
          <cell r="P168">
            <v>3.4994151464967702E-5</v>
          </cell>
          <cell r="Q168">
            <v>3.4994151464967702E-5</v>
          </cell>
        </row>
        <row r="169">
          <cell r="A169" t="str">
            <v>Papua New Guinea</v>
          </cell>
          <cell r="B169">
            <v>9.0048020350114784E-5</v>
          </cell>
          <cell r="C169">
            <v>8.6461888827297934E-5</v>
          </cell>
          <cell r="D169">
            <v>8.2875757304481083E-5</v>
          </cell>
          <cell r="E169">
            <v>7.9289625781664232E-5</v>
          </cell>
          <cell r="F169">
            <v>7.5703494258847382E-5</v>
          </cell>
          <cell r="G169">
            <v>7.2117362736030558E-5</v>
          </cell>
          <cell r="H169">
            <v>6.8531231213213707E-5</v>
          </cell>
          <cell r="I169">
            <v>6.4945099690396857E-5</v>
          </cell>
          <cell r="J169">
            <v>6.1358968167580006E-5</v>
          </cell>
          <cell r="K169">
            <v>5.7772836644763162E-5</v>
          </cell>
          <cell r="L169">
            <v>5.4186705121946318E-5</v>
          </cell>
          <cell r="M169">
            <v>5.0600573599129474E-5</v>
          </cell>
          <cell r="N169">
            <v>4.701444207631263E-5</v>
          </cell>
          <cell r="O169">
            <v>4.3428310553495786E-5</v>
          </cell>
          <cell r="P169">
            <v>3.9842179030678942E-5</v>
          </cell>
          <cell r="Q169">
            <v>3.6256047507862099E-5</v>
          </cell>
        </row>
        <row r="170">
          <cell r="A170" t="str">
            <v>Paraguay</v>
          </cell>
          <cell r="B170">
            <v>4.1897910316216452E-5</v>
          </cell>
          <cell r="C170">
            <v>4.105996354847266E-5</v>
          </cell>
          <cell r="D170">
            <v>4.0222016780728868E-5</v>
          </cell>
          <cell r="E170">
            <v>3.9384070012985075E-5</v>
          </cell>
          <cell r="F170">
            <v>3.8546123245241283E-5</v>
          </cell>
          <cell r="G170">
            <v>3.7708176477497477E-5</v>
          </cell>
          <cell r="H170">
            <v>3.6870229709753685E-5</v>
          </cell>
          <cell r="I170">
            <v>3.6032282942009892E-5</v>
          </cell>
          <cell r="J170">
            <v>3.51943361742661E-5</v>
          </cell>
          <cell r="K170">
            <v>3.4356389406522308E-5</v>
          </cell>
          <cell r="L170">
            <v>3.3518442638778515E-5</v>
          </cell>
          <cell r="M170">
            <v>3.2680495871034723E-5</v>
          </cell>
          <cell r="N170">
            <v>3.1842549103290931E-5</v>
          </cell>
          <cell r="O170">
            <v>3.1004602335547138E-5</v>
          </cell>
          <cell r="P170">
            <v>3.0166655567803343E-5</v>
          </cell>
          <cell r="Q170">
            <v>2.9328708800059547E-5</v>
          </cell>
        </row>
        <row r="171">
          <cell r="A171" t="str">
            <v>Peru</v>
          </cell>
          <cell r="B171">
            <v>3.4803256151248126E-5</v>
          </cell>
          <cell r="C171">
            <v>3.3477439000033616E-5</v>
          </cell>
          <cell r="D171">
            <v>3.2151621848819106E-5</v>
          </cell>
          <cell r="E171">
            <v>3.0825804697604595E-5</v>
          </cell>
          <cell r="F171">
            <v>2.9499987546390085E-5</v>
          </cell>
          <cell r="G171">
            <v>2.8174170395175575E-5</v>
          </cell>
          <cell r="H171">
            <v>2.6848353243961064E-5</v>
          </cell>
          <cell r="I171">
            <v>2.5522536092746554E-5</v>
          </cell>
          <cell r="J171">
            <v>2.4196718941532043E-5</v>
          </cell>
          <cell r="K171">
            <v>2.2870901790317533E-5</v>
          </cell>
          <cell r="L171">
            <v>2.1545084639103023E-5</v>
          </cell>
          <cell r="M171">
            <v>2.0219267487888512E-5</v>
          </cell>
          <cell r="N171">
            <v>1.8893450336674002E-5</v>
          </cell>
          <cell r="O171">
            <v>1.7567633185459491E-5</v>
          </cell>
          <cell r="P171">
            <v>1.6241816034244981E-5</v>
          </cell>
          <cell r="Q171">
            <v>1.4915998883030471E-5</v>
          </cell>
        </row>
        <row r="172">
          <cell r="A172" t="str">
            <v>Philippines</v>
          </cell>
          <cell r="B172">
            <v>4.8840460217430869E-5</v>
          </cell>
          <cell r="C172">
            <v>4.8840460217430869E-5</v>
          </cell>
          <cell r="D172">
            <v>4.8840460217430869E-5</v>
          </cell>
          <cell r="E172">
            <v>4.8840460217430869E-5</v>
          </cell>
          <cell r="F172">
            <v>4.8840460217430869E-5</v>
          </cell>
          <cell r="G172">
            <v>4.8840460217430869E-5</v>
          </cell>
          <cell r="H172">
            <v>4.8840460217430869E-5</v>
          </cell>
          <cell r="I172">
            <v>4.8840460217430869E-5</v>
          </cell>
          <cell r="J172">
            <v>4.8840460217430869E-5</v>
          </cell>
          <cell r="K172">
            <v>4.8840460217430869E-5</v>
          </cell>
          <cell r="L172">
            <v>4.8840460217430869E-5</v>
          </cell>
          <cell r="M172">
            <v>4.8840460217430869E-5</v>
          </cell>
          <cell r="N172">
            <v>4.8840460217430869E-5</v>
          </cell>
          <cell r="O172">
            <v>4.8840460217430869E-5</v>
          </cell>
          <cell r="P172">
            <v>4.8840460217430869E-5</v>
          </cell>
          <cell r="Q172">
            <v>4.8840460217430869E-5</v>
          </cell>
        </row>
        <row r="173">
          <cell r="A173" t="str">
            <v>Poland</v>
          </cell>
          <cell r="B173">
            <v>1.6575568344248882E-6</v>
          </cell>
          <cell r="C173">
            <v>1.6164915182419916E-6</v>
          </cell>
          <cell r="D173">
            <v>1.5754262020590951E-6</v>
          </cell>
          <cell r="E173">
            <v>1.5343608858761986E-6</v>
          </cell>
          <cell r="F173">
            <v>1.4932955696933021E-6</v>
          </cell>
          <cell r="G173">
            <v>1.4522302535104053E-6</v>
          </cell>
          <cell r="H173">
            <v>1.4522302535104053E-6</v>
          </cell>
          <cell r="I173">
            <v>1.4522302535104053E-6</v>
          </cell>
          <cell r="J173">
            <v>1.4522302535104053E-6</v>
          </cell>
          <cell r="K173">
            <v>1.4522302535104053E-6</v>
          </cell>
          <cell r="L173">
            <v>1.4522302535104053E-6</v>
          </cell>
          <cell r="M173">
            <v>1.4522302535104053E-6</v>
          </cell>
          <cell r="N173">
            <v>1.4522302535104053E-6</v>
          </cell>
          <cell r="O173">
            <v>1.4522302535104053E-6</v>
          </cell>
          <cell r="P173">
            <v>1.4522302535104053E-6</v>
          </cell>
          <cell r="Q173">
            <v>1.4522302535104053E-6</v>
          </cell>
        </row>
        <row r="174">
          <cell r="A174" t="str">
            <v>Polynesia</v>
          </cell>
          <cell r="B174">
            <v>2.3536657504050388E-5</v>
          </cell>
          <cell r="C174">
            <v>2.3345440370632535E-5</v>
          </cell>
          <cell r="D174">
            <v>2.3154223237214683E-5</v>
          </cell>
          <cell r="E174">
            <v>2.296300610379683E-5</v>
          </cell>
          <cell r="F174">
            <v>2.2771788970378978E-5</v>
          </cell>
          <cell r="G174">
            <v>2.2580571836961125E-5</v>
          </cell>
          <cell r="H174">
            <v>2.2389354703543273E-5</v>
          </cell>
          <cell r="I174">
            <v>2.219813757012542E-5</v>
          </cell>
          <cell r="J174">
            <v>2.2006920436707567E-5</v>
          </cell>
          <cell r="K174">
            <v>2.1815703303289715E-5</v>
          </cell>
          <cell r="L174">
            <v>2.1624486169871862E-5</v>
          </cell>
          <cell r="M174">
            <v>2.143326903645401E-5</v>
          </cell>
          <cell r="N174">
            <v>2.1242051903036157E-5</v>
          </cell>
          <cell r="O174">
            <v>2.1050834769618305E-5</v>
          </cell>
          <cell r="P174">
            <v>2.0859617636200452E-5</v>
          </cell>
          <cell r="Q174">
            <v>2.06684005027826E-5</v>
          </cell>
        </row>
        <row r="175">
          <cell r="A175" t="str">
            <v>Portugal</v>
          </cell>
          <cell r="B175">
            <v>5.3492565807286273E-6</v>
          </cell>
          <cell r="C175">
            <v>5.1397370548357446E-6</v>
          </cell>
          <cell r="D175">
            <v>4.9302175289428619E-6</v>
          </cell>
          <cell r="E175">
            <v>4.7206980030499792E-6</v>
          </cell>
          <cell r="F175">
            <v>4.5111784771570965E-6</v>
          </cell>
          <cell r="G175">
            <v>4.3016589512642138E-6</v>
          </cell>
          <cell r="H175">
            <v>4.3016589512642138E-6</v>
          </cell>
          <cell r="I175">
            <v>4.3016589512642138E-6</v>
          </cell>
          <cell r="J175">
            <v>4.3016589512642138E-6</v>
          </cell>
          <cell r="K175">
            <v>4.3016589512642138E-6</v>
          </cell>
          <cell r="L175">
            <v>4.3016589512642138E-6</v>
          </cell>
          <cell r="M175">
            <v>4.3016589512642138E-6</v>
          </cell>
          <cell r="N175">
            <v>4.3016589512642138E-6</v>
          </cell>
          <cell r="O175">
            <v>4.3016589512642138E-6</v>
          </cell>
          <cell r="P175">
            <v>4.3016589512642138E-6</v>
          </cell>
          <cell r="Q175">
            <v>4.3016589512642138E-6</v>
          </cell>
        </row>
        <row r="176">
          <cell r="A176" t="str">
            <v>Puerto Rico</v>
          </cell>
          <cell r="B176">
            <v>8.1633048156896462E-6</v>
          </cell>
          <cell r="C176">
            <v>8.1633048156896462E-6</v>
          </cell>
          <cell r="D176">
            <v>8.1633048156896462E-6</v>
          </cell>
          <cell r="E176">
            <v>8.1633048156896462E-6</v>
          </cell>
          <cell r="F176">
            <v>8.1633048156896462E-6</v>
          </cell>
          <cell r="G176">
            <v>8.1633048156896462E-6</v>
          </cell>
          <cell r="H176">
            <v>8.1633048156896462E-6</v>
          </cell>
          <cell r="I176">
            <v>8.1633048156896462E-6</v>
          </cell>
          <cell r="J176">
            <v>8.1633048156896462E-6</v>
          </cell>
          <cell r="K176">
            <v>8.1633048156896462E-6</v>
          </cell>
          <cell r="L176">
            <v>8.1633048156896462E-6</v>
          </cell>
          <cell r="M176">
            <v>8.1633048156896462E-6</v>
          </cell>
          <cell r="N176">
            <v>8.1633048156896462E-6</v>
          </cell>
          <cell r="O176">
            <v>8.1633048156896462E-6</v>
          </cell>
          <cell r="P176">
            <v>8.1633048156896462E-6</v>
          </cell>
          <cell r="Q176">
            <v>8.1633048156896462E-6</v>
          </cell>
        </row>
        <row r="177">
          <cell r="A177" t="str">
            <v>Qatar</v>
          </cell>
          <cell r="B177">
            <v>3.1513873863470724E-6</v>
          </cell>
          <cell r="C177">
            <v>2.9147276081759241E-6</v>
          </cell>
          <cell r="D177">
            <v>2.6780678300047758E-6</v>
          </cell>
          <cell r="E177">
            <v>2.4414080518336275E-6</v>
          </cell>
          <cell r="F177">
            <v>2.2047482736624792E-6</v>
          </cell>
          <cell r="G177">
            <v>1.9680884954913305E-6</v>
          </cell>
          <cell r="H177">
            <v>1.9680884954913305E-6</v>
          </cell>
          <cell r="I177">
            <v>1.9680884954913305E-6</v>
          </cell>
          <cell r="J177">
            <v>1.9680884954913305E-6</v>
          </cell>
          <cell r="K177">
            <v>1.9680884954913305E-6</v>
          </cell>
          <cell r="L177">
            <v>1.9680884954913305E-6</v>
          </cell>
          <cell r="M177">
            <v>1.9680884954913305E-6</v>
          </cell>
          <cell r="N177">
            <v>1.9680884954913305E-6</v>
          </cell>
          <cell r="O177">
            <v>1.9680884954913305E-6</v>
          </cell>
          <cell r="P177">
            <v>1.9680884954913305E-6</v>
          </cell>
          <cell r="Q177">
            <v>1.9680884954913305E-6</v>
          </cell>
        </row>
        <row r="178">
          <cell r="A178" t="str">
            <v>Republic of Korea</v>
          </cell>
          <cell r="B178">
            <v>1.1128973733139866E-5</v>
          </cell>
          <cell r="C178">
            <v>1.1128973733139866E-5</v>
          </cell>
          <cell r="D178">
            <v>1.1128973733139866E-5</v>
          </cell>
          <cell r="E178">
            <v>1.1128973733139866E-5</v>
          </cell>
          <cell r="F178">
            <v>1.1128973733139866E-5</v>
          </cell>
          <cell r="G178">
            <v>1.1128973733139866E-5</v>
          </cell>
          <cell r="H178">
            <v>1.1128973733139866E-5</v>
          </cell>
          <cell r="I178">
            <v>1.1128973733139866E-5</v>
          </cell>
          <cell r="J178">
            <v>1.1128973733139866E-5</v>
          </cell>
          <cell r="K178">
            <v>1.1128973733139866E-5</v>
          </cell>
          <cell r="L178">
            <v>1.1128973733139866E-5</v>
          </cell>
          <cell r="M178">
            <v>1.1128973733139866E-5</v>
          </cell>
          <cell r="N178">
            <v>1.1128973733139866E-5</v>
          </cell>
          <cell r="O178">
            <v>1.1128973733139866E-5</v>
          </cell>
          <cell r="P178">
            <v>1.1128973733139866E-5</v>
          </cell>
          <cell r="Q178">
            <v>1.1128973733139866E-5</v>
          </cell>
        </row>
        <row r="179">
          <cell r="A179" t="str">
            <v>Réunion</v>
          </cell>
          <cell r="B179">
            <v>4.1470496105269103E-5</v>
          </cell>
          <cell r="C179">
            <v>4.0716736522709556E-5</v>
          </cell>
          <cell r="D179">
            <v>3.9962976940150008E-5</v>
          </cell>
          <cell r="E179">
            <v>3.920921735759046E-5</v>
          </cell>
          <cell r="F179">
            <v>3.8455457775030912E-5</v>
          </cell>
          <cell r="G179">
            <v>3.7701698192471351E-5</v>
          </cell>
          <cell r="H179">
            <v>3.6947938609911803E-5</v>
          </cell>
          <cell r="I179">
            <v>3.6194179027352255E-5</v>
          </cell>
          <cell r="J179">
            <v>3.5440419444792707E-5</v>
          </cell>
          <cell r="K179">
            <v>3.4686659862233159E-5</v>
          </cell>
          <cell r="L179">
            <v>3.3932900279673611E-5</v>
          </cell>
          <cell r="M179">
            <v>3.3179140697114063E-5</v>
          </cell>
          <cell r="N179">
            <v>3.2425381114554516E-5</v>
          </cell>
          <cell r="O179">
            <v>3.1671621531994968E-5</v>
          </cell>
          <cell r="P179">
            <v>3.091786194943542E-5</v>
          </cell>
          <cell r="Q179">
            <v>3.0164102366875869E-5</v>
          </cell>
        </row>
        <row r="180">
          <cell r="A180" t="str">
            <v>Romania</v>
          </cell>
          <cell r="B180">
            <v>8.8396377559280422E-6</v>
          </cell>
          <cell r="C180">
            <v>8.8396377559280422E-6</v>
          </cell>
          <cell r="D180">
            <v>8.8396377559280422E-6</v>
          </cell>
          <cell r="E180">
            <v>8.8396377559280422E-6</v>
          </cell>
          <cell r="F180">
            <v>8.8396377559280422E-6</v>
          </cell>
          <cell r="G180">
            <v>8.8396377559280422E-6</v>
          </cell>
          <cell r="H180">
            <v>8.8396377559280422E-6</v>
          </cell>
          <cell r="I180">
            <v>8.8396377559280422E-6</v>
          </cell>
          <cell r="J180">
            <v>8.8396377559280422E-6</v>
          </cell>
          <cell r="K180">
            <v>8.8396377559280422E-6</v>
          </cell>
          <cell r="L180">
            <v>8.8396377559280422E-6</v>
          </cell>
          <cell r="M180">
            <v>8.8396377559280422E-6</v>
          </cell>
          <cell r="N180">
            <v>8.8396377559280422E-6</v>
          </cell>
          <cell r="O180">
            <v>8.8396377559280422E-6</v>
          </cell>
          <cell r="P180">
            <v>8.8396377559280422E-6</v>
          </cell>
          <cell r="Q180">
            <v>8.8396377559280422E-6</v>
          </cell>
        </row>
        <row r="181">
          <cell r="A181" t="str">
            <v>Russian Federation</v>
          </cell>
          <cell r="B181">
            <v>5.0445954958911246E-6</v>
          </cell>
          <cell r="C181">
            <v>4.8066861554606596E-6</v>
          </cell>
          <cell r="D181">
            <v>4.5687768150301947E-6</v>
          </cell>
          <cell r="E181">
            <v>4.3308674745997297E-6</v>
          </cell>
          <cell r="F181">
            <v>4.0929581341692647E-6</v>
          </cell>
          <cell r="G181">
            <v>3.8550487937388014E-6</v>
          </cell>
          <cell r="H181">
            <v>3.8550487937388014E-6</v>
          </cell>
          <cell r="I181">
            <v>3.8550487937388014E-6</v>
          </cell>
          <cell r="J181">
            <v>3.8550487937388014E-6</v>
          </cell>
          <cell r="K181">
            <v>3.8550487937388014E-6</v>
          </cell>
          <cell r="L181">
            <v>3.8550487937388014E-6</v>
          </cell>
          <cell r="M181">
            <v>3.8550487937388014E-6</v>
          </cell>
          <cell r="N181">
            <v>3.8550487937388014E-6</v>
          </cell>
          <cell r="O181">
            <v>3.8550487937388014E-6</v>
          </cell>
          <cell r="P181">
            <v>3.8550487937388014E-6</v>
          </cell>
          <cell r="Q181">
            <v>3.8550487937388014E-6</v>
          </cell>
        </row>
        <row r="182">
          <cell r="A182" t="str">
            <v>Rwanda</v>
          </cell>
          <cell r="B182">
            <v>1.8072608819983546E-4</v>
          </cell>
          <cell r="C182">
            <v>1.6826317392353913E-4</v>
          </cell>
          <cell r="D182">
            <v>1.558002596472428E-4</v>
          </cell>
          <cell r="E182">
            <v>1.4333734537094647E-4</v>
          </cell>
          <cell r="F182">
            <v>1.3087443109465014E-4</v>
          </cell>
          <cell r="G182">
            <v>1.1841151681835375E-4</v>
          </cell>
          <cell r="H182">
            <v>1.0594860254205741E-4</v>
          </cell>
          <cell r="I182">
            <v>9.3485688265761065E-5</v>
          </cell>
          <cell r="J182">
            <v>8.1022773989464721E-5</v>
          </cell>
          <cell r="K182">
            <v>6.8559859713168377E-5</v>
          </cell>
          <cell r="L182">
            <v>5.6096945436872033E-5</v>
          </cell>
          <cell r="M182">
            <v>4.3634031160575689E-5</v>
          </cell>
          <cell r="N182">
            <v>3.1171116884279345E-5</v>
          </cell>
          <cell r="O182">
            <v>1.8708202607983004E-5</v>
          </cell>
          <cell r="P182">
            <v>6.2452883316866636E-6</v>
          </cell>
          <cell r="Q182">
            <v>5.0878963544979869E-6</v>
          </cell>
        </row>
        <row r="183">
          <cell r="A183" t="str">
            <v>Saint Lucia</v>
          </cell>
          <cell r="B183">
            <v>1.3729019800806951E-5</v>
          </cell>
          <cell r="C183">
            <v>1.3564900981967848E-5</v>
          </cell>
          <cell r="D183">
            <v>1.3400782163128745E-5</v>
          </cell>
          <cell r="E183">
            <v>1.3236663344289642E-5</v>
          </cell>
          <cell r="F183">
            <v>1.3072544525450539E-5</v>
          </cell>
          <cell r="G183">
            <v>1.2908425706611432E-5</v>
          </cell>
          <cell r="H183">
            <v>1.2744306887772329E-5</v>
          </cell>
          <cell r="I183">
            <v>1.2580188068933226E-5</v>
          </cell>
          <cell r="J183">
            <v>1.2416069250094123E-5</v>
          </cell>
          <cell r="K183">
            <v>1.225195043125502E-5</v>
          </cell>
          <cell r="L183">
            <v>1.2087831612415916E-5</v>
          </cell>
          <cell r="M183">
            <v>1.1923712793576813E-5</v>
          </cell>
          <cell r="N183">
            <v>1.175959397473771E-5</v>
          </cell>
          <cell r="O183">
            <v>1.1595475155898607E-5</v>
          </cell>
          <cell r="P183">
            <v>1.1431356337059504E-5</v>
          </cell>
          <cell r="Q183">
            <v>1.1267237518220401E-5</v>
          </cell>
        </row>
        <row r="184">
          <cell r="A184" t="str">
            <v>Saint Vincent &amp; the Grenadines</v>
          </cell>
          <cell r="B184">
            <v>3.5189655796013717E-5</v>
          </cell>
          <cell r="C184">
            <v>3.5189655796013717E-5</v>
          </cell>
          <cell r="D184">
            <v>3.5189655796013717E-5</v>
          </cell>
          <cell r="E184">
            <v>3.5189655796013717E-5</v>
          </cell>
          <cell r="F184">
            <v>3.5189655796013717E-5</v>
          </cell>
          <cell r="G184">
            <v>3.5189655796013717E-5</v>
          </cell>
          <cell r="H184">
            <v>3.5189655796013717E-5</v>
          </cell>
          <cell r="I184">
            <v>3.5189655796013717E-5</v>
          </cell>
          <cell r="J184">
            <v>3.5189655796013717E-5</v>
          </cell>
          <cell r="K184">
            <v>3.5189655796013717E-5</v>
          </cell>
          <cell r="L184">
            <v>3.5189655796013717E-5</v>
          </cell>
          <cell r="M184">
            <v>3.5189655796013717E-5</v>
          </cell>
          <cell r="N184">
            <v>3.5189655796013717E-5</v>
          </cell>
          <cell r="O184">
            <v>3.5189655796013717E-5</v>
          </cell>
          <cell r="P184">
            <v>3.5189655796013717E-5</v>
          </cell>
          <cell r="Q184">
            <v>3.5189655796013717E-5</v>
          </cell>
        </row>
        <row r="185">
          <cell r="A185" t="str">
            <v>Samoa</v>
          </cell>
          <cell r="B185">
            <v>2.6034324087494229E-5</v>
          </cell>
          <cell r="C185">
            <v>2.558449621127052E-5</v>
          </cell>
          <cell r="D185">
            <v>2.5134668335046811E-5</v>
          </cell>
          <cell r="E185">
            <v>2.4684840458823101E-5</v>
          </cell>
          <cell r="F185">
            <v>2.4235012582599392E-5</v>
          </cell>
          <cell r="G185">
            <v>2.3785184706375683E-5</v>
          </cell>
          <cell r="H185">
            <v>2.3335356830151974E-5</v>
          </cell>
          <cell r="I185">
            <v>2.2885528953928264E-5</v>
          </cell>
          <cell r="J185">
            <v>2.2435701077704555E-5</v>
          </cell>
          <cell r="K185">
            <v>2.1985873201480846E-5</v>
          </cell>
          <cell r="L185">
            <v>2.1536045325257136E-5</v>
          </cell>
          <cell r="M185">
            <v>2.1086217449033427E-5</v>
          </cell>
          <cell r="N185">
            <v>2.0636389572809718E-5</v>
          </cell>
          <cell r="O185">
            <v>2.0186561696586009E-5</v>
          </cell>
          <cell r="P185">
            <v>1.9736733820362299E-5</v>
          </cell>
          <cell r="Q185">
            <v>1.928690594413859E-5</v>
          </cell>
        </row>
        <row r="186">
          <cell r="A186" t="str">
            <v>Sao Tome and Principe</v>
          </cell>
          <cell r="B186">
            <v>1.1197450283416718E-4</v>
          </cell>
          <cell r="C186">
            <v>1.0861526774914217E-4</v>
          </cell>
          <cell r="D186">
            <v>1.0525603266411716E-4</v>
          </cell>
          <cell r="E186">
            <v>1.0189679757909216E-4</v>
          </cell>
          <cell r="F186">
            <v>9.8537562494067148E-5</v>
          </cell>
          <cell r="G186">
            <v>9.5178327409042141E-5</v>
          </cell>
          <cell r="H186">
            <v>9.1819092324017134E-5</v>
          </cell>
          <cell r="I186">
            <v>8.8459857238992127E-5</v>
          </cell>
          <cell r="J186">
            <v>8.510062215396712E-5</v>
          </cell>
          <cell r="K186">
            <v>8.1741387068942113E-5</v>
          </cell>
          <cell r="L186">
            <v>7.8382151983917106E-5</v>
          </cell>
          <cell r="M186">
            <v>7.5022916898892099E-5</v>
          </cell>
          <cell r="N186">
            <v>7.1663681813867092E-5</v>
          </cell>
          <cell r="O186">
            <v>6.8304446728842085E-5</v>
          </cell>
          <cell r="P186">
            <v>6.4945211643817078E-5</v>
          </cell>
          <cell r="Q186">
            <v>6.1585976558792071E-5</v>
          </cell>
        </row>
        <row r="187">
          <cell r="A187" t="str">
            <v>Saudi Arabia</v>
          </cell>
          <cell r="B187">
            <v>9.6642106891331924E-6</v>
          </cell>
          <cell r="C187">
            <v>9.6642106891331924E-6</v>
          </cell>
          <cell r="D187">
            <v>9.6642106891331924E-6</v>
          </cell>
          <cell r="E187">
            <v>9.6642106891331924E-6</v>
          </cell>
          <cell r="F187">
            <v>9.6642106891331924E-6</v>
          </cell>
          <cell r="G187">
            <v>9.6642106891331924E-6</v>
          </cell>
          <cell r="H187">
            <v>9.6642106891331924E-6</v>
          </cell>
          <cell r="I187">
            <v>9.6642106891331924E-6</v>
          </cell>
          <cell r="J187">
            <v>9.6642106891331924E-6</v>
          </cell>
          <cell r="K187">
            <v>9.6642106891331924E-6</v>
          </cell>
          <cell r="L187">
            <v>9.6642106891331924E-6</v>
          </cell>
          <cell r="M187">
            <v>9.6642106891331924E-6</v>
          </cell>
          <cell r="N187">
            <v>9.6642106891331924E-6</v>
          </cell>
          <cell r="O187">
            <v>9.6642106891331924E-6</v>
          </cell>
          <cell r="P187">
            <v>9.6642106891331924E-6</v>
          </cell>
          <cell r="Q187">
            <v>9.6642106891331924E-6</v>
          </cell>
        </row>
        <row r="188">
          <cell r="A188" t="str">
            <v>Senegal</v>
          </cell>
          <cell r="B188">
            <v>1.8775682260958122E-4</v>
          </cell>
          <cell r="C188">
            <v>1.802465746197048E-4</v>
          </cell>
          <cell r="D188">
            <v>1.7273632662982838E-4</v>
          </cell>
          <cell r="E188">
            <v>1.6522607863995195E-4</v>
          </cell>
          <cell r="F188">
            <v>1.5771583065007553E-4</v>
          </cell>
          <cell r="G188">
            <v>1.502055826601991E-4</v>
          </cell>
          <cell r="H188">
            <v>1.4269533467032268E-4</v>
          </cell>
          <cell r="I188">
            <v>1.3518508668044626E-4</v>
          </cell>
          <cell r="J188">
            <v>1.2767483869056983E-4</v>
          </cell>
          <cell r="K188">
            <v>1.2016459070069341E-4</v>
          </cell>
          <cell r="L188">
            <v>1.1265434271081698E-4</v>
          </cell>
          <cell r="M188">
            <v>1.0514409472094056E-4</v>
          </cell>
          <cell r="N188">
            <v>9.7633846731064134E-5</v>
          </cell>
          <cell r="O188">
            <v>9.012359874118771E-5</v>
          </cell>
          <cell r="P188">
            <v>8.2613350751311286E-5</v>
          </cell>
          <cell r="Q188">
            <v>7.5103102761434862E-5</v>
          </cell>
        </row>
        <row r="189">
          <cell r="A189" t="str">
            <v>Serbia</v>
          </cell>
          <cell r="B189">
            <v>1.0618389376488059E-5</v>
          </cell>
          <cell r="C189">
            <v>1.0618389376488059E-5</v>
          </cell>
          <cell r="D189">
            <v>1.0618389376488059E-5</v>
          </cell>
          <cell r="E189">
            <v>1.0618389376488059E-5</v>
          </cell>
          <cell r="F189">
            <v>1.0618389376488059E-5</v>
          </cell>
          <cell r="G189">
            <v>1.0618389376488059E-5</v>
          </cell>
          <cell r="H189">
            <v>1.0618389376488059E-5</v>
          </cell>
          <cell r="I189">
            <v>1.0618389376488059E-5</v>
          </cell>
          <cell r="J189">
            <v>1.0618389376488059E-5</v>
          </cell>
          <cell r="K189">
            <v>1.0618389376488059E-5</v>
          </cell>
          <cell r="L189">
            <v>1.0618389376488059E-5</v>
          </cell>
          <cell r="M189">
            <v>1.0618389376488059E-5</v>
          </cell>
          <cell r="N189">
            <v>1.0618389376488059E-5</v>
          </cell>
          <cell r="O189">
            <v>1.0618389376488059E-5</v>
          </cell>
          <cell r="P189">
            <v>1.0618389376488059E-5</v>
          </cell>
          <cell r="Q189">
            <v>1.0618389376488059E-5</v>
          </cell>
        </row>
        <row r="190">
          <cell r="A190" t="str">
            <v>Sierra Leone</v>
          </cell>
          <cell r="B190">
            <v>6.2091787623514642E-4</v>
          </cell>
          <cell r="C190">
            <v>5.9457593212432355E-4</v>
          </cell>
          <cell r="D190">
            <v>5.6823398801350068E-4</v>
          </cell>
          <cell r="E190">
            <v>5.4189204390267781E-4</v>
          </cell>
          <cell r="F190">
            <v>5.1555009979185494E-4</v>
          </cell>
          <cell r="G190">
            <v>4.8920815568103228E-4</v>
          </cell>
          <cell r="H190">
            <v>4.6286621157020947E-4</v>
          </cell>
          <cell r="I190">
            <v>4.3652426745938665E-4</v>
          </cell>
          <cell r="J190">
            <v>4.1018232334856384E-4</v>
          </cell>
          <cell r="K190">
            <v>3.8384037923774102E-4</v>
          </cell>
          <cell r="L190">
            <v>3.5749843512691821E-4</v>
          </cell>
          <cell r="M190">
            <v>3.3115649101609539E-4</v>
          </cell>
          <cell r="N190">
            <v>3.0481454690527257E-4</v>
          </cell>
          <cell r="O190">
            <v>2.7847260279444976E-4</v>
          </cell>
          <cell r="P190">
            <v>2.5213065868362694E-4</v>
          </cell>
          <cell r="Q190">
            <v>2.2578871457280413E-4</v>
          </cell>
        </row>
        <row r="191">
          <cell r="A191" t="str">
            <v>Singapore</v>
          </cell>
          <cell r="B191">
            <v>6.1190017000669918E-6</v>
          </cell>
          <cell r="C191">
            <v>6.1190017000669918E-6</v>
          </cell>
          <cell r="D191">
            <v>6.1190017000669918E-6</v>
          </cell>
          <cell r="E191">
            <v>6.1190017000669918E-6</v>
          </cell>
          <cell r="F191">
            <v>6.1190017000669918E-6</v>
          </cell>
          <cell r="G191">
            <v>6.1190017000669918E-6</v>
          </cell>
          <cell r="H191">
            <v>6.1190017000669918E-6</v>
          </cell>
          <cell r="I191">
            <v>6.1190017000669918E-6</v>
          </cell>
          <cell r="J191">
            <v>6.1190017000669918E-6</v>
          </cell>
          <cell r="K191">
            <v>6.1190017000669918E-6</v>
          </cell>
          <cell r="L191">
            <v>6.1190017000669918E-6</v>
          </cell>
          <cell r="M191">
            <v>6.1190017000669918E-6</v>
          </cell>
          <cell r="N191">
            <v>6.1190017000669918E-6</v>
          </cell>
          <cell r="O191">
            <v>6.1190017000669918E-6</v>
          </cell>
          <cell r="P191">
            <v>6.1190017000669918E-6</v>
          </cell>
          <cell r="Q191">
            <v>6.1190017000669918E-6</v>
          </cell>
        </row>
        <row r="192">
          <cell r="A192" t="str">
            <v>Slovakia</v>
          </cell>
          <cell r="B192">
            <v>2.8794187015795161E-6</v>
          </cell>
          <cell r="C192">
            <v>2.8794187015795161E-6</v>
          </cell>
          <cell r="D192">
            <v>2.8794187015795161E-6</v>
          </cell>
          <cell r="E192">
            <v>2.8794187015795161E-6</v>
          </cell>
          <cell r="F192">
            <v>2.8794187015795161E-6</v>
          </cell>
          <cell r="G192">
            <v>2.8794187015795161E-6</v>
          </cell>
          <cell r="H192">
            <v>2.8794187015795161E-6</v>
          </cell>
          <cell r="I192">
            <v>2.8794187015795161E-6</v>
          </cell>
          <cell r="J192">
            <v>2.8794187015795161E-6</v>
          </cell>
          <cell r="K192">
            <v>2.8794187015795161E-6</v>
          </cell>
          <cell r="L192">
            <v>2.8794187015795161E-6</v>
          </cell>
          <cell r="M192">
            <v>2.8794187015795161E-6</v>
          </cell>
          <cell r="N192">
            <v>2.8794187015795161E-6</v>
          </cell>
          <cell r="O192">
            <v>2.8794187015795161E-6</v>
          </cell>
          <cell r="P192">
            <v>2.8794187015795161E-6</v>
          </cell>
          <cell r="Q192">
            <v>2.8794187015795161E-6</v>
          </cell>
        </row>
        <row r="193">
          <cell r="A193" t="str">
            <v>Slovenia</v>
          </cell>
          <cell r="B193">
            <v>3.7269282701528337E-6</v>
          </cell>
          <cell r="C193">
            <v>3.6355033743281108E-6</v>
          </cell>
          <cell r="D193">
            <v>3.544078478503388E-6</v>
          </cell>
          <cell r="E193">
            <v>3.4526535826786652E-6</v>
          </cell>
          <cell r="F193">
            <v>3.3612286868539424E-6</v>
          </cell>
          <cell r="G193">
            <v>3.26980379102922E-6</v>
          </cell>
          <cell r="H193">
            <v>3.26980379102922E-6</v>
          </cell>
          <cell r="I193">
            <v>3.26980379102922E-6</v>
          </cell>
          <cell r="J193">
            <v>3.26980379102922E-6</v>
          </cell>
          <cell r="K193">
            <v>3.26980379102922E-6</v>
          </cell>
          <cell r="L193">
            <v>3.26980379102922E-6</v>
          </cell>
          <cell r="M193">
            <v>3.26980379102922E-6</v>
          </cell>
          <cell r="N193">
            <v>3.26980379102922E-6</v>
          </cell>
          <cell r="O193">
            <v>3.26980379102922E-6</v>
          </cell>
          <cell r="P193">
            <v>3.26980379102922E-6</v>
          </cell>
          <cell r="Q193">
            <v>3.26980379102922E-6</v>
          </cell>
        </row>
        <row r="194">
          <cell r="A194" t="str">
            <v>Solomon Islands</v>
          </cell>
          <cell r="B194">
            <v>5.4161571766773574E-5</v>
          </cell>
          <cell r="C194">
            <v>5.2369346462323863E-5</v>
          </cell>
          <cell r="D194">
            <v>5.0577121157874153E-5</v>
          </cell>
          <cell r="E194">
            <v>4.8784895853424442E-5</v>
          </cell>
          <cell r="F194">
            <v>4.6992670548974731E-5</v>
          </cell>
          <cell r="G194">
            <v>4.520044524452502E-5</v>
          </cell>
          <cell r="H194">
            <v>4.3408219940075309E-5</v>
          </cell>
          <cell r="I194">
            <v>4.1615994635625598E-5</v>
          </cell>
          <cell r="J194">
            <v>3.9823769331175888E-5</v>
          </cell>
          <cell r="K194">
            <v>3.8031544026726177E-5</v>
          </cell>
          <cell r="L194">
            <v>3.6239318722276466E-5</v>
          </cell>
          <cell r="M194">
            <v>3.4447093417826755E-5</v>
          </cell>
          <cell r="N194">
            <v>3.2654868113377044E-5</v>
          </cell>
          <cell r="O194">
            <v>3.0862642808927334E-5</v>
          </cell>
          <cell r="P194">
            <v>2.9070417504477623E-5</v>
          </cell>
          <cell r="Q194">
            <v>2.7278192200027912E-5</v>
          </cell>
        </row>
        <row r="195">
          <cell r="A195" t="str">
            <v>Somalia</v>
          </cell>
          <cell r="B195">
            <v>4.9023625447622342E-4</v>
          </cell>
          <cell r="C195">
            <v>4.7286128459245435E-4</v>
          </cell>
          <cell r="D195">
            <v>4.5548631470868528E-4</v>
          </cell>
          <cell r="E195">
            <v>4.3811134482491621E-4</v>
          </cell>
          <cell r="F195">
            <v>4.2073637494114715E-4</v>
          </cell>
          <cell r="G195">
            <v>4.0336140505737813E-4</v>
          </cell>
          <cell r="H195">
            <v>3.8598643517360906E-4</v>
          </cell>
          <cell r="I195">
            <v>3.6861146528983999E-4</v>
          </cell>
          <cell r="J195">
            <v>3.5123649540607093E-4</v>
          </cell>
          <cell r="K195">
            <v>3.3386152552230186E-4</v>
          </cell>
          <cell r="L195">
            <v>3.1648655563853279E-4</v>
          </cell>
          <cell r="M195">
            <v>2.9911158575476372E-4</v>
          </cell>
          <cell r="N195">
            <v>2.8173661587099465E-4</v>
          </cell>
          <cell r="O195">
            <v>2.6436164598722558E-4</v>
          </cell>
          <cell r="P195">
            <v>2.4698667610345652E-4</v>
          </cell>
          <cell r="Q195">
            <v>2.2961170621968745E-4</v>
          </cell>
        </row>
        <row r="196">
          <cell r="A196" t="str">
            <v>South Africa</v>
          </cell>
          <cell r="B196">
            <v>8.8402997955624738E-5</v>
          </cell>
          <cell r="C196">
            <v>8.704427145263831E-5</v>
          </cell>
          <cell r="D196">
            <v>8.5685544949651882E-5</v>
          </cell>
          <cell r="E196">
            <v>8.4326818446665453E-5</v>
          </cell>
          <cell r="F196">
            <v>8.2968091943679025E-5</v>
          </cell>
          <cell r="G196">
            <v>8.1609365440692624E-5</v>
          </cell>
          <cell r="H196">
            <v>8.0250638937706196E-5</v>
          </cell>
          <cell r="I196">
            <v>7.8891912434719767E-5</v>
          </cell>
          <cell r="J196">
            <v>7.7533185931733339E-5</v>
          </cell>
          <cell r="K196">
            <v>7.6174459428746911E-5</v>
          </cell>
          <cell r="L196">
            <v>7.4815732925760482E-5</v>
          </cell>
          <cell r="M196">
            <v>7.3457006422774054E-5</v>
          </cell>
          <cell r="N196">
            <v>7.2098279919787626E-5</v>
          </cell>
          <cell r="O196">
            <v>7.0739553416801197E-5</v>
          </cell>
          <cell r="P196">
            <v>6.9380826913814769E-5</v>
          </cell>
          <cell r="Q196">
            <v>6.8022100410828341E-5</v>
          </cell>
        </row>
        <row r="197">
          <cell r="A197" t="str">
            <v>South America</v>
          </cell>
          <cell r="B197">
            <v>3.5554218279671917E-5</v>
          </cell>
          <cell r="C197">
            <v>3.5109797996556894E-5</v>
          </cell>
          <cell r="D197">
            <v>3.4665377713441871E-5</v>
          </cell>
          <cell r="E197">
            <v>3.4220957430326848E-5</v>
          </cell>
          <cell r="F197">
            <v>3.3776537147211825E-5</v>
          </cell>
          <cell r="G197">
            <v>3.3332116864096815E-5</v>
          </cell>
          <cell r="H197">
            <v>3.2887696580981792E-5</v>
          </cell>
          <cell r="I197">
            <v>3.2443276297866769E-5</v>
          </cell>
          <cell r="J197">
            <v>3.1998856014751745E-5</v>
          </cell>
          <cell r="K197">
            <v>3.1554435731636722E-5</v>
          </cell>
          <cell r="L197">
            <v>3.1110015448521699E-5</v>
          </cell>
          <cell r="M197">
            <v>3.0665595165406676E-5</v>
          </cell>
          <cell r="N197">
            <v>3.0221174882291656E-5</v>
          </cell>
          <cell r="O197">
            <v>2.9776754599176636E-5</v>
          </cell>
          <cell r="P197">
            <v>2.9332334316061616E-5</v>
          </cell>
          <cell r="Q197">
            <v>2.8887914032946597E-5</v>
          </cell>
        </row>
        <row r="198">
          <cell r="A198" t="str">
            <v>South-Central Asia</v>
          </cell>
          <cell r="B198">
            <v>9.7314462101387412E-5</v>
          </cell>
          <cell r="C198">
            <v>9.4075404997782472E-5</v>
          </cell>
          <cell r="D198">
            <v>9.0836347894177532E-5</v>
          </cell>
          <cell r="E198">
            <v>8.7597290790572592E-5</v>
          </cell>
          <cell r="F198">
            <v>8.4358233686967652E-5</v>
          </cell>
          <cell r="G198">
            <v>8.1119176583362726E-5</v>
          </cell>
          <cell r="H198">
            <v>7.7880119479757786E-5</v>
          </cell>
          <cell r="I198">
            <v>7.4641062376152846E-5</v>
          </cell>
          <cell r="J198">
            <v>7.1402005272547906E-5</v>
          </cell>
          <cell r="K198">
            <v>6.8162948168942967E-5</v>
          </cell>
          <cell r="L198">
            <v>6.4923891065338027E-5</v>
          </cell>
          <cell r="M198">
            <v>6.1684833961733087E-5</v>
          </cell>
          <cell r="N198">
            <v>5.8445776858128147E-5</v>
          </cell>
          <cell r="O198">
            <v>5.5206719754523207E-5</v>
          </cell>
          <cell r="P198">
            <v>5.1967662650918267E-5</v>
          </cell>
          <cell r="Q198">
            <v>4.8728605547313327E-5</v>
          </cell>
        </row>
        <row r="199">
          <cell r="A199" t="str">
            <v>South-Eastern Asia</v>
          </cell>
          <cell r="B199">
            <v>5.7000746517169956E-5</v>
          </cell>
          <cell r="C199">
            <v>5.6190416028074203E-5</v>
          </cell>
          <cell r="D199">
            <v>5.5380085538978449E-5</v>
          </cell>
          <cell r="E199">
            <v>5.4569755049882696E-5</v>
          </cell>
          <cell r="F199">
            <v>5.3759424560786943E-5</v>
          </cell>
          <cell r="G199">
            <v>5.2949094071691183E-5</v>
          </cell>
          <cell r="H199">
            <v>5.2138763582595429E-5</v>
          </cell>
          <cell r="I199">
            <v>5.1328433093499676E-5</v>
          </cell>
          <cell r="J199">
            <v>5.0518102604403923E-5</v>
          </cell>
          <cell r="K199">
            <v>4.9707772115308169E-5</v>
          </cell>
          <cell r="L199">
            <v>4.8897441626212416E-5</v>
          </cell>
          <cell r="M199">
            <v>4.8087111137116663E-5</v>
          </cell>
          <cell r="N199">
            <v>4.7276780648020909E-5</v>
          </cell>
          <cell r="O199">
            <v>4.6466450158925156E-5</v>
          </cell>
          <cell r="P199">
            <v>4.5656119669829403E-5</v>
          </cell>
          <cell r="Q199">
            <v>4.4845789180733649E-5</v>
          </cell>
        </row>
        <row r="200">
          <cell r="A200" t="str">
            <v>Southern Africa</v>
          </cell>
          <cell r="B200">
            <v>1.0200671527994931E-4</v>
          </cell>
          <cell r="C200">
            <v>9.9288823015829494E-5</v>
          </cell>
          <cell r="D200">
            <v>9.6570930751709678E-5</v>
          </cell>
          <cell r="E200">
            <v>9.3853038487589862E-5</v>
          </cell>
          <cell r="F200">
            <v>9.1135146223470046E-5</v>
          </cell>
          <cell r="G200">
            <v>8.841725395935023E-5</v>
          </cell>
          <cell r="H200">
            <v>8.5699361695230414E-5</v>
          </cell>
          <cell r="I200">
            <v>8.2981469431110598E-5</v>
          </cell>
          <cell r="J200">
            <v>8.0263577166990783E-5</v>
          </cell>
          <cell r="K200">
            <v>7.7545684902870967E-5</v>
          </cell>
          <cell r="L200">
            <v>7.4827792638751151E-5</v>
          </cell>
          <cell r="M200">
            <v>7.2109900374631335E-5</v>
          </cell>
          <cell r="N200">
            <v>6.9392008110511519E-5</v>
          </cell>
          <cell r="O200">
            <v>6.6674115846391703E-5</v>
          </cell>
          <cell r="P200">
            <v>6.3956223582271887E-5</v>
          </cell>
          <cell r="Q200">
            <v>6.1238331318152071E-5</v>
          </cell>
        </row>
        <row r="201">
          <cell r="A201" t="str">
            <v>Southern Asia</v>
          </cell>
          <cell r="B201">
            <v>1.0024813603258876E-4</v>
          </cell>
          <cell r="C201">
            <v>9.691359241984495E-5</v>
          </cell>
          <cell r="D201">
            <v>9.3579048807101135E-5</v>
          </cell>
          <cell r="E201">
            <v>9.0244505194357321E-5</v>
          </cell>
          <cell r="F201">
            <v>8.6909961581613506E-5</v>
          </cell>
          <cell r="G201">
            <v>8.3575417968869705E-5</v>
          </cell>
          <cell r="H201">
            <v>8.024087435612589E-5</v>
          </cell>
          <cell r="I201">
            <v>7.6906330743382076E-5</v>
          </cell>
          <cell r="J201">
            <v>7.3571787130638261E-5</v>
          </cell>
          <cell r="K201">
            <v>7.0237243517894446E-5</v>
          </cell>
          <cell r="L201">
            <v>6.6902699905150632E-5</v>
          </cell>
          <cell r="M201">
            <v>6.3568156292406817E-5</v>
          </cell>
          <cell r="N201">
            <v>6.0233612679663003E-5</v>
          </cell>
          <cell r="O201">
            <v>5.6899069066919188E-5</v>
          </cell>
          <cell r="P201">
            <v>5.3564525454175374E-5</v>
          </cell>
          <cell r="Q201">
            <v>5.0229981841431559E-5</v>
          </cell>
        </row>
        <row r="202">
          <cell r="A202" t="str">
            <v>Southern Europe</v>
          </cell>
          <cell r="B202">
            <v>3.762598121951434E-6</v>
          </cell>
          <cell r="C202">
            <v>3.762598121951434E-6</v>
          </cell>
          <cell r="D202">
            <v>3.762598121951434E-6</v>
          </cell>
          <cell r="E202">
            <v>3.762598121951434E-6</v>
          </cell>
          <cell r="F202">
            <v>3.762598121951434E-6</v>
          </cell>
          <cell r="G202">
            <v>3.762598121951434E-6</v>
          </cell>
          <cell r="H202">
            <v>3.762598121951434E-6</v>
          </cell>
          <cell r="I202">
            <v>3.762598121951434E-6</v>
          </cell>
          <cell r="J202">
            <v>3.762598121951434E-6</v>
          </cell>
          <cell r="K202">
            <v>3.762598121951434E-6</v>
          </cell>
          <cell r="L202">
            <v>3.762598121951434E-6</v>
          </cell>
          <cell r="M202">
            <v>3.762598121951434E-6</v>
          </cell>
          <cell r="N202">
            <v>3.762598121951434E-6</v>
          </cell>
          <cell r="O202">
            <v>3.762598121951434E-6</v>
          </cell>
          <cell r="P202">
            <v>3.762598121951434E-6</v>
          </cell>
          <cell r="Q202">
            <v>3.762598121951434E-6</v>
          </cell>
        </row>
        <row r="203">
          <cell r="A203" t="str">
            <v>Spain</v>
          </cell>
          <cell r="B203">
            <v>2.7297328902137369E-6</v>
          </cell>
          <cell r="C203">
            <v>2.5202786084103101E-6</v>
          </cell>
          <cell r="D203">
            <v>2.3108243266068833E-6</v>
          </cell>
          <cell r="E203">
            <v>2.1013700448034566E-6</v>
          </cell>
          <cell r="F203">
            <v>1.8919157630000298E-6</v>
          </cell>
          <cell r="G203">
            <v>1.682461481196603E-6</v>
          </cell>
          <cell r="H203">
            <v>1.682461481196603E-6</v>
          </cell>
          <cell r="I203">
            <v>1.682461481196603E-6</v>
          </cell>
          <cell r="J203">
            <v>1.682461481196603E-6</v>
          </cell>
          <cell r="K203">
            <v>1.682461481196603E-6</v>
          </cell>
          <cell r="L203">
            <v>1.682461481196603E-6</v>
          </cell>
          <cell r="M203">
            <v>1.682461481196603E-6</v>
          </cell>
          <cell r="N203">
            <v>1.682461481196603E-6</v>
          </cell>
          <cell r="O203">
            <v>1.682461481196603E-6</v>
          </cell>
          <cell r="P203">
            <v>1.682461481196603E-6</v>
          </cell>
          <cell r="Q203">
            <v>1.682461481196603E-6</v>
          </cell>
        </row>
        <row r="204">
          <cell r="A204" t="str">
            <v>Sri Lanka</v>
          </cell>
          <cell r="B204">
            <v>1.6920507754661451E-5</v>
          </cell>
          <cell r="C204">
            <v>1.6574936592072515E-5</v>
          </cell>
          <cell r="D204">
            <v>1.6229365429483579E-5</v>
          </cell>
          <cell r="E204">
            <v>1.5883794266894643E-5</v>
          </cell>
          <cell r="F204">
            <v>1.5538223104305707E-5</v>
          </cell>
          <cell r="G204">
            <v>1.5192651941716769E-5</v>
          </cell>
          <cell r="H204">
            <v>1.4847080779127833E-5</v>
          </cell>
          <cell r="I204">
            <v>1.4501509616538897E-5</v>
          </cell>
          <cell r="J204">
            <v>1.4155938453949961E-5</v>
          </cell>
          <cell r="K204">
            <v>1.3810367291361025E-5</v>
          </cell>
          <cell r="L204">
            <v>1.3464796128772089E-5</v>
          </cell>
          <cell r="M204">
            <v>1.3119224966183153E-5</v>
          </cell>
          <cell r="N204">
            <v>1.2773653803594217E-5</v>
          </cell>
          <cell r="O204">
            <v>1.2428082641005281E-5</v>
          </cell>
          <cell r="P204">
            <v>1.2082511478416345E-5</v>
          </cell>
          <cell r="Q204">
            <v>1.1736940315827409E-5</v>
          </cell>
        </row>
        <row r="205">
          <cell r="A205" t="str">
            <v>Sub-Saharan Africa</v>
          </cell>
          <cell r="B205">
            <v>2.9548905829447614E-4</v>
          </cell>
          <cell r="C205">
            <v>2.8417295194559013E-4</v>
          </cell>
          <cell r="D205">
            <v>2.7285684559670413E-4</v>
          </cell>
          <cell r="E205">
            <v>2.6154073924781812E-4</v>
          </cell>
          <cell r="F205">
            <v>2.5022463289893211E-4</v>
          </cell>
          <cell r="G205">
            <v>2.389085265500461E-4</v>
          </cell>
          <cell r="H205">
            <v>2.2759242020116009E-4</v>
          </cell>
          <cell r="I205">
            <v>2.1627631385227409E-4</v>
          </cell>
          <cell r="J205">
            <v>2.0496020750338808E-4</v>
          </cell>
          <cell r="K205">
            <v>1.9364410115450207E-4</v>
          </cell>
          <cell r="L205">
            <v>1.8232799480561606E-4</v>
          </cell>
          <cell r="M205">
            <v>1.7101188845673005E-4</v>
          </cell>
          <cell r="N205">
            <v>1.5969578210784405E-4</v>
          </cell>
          <cell r="O205">
            <v>1.4837967575895804E-4</v>
          </cell>
          <cell r="P205">
            <v>1.3706356941007203E-4</v>
          </cell>
          <cell r="Q205">
            <v>1.2574746306118602E-4</v>
          </cell>
        </row>
        <row r="206">
          <cell r="A206" t="str">
            <v>Sudan</v>
          </cell>
          <cell r="B206">
            <v>3.4442841096341264E-4</v>
          </cell>
          <cell r="C206">
            <v>3.3429845851288593E-4</v>
          </cell>
          <cell r="D206">
            <v>3.2416850606235923E-4</v>
          </cell>
          <cell r="E206">
            <v>3.1403855361183253E-4</v>
          </cell>
          <cell r="F206">
            <v>3.0390860116130583E-4</v>
          </cell>
          <cell r="G206">
            <v>2.9377864871077923E-4</v>
          </cell>
          <cell r="H206">
            <v>2.8364869626025253E-4</v>
          </cell>
          <cell r="I206">
            <v>2.7351874380972583E-4</v>
          </cell>
          <cell r="J206">
            <v>2.6338879135919912E-4</v>
          </cell>
          <cell r="K206">
            <v>2.5325883890867242E-4</v>
          </cell>
          <cell r="L206">
            <v>2.4312888645814575E-4</v>
          </cell>
          <cell r="M206">
            <v>2.3299893400761907E-4</v>
          </cell>
          <cell r="N206">
            <v>2.228689815570924E-4</v>
          </cell>
          <cell r="O206">
            <v>2.1273902910656572E-4</v>
          </cell>
          <cell r="P206">
            <v>2.0260907665603904E-4</v>
          </cell>
          <cell r="Q206">
            <v>1.9247912420551237E-4</v>
          </cell>
        </row>
        <row r="207">
          <cell r="A207" t="str">
            <v>South Sudan</v>
          </cell>
          <cell r="B207">
            <v>7.4798692161920084E-4</v>
          </cell>
          <cell r="C207">
            <v>7.1226270093627947E-4</v>
          </cell>
          <cell r="D207">
            <v>6.765384802533581E-4</v>
          </cell>
          <cell r="E207">
            <v>6.4081425957043673E-4</v>
          </cell>
          <cell r="F207">
            <v>6.0509003888751535E-4</v>
          </cell>
          <cell r="G207">
            <v>5.6936581820459398E-4</v>
          </cell>
          <cell r="H207">
            <v>5.3364159752167261E-4</v>
          </cell>
          <cell r="I207">
            <v>4.9791737683875124E-4</v>
          </cell>
          <cell r="J207">
            <v>4.6219315615582987E-4</v>
          </cell>
          <cell r="K207">
            <v>4.264689354729085E-4</v>
          </cell>
          <cell r="L207">
            <v>3.9074471478998713E-4</v>
          </cell>
          <cell r="M207">
            <v>3.5502049410706575E-4</v>
          </cell>
          <cell r="N207">
            <v>3.1929627342414438E-4</v>
          </cell>
          <cell r="O207">
            <v>2.8357205274122301E-4</v>
          </cell>
          <cell r="P207">
            <v>2.4784783205830164E-4</v>
          </cell>
          <cell r="Q207">
            <v>2.1212361137538027E-4</v>
          </cell>
        </row>
        <row r="208">
          <cell r="A208" t="str">
            <v>Suriname</v>
          </cell>
          <cell r="B208">
            <v>5.7020406416085179E-5</v>
          </cell>
          <cell r="C208">
            <v>5.5265950644745087E-5</v>
          </cell>
          <cell r="D208">
            <v>5.3511494873404994E-5</v>
          </cell>
          <cell r="E208">
            <v>5.1757039102064901E-5</v>
          </cell>
          <cell r="F208">
            <v>5.0002583330724809E-5</v>
          </cell>
          <cell r="G208">
            <v>4.8248127559384709E-5</v>
          </cell>
          <cell r="H208">
            <v>4.6493671788044616E-5</v>
          </cell>
          <cell r="I208">
            <v>4.4739216016704524E-5</v>
          </cell>
          <cell r="J208">
            <v>4.2984760245364431E-5</v>
          </cell>
          <cell r="K208">
            <v>4.1230304474024338E-5</v>
          </cell>
          <cell r="L208">
            <v>3.9475848702684246E-5</v>
          </cell>
          <cell r="M208">
            <v>3.7721392931344153E-5</v>
          </cell>
          <cell r="N208">
            <v>3.596693716000406E-5</v>
          </cell>
          <cell r="O208">
            <v>3.4212481388663968E-5</v>
          </cell>
          <cell r="P208">
            <v>3.2458025617323875E-5</v>
          </cell>
          <cell r="Q208">
            <v>3.0703569845983782E-5</v>
          </cell>
        </row>
        <row r="209">
          <cell r="A209" t="str">
            <v>Swaziland</v>
          </cell>
          <cell r="B209">
            <v>2.0419786359274027E-4</v>
          </cell>
          <cell r="C209">
            <v>1.9739412121246147E-4</v>
          </cell>
          <cell r="D209">
            <v>1.9059037883218267E-4</v>
          </cell>
          <cell r="E209">
            <v>1.8378663645190387E-4</v>
          </cell>
          <cell r="F209">
            <v>1.7698289407162506E-4</v>
          </cell>
          <cell r="G209">
            <v>1.7017915169134624E-4</v>
          </cell>
          <cell r="H209">
            <v>1.6337540931106743E-4</v>
          </cell>
          <cell r="I209">
            <v>1.5657166693078863E-4</v>
          </cell>
          <cell r="J209">
            <v>1.4976792455050983E-4</v>
          </cell>
          <cell r="K209">
            <v>1.4296418217023103E-4</v>
          </cell>
          <cell r="L209">
            <v>1.3616043978995223E-4</v>
          </cell>
          <cell r="M209">
            <v>1.2935669740967343E-4</v>
          </cell>
          <cell r="N209">
            <v>1.2255295502939463E-4</v>
          </cell>
          <cell r="O209">
            <v>1.1574921264911582E-4</v>
          </cell>
          <cell r="P209">
            <v>1.0894547026883702E-4</v>
          </cell>
          <cell r="Q209">
            <v>1.0214172788855822E-4</v>
          </cell>
        </row>
        <row r="210">
          <cell r="A210" t="str">
            <v>Sweden</v>
          </cell>
          <cell r="B210">
            <v>2.7346196984164651E-6</v>
          </cell>
          <cell r="C210">
            <v>2.6369542202709992E-6</v>
          </cell>
          <cell r="D210">
            <v>2.5392887421255333E-6</v>
          </cell>
          <cell r="E210">
            <v>2.4416232639800674E-6</v>
          </cell>
          <cell r="F210">
            <v>2.3439577858346015E-6</v>
          </cell>
          <cell r="G210">
            <v>2.2462923076891351E-6</v>
          </cell>
          <cell r="H210">
            <v>2.2462923076891351E-6</v>
          </cell>
          <cell r="I210">
            <v>2.2462923076891351E-6</v>
          </cell>
          <cell r="J210">
            <v>2.2462923076891351E-6</v>
          </cell>
          <cell r="K210">
            <v>2.2462923076891351E-6</v>
          </cell>
          <cell r="L210">
            <v>2.2462923076891351E-6</v>
          </cell>
          <cell r="M210">
            <v>2.2462923076891351E-6</v>
          </cell>
          <cell r="N210">
            <v>2.2462923076891351E-6</v>
          </cell>
          <cell r="O210">
            <v>2.2462923076891351E-6</v>
          </cell>
          <cell r="P210">
            <v>2.2462923076891351E-6</v>
          </cell>
          <cell r="Q210">
            <v>2.2462923076891351E-6</v>
          </cell>
        </row>
        <row r="211">
          <cell r="A211" t="str">
            <v>Switzerland</v>
          </cell>
          <cell r="B211">
            <v>3.3466774234580115E-6</v>
          </cell>
          <cell r="C211">
            <v>3.0723330417894865E-6</v>
          </cell>
          <cell r="D211">
            <v>2.7979886601209615E-6</v>
          </cell>
          <cell r="E211">
            <v>2.5236442784524365E-6</v>
          </cell>
          <cell r="F211">
            <v>2.2492998967839115E-6</v>
          </cell>
          <cell r="G211">
            <v>1.9749555151153856E-6</v>
          </cell>
          <cell r="H211">
            <v>1.9749555151153856E-6</v>
          </cell>
          <cell r="I211">
            <v>1.9749555151153856E-6</v>
          </cell>
          <cell r="J211">
            <v>1.9749555151153856E-6</v>
          </cell>
          <cell r="K211">
            <v>1.9749555151153856E-6</v>
          </cell>
          <cell r="L211">
            <v>1.9749555151153856E-6</v>
          </cell>
          <cell r="M211">
            <v>1.9749555151153856E-6</v>
          </cell>
          <cell r="N211">
            <v>1.9749555151153856E-6</v>
          </cell>
          <cell r="O211">
            <v>1.9749555151153856E-6</v>
          </cell>
          <cell r="P211">
            <v>1.9749555151153856E-6</v>
          </cell>
          <cell r="Q211">
            <v>1.9749555151153856E-6</v>
          </cell>
        </row>
        <row r="212">
          <cell r="A212" t="str">
            <v>Syria</v>
          </cell>
          <cell r="B212">
            <v>2.7931995880265495E-5</v>
          </cell>
          <cell r="C212">
            <v>2.7577887503971482E-5</v>
          </cell>
          <cell r="D212">
            <v>2.7223779127677468E-5</v>
          </cell>
          <cell r="E212">
            <v>2.6869670751383455E-5</v>
          </cell>
          <cell r="F212">
            <v>2.6515562375089442E-5</v>
          </cell>
          <cell r="G212">
            <v>2.6161453998795435E-5</v>
          </cell>
          <cell r="H212">
            <v>2.5807345622501422E-5</v>
          </cell>
          <cell r="I212">
            <v>2.5453237246207409E-5</v>
          </cell>
          <cell r="J212">
            <v>2.5099128869913396E-5</v>
          </cell>
          <cell r="K212">
            <v>2.4745020493619383E-5</v>
          </cell>
          <cell r="L212">
            <v>2.4390912117325369E-5</v>
          </cell>
          <cell r="M212">
            <v>2.4036803741031356E-5</v>
          </cell>
          <cell r="N212">
            <v>2.3682695364737343E-5</v>
          </cell>
          <cell r="O212">
            <v>2.332858698844333E-5</v>
          </cell>
          <cell r="P212">
            <v>2.2974478612149317E-5</v>
          </cell>
          <cell r="Q212">
            <v>2.2620370235855303E-5</v>
          </cell>
        </row>
        <row r="213">
          <cell r="A213" t="str">
            <v>Tajikistan</v>
          </cell>
          <cell r="B213">
            <v>2.4583121909546753E-5</v>
          </cell>
          <cell r="C213">
            <v>2.3886991656786077E-5</v>
          </cell>
          <cell r="D213">
            <v>2.31908614040254E-5</v>
          </cell>
          <cell r="E213">
            <v>2.2494731151264724E-5</v>
          </cell>
          <cell r="F213">
            <v>2.1798600898504048E-5</v>
          </cell>
          <cell r="G213">
            <v>2.1102470645743368E-5</v>
          </cell>
          <cell r="H213">
            <v>2.0406340392982692E-5</v>
          </cell>
          <cell r="I213">
            <v>1.9710210140222016E-5</v>
          </cell>
          <cell r="J213">
            <v>1.9014079887461339E-5</v>
          </cell>
          <cell r="K213">
            <v>1.8317949634700663E-5</v>
          </cell>
          <cell r="L213">
            <v>1.7621819381939987E-5</v>
          </cell>
          <cell r="M213">
            <v>1.692568912917931E-5</v>
          </cell>
          <cell r="N213">
            <v>1.6229558876418634E-5</v>
          </cell>
          <cell r="O213">
            <v>1.5533428623657958E-5</v>
          </cell>
          <cell r="P213">
            <v>1.4837298370897282E-5</v>
          </cell>
          <cell r="Q213">
            <v>1.4141168118136605E-5</v>
          </cell>
        </row>
        <row r="214">
          <cell r="A214" t="str">
            <v>United Republic of Tanzania</v>
          </cell>
          <cell r="B214">
            <v>2.3642897457696363E-4</v>
          </cell>
          <cell r="C214">
            <v>2.2647465369757125E-4</v>
          </cell>
          <cell r="D214">
            <v>2.1652033281817888E-4</v>
          </cell>
          <cell r="E214">
            <v>2.0656601193878651E-4</v>
          </cell>
          <cell r="F214">
            <v>1.9661169105939414E-4</v>
          </cell>
          <cell r="G214">
            <v>1.8665737018000179E-4</v>
          </cell>
          <cell r="H214">
            <v>1.7670304930060942E-4</v>
          </cell>
          <cell r="I214">
            <v>1.6674872842121704E-4</v>
          </cell>
          <cell r="J214">
            <v>1.5679440754182467E-4</v>
          </cell>
          <cell r="K214">
            <v>1.468400866624323E-4</v>
          </cell>
          <cell r="L214">
            <v>1.3688576578303993E-4</v>
          </cell>
          <cell r="M214">
            <v>1.2693144490364755E-4</v>
          </cell>
          <cell r="N214">
            <v>1.1697712402425518E-4</v>
          </cell>
          <cell r="O214">
            <v>1.0702280314486281E-4</v>
          </cell>
          <cell r="P214">
            <v>9.7068482265470437E-5</v>
          </cell>
          <cell r="Q214">
            <v>8.7114161386078065E-5</v>
          </cell>
        </row>
        <row r="215">
          <cell r="A215" t="str">
            <v>TFYR Macedonia</v>
          </cell>
          <cell r="B215">
            <v>3.7539932772159426E-6</v>
          </cell>
          <cell r="C215">
            <v>3.7539932772159426E-6</v>
          </cell>
          <cell r="D215">
            <v>3.7539932772159426E-6</v>
          </cell>
          <cell r="E215">
            <v>3.7539932772159426E-6</v>
          </cell>
          <cell r="F215">
            <v>3.7539932772159426E-6</v>
          </cell>
          <cell r="G215">
            <v>3.7539932772159426E-6</v>
          </cell>
          <cell r="H215">
            <v>3.7539932772159426E-6</v>
          </cell>
          <cell r="I215">
            <v>3.7539932772159426E-6</v>
          </cell>
          <cell r="J215">
            <v>3.7539932772159426E-6</v>
          </cell>
          <cell r="K215">
            <v>3.7539932772159426E-6</v>
          </cell>
          <cell r="L215">
            <v>3.7539932772159426E-6</v>
          </cell>
          <cell r="M215">
            <v>3.7539932772159426E-6</v>
          </cell>
          <cell r="N215">
            <v>3.7539932772159426E-6</v>
          </cell>
          <cell r="O215">
            <v>3.7539932772159426E-6</v>
          </cell>
          <cell r="P215">
            <v>3.7539932772159426E-6</v>
          </cell>
          <cell r="Q215">
            <v>3.7539932772159426E-6</v>
          </cell>
        </row>
        <row r="216">
          <cell r="A216" t="str">
            <v>Thailand</v>
          </cell>
          <cell r="B216">
            <v>1.0867810642934543E-5</v>
          </cell>
          <cell r="C216">
            <v>1.070486993486464E-5</v>
          </cell>
          <cell r="D216">
            <v>1.0541929226794736E-5</v>
          </cell>
          <cell r="E216">
            <v>1.0378988518724832E-5</v>
          </cell>
          <cell r="F216">
            <v>1.0216047810654929E-5</v>
          </cell>
          <cell r="G216">
            <v>1.0053107102585022E-5</v>
          </cell>
          <cell r="H216">
            <v>9.8901663945151185E-6</v>
          </cell>
          <cell r="I216">
            <v>9.7272256864452149E-6</v>
          </cell>
          <cell r="J216">
            <v>9.5642849783753114E-6</v>
          </cell>
          <cell r="K216">
            <v>9.4013442703054079E-6</v>
          </cell>
          <cell r="L216">
            <v>9.2384035622355043E-6</v>
          </cell>
          <cell r="M216">
            <v>9.0754628541656008E-6</v>
          </cell>
          <cell r="N216">
            <v>8.9125221460956972E-6</v>
          </cell>
          <cell r="O216">
            <v>8.7495814380257937E-6</v>
          </cell>
          <cell r="P216">
            <v>8.5866407299558902E-6</v>
          </cell>
          <cell r="Q216">
            <v>8.4237000218859866E-6</v>
          </cell>
        </row>
        <row r="217">
          <cell r="A217" t="str">
            <v>Timor-Leste</v>
          </cell>
          <cell r="B217">
            <v>9.749679071035684E-5</v>
          </cell>
          <cell r="C217">
            <v>9.0205355106992878E-5</v>
          </cell>
          <cell r="D217">
            <v>8.2913919503628915E-5</v>
          </cell>
          <cell r="E217">
            <v>7.5622483900264953E-5</v>
          </cell>
          <cell r="F217">
            <v>6.8331048296900991E-5</v>
          </cell>
          <cell r="G217">
            <v>6.1039612693537015E-5</v>
          </cell>
          <cell r="H217">
            <v>5.3748177090173053E-5</v>
          </cell>
          <cell r="I217">
            <v>4.645674148680909E-5</v>
          </cell>
          <cell r="J217">
            <v>3.9165305883445128E-5</v>
          </cell>
          <cell r="K217">
            <v>3.1873870280081166E-5</v>
          </cell>
          <cell r="L217">
            <v>2.45824346767172E-5</v>
          </cell>
          <cell r="M217">
            <v>1.7290999073353234E-5</v>
          </cell>
          <cell r="N217">
            <v>9.9995634699892687E-6</v>
          </cell>
          <cell r="O217">
            <v>5.0878963544979869E-6</v>
          </cell>
          <cell r="P217">
            <v>5.0878963544979869E-6</v>
          </cell>
          <cell r="Q217">
            <v>5.0878963544979869E-6</v>
          </cell>
        </row>
        <row r="218">
          <cell r="A218" t="str">
            <v>Togo</v>
          </cell>
          <cell r="B218">
            <v>2.7045245943463066E-4</v>
          </cell>
          <cell r="C218">
            <v>2.6416288180380171E-4</v>
          </cell>
          <cell r="D218">
            <v>2.5787330417297277E-4</v>
          </cell>
          <cell r="E218">
            <v>2.5158372654214382E-4</v>
          </cell>
          <cell r="F218">
            <v>2.4529414891131488E-4</v>
          </cell>
          <cell r="G218">
            <v>2.3900457128048602E-4</v>
          </cell>
          <cell r="H218">
            <v>2.327149936496571E-4</v>
          </cell>
          <cell r="I218">
            <v>2.2642541601882818E-4</v>
          </cell>
          <cell r="J218">
            <v>2.2013583838799926E-4</v>
          </cell>
          <cell r="K218">
            <v>2.1384626075717034E-4</v>
          </cell>
          <cell r="L218">
            <v>2.0755668312634143E-4</v>
          </cell>
          <cell r="M218">
            <v>2.0126710549551251E-4</v>
          </cell>
          <cell r="N218">
            <v>1.9497752786468359E-4</v>
          </cell>
          <cell r="O218">
            <v>1.8868795023385467E-4</v>
          </cell>
          <cell r="P218">
            <v>1.8239837260302576E-4</v>
          </cell>
          <cell r="Q218">
            <v>1.7610879497219684E-4</v>
          </cell>
        </row>
        <row r="219">
          <cell r="A219" t="str">
            <v>Tonga</v>
          </cell>
          <cell r="B219">
            <v>5.4417620845368921E-5</v>
          </cell>
          <cell r="C219">
            <v>5.4417620845368921E-5</v>
          </cell>
          <cell r="D219">
            <v>5.4417620845368921E-5</v>
          </cell>
          <cell r="E219">
            <v>5.4417620845368921E-5</v>
          </cell>
          <cell r="F219">
            <v>5.4417620845368921E-5</v>
          </cell>
          <cell r="G219">
            <v>5.4417620845368921E-5</v>
          </cell>
          <cell r="H219">
            <v>5.4417620845368921E-5</v>
          </cell>
          <cell r="I219">
            <v>5.4417620845368921E-5</v>
          </cell>
          <cell r="J219">
            <v>5.4417620845368921E-5</v>
          </cell>
          <cell r="K219">
            <v>5.4417620845368921E-5</v>
          </cell>
          <cell r="L219">
            <v>5.4417620845368921E-5</v>
          </cell>
          <cell r="M219">
            <v>5.4417620845368921E-5</v>
          </cell>
          <cell r="N219">
            <v>5.4417620845368921E-5</v>
          </cell>
          <cell r="O219">
            <v>5.4417620845368921E-5</v>
          </cell>
          <cell r="P219">
            <v>5.4417620845368921E-5</v>
          </cell>
          <cell r="Q219">
            <v>5.4417620845368921E-5</v>
          </cell>
        </row>
        <row r="220">
          <cell r="A220" t="str">
            <v>Trinidad &amp; Tobago</v>
          </cell>
          <cell r="B220">
            <v>3.5235009466528368E-5</v>
          </cell>
          <cell r="C220">
            <v>3.5235009466528368E-5</v>
          </cell>
          <cell r="D220">
            <v>3.5235009466528368E-5</v>
          </cell>
          <cell r="E220">
            <v>3.5235009466528368E-5</v>
          </cell>
          <cell r="F220">
            <v>3.5235009466528368E-5</v>
          </cell>
          <cell r="G220">
            <v>3.5235009466528368E-5</v>
          </cell>
          <cell r="H220">
            <v>3.5235009466528368E-5</v>
          </cell>
          <cell r="I220">
            <v>3.5235009466528368E-5</v>
          </cell>
          <cell r="J220">
            <v>3.5235009466528368E-5</v>
          </cell>
          <cell r="K220">
            <v>3.5235009466528368E-5</v>
          </cell>
          <cell r="L220">
            <v>3.5235009466528368E-5</v>
          </cell>
          <cell r="M220">
            <v>3.5235009466528368E-5</v>
          </cell>
          <cell r="N220">
            <v>3.5235009466528368E-5</v>
          </cell>
          <cell r="O220">
            <v>3.5235009466528368E-5</v>
          </cell>
          <cell r="P220">
            <v>3.5235009466528368E-5</v>
          </cell>
          <cell r="Q220">
            <v>3.5235009466528368E-5</v>
          </cell>
        </row>
        <row r="221">
          <cell r="A221" t="str">
            <v>Tunisia</v>
          </cell>
          <cell r="B221">
            <v>5.0397069979028288E-5</v>
          </cell>
          <cell r="C221">
            <v>4.9725255797337572E-5</v>
          </cell>
          <cell r="D221">
            <v>4.9053441615646856E-5</v>
          </cell>
          <cell r="E221">
            <v>4.8381627433956139E-5</v>
          </cell>
          <cell r="F221">
            <v>4.7709813252265423E-5</v>
          </cell>
          <cell r="G221">
            <v>4.7037999070574714E-5</v>
          </cell>
          <cell r="H221">
            <v>4.6366184888883998E-5</v>
          </cell>
          <cell r="I221">
            <v>4.5694370707193282E-5</v>
          </cell>
          <cell r="J221">
            <v>4.5022556525502565E-5</v>
          </cell>
          <cell r="K221">
            <v>4.4350742343811849E-5</v>
          </cell>
          <cell r="L221">
            <v>4.3678928162121133E-5</v>
          </cell>
          <cell r="M221">
            <v>4.3007113980430417E-5</v>
          </cell>
          <cell r="N221">
            <v>4.2335299798739701E-5</v>
          </cell>
          <cell r="O221">
            <v>4.1663485617048985E-5</v>
          </cell>
          <cell r="P221">
            <v>4.0991671435358269E-5</v>
          </cell>
          <cell r="Q221">
            <v>4.0319857253667552E-5</v>
          </cell>
        </row>
        <row r="222">
          <cell r="A222" t="str">
            <v>Turkey</v>
          </cell>
          <cell r="B222">
            <v>1.2005748928303787E-5</v>
          </cell>
          <cell r="C222">
            <v>1.1769501898793544E-5</v>
          </cell>
          <cell r="D222">
            <v>1.1533254869283301E-5</v>
          </cell>
          <cell r="E222">
            <v>1.1297007839773058E-5</v>
          </cell>
          <cell r="F222">
            <v>1.1060760810262815E-5</v>
          </cell>
          <cell r="G222">
            <v>1.082451378075257E-5</v>
          </cell>
          <cell r="H222">
            <v>1.0588266751242327E-5</v>
          </cell>
          <cell r="I222">
            <v>1.0352019721732084E-5</v>
          </cell>
          <cell r="J222">
            <v>1.0115772692221841E-5</v>
          </cell>
          <cell r="K222">
            <v>9.8795256627115976E-6</v>
          </cell>
          <cell r="L222">
            <v>9.6432786332013545E-6</v>
          </cell>
          <cell r="M222">
            <v>9.4070316036911114E-6</v>
          </cell>
          <cell r="N222">
            <v>9.1707845741808683E-6</v>
          </cell>
          <cell r="O222">
            <v>8.9345375446706252E-6</v>
          </cell>
          <cell r="P222">
            <v>8.6982905151603821E-6</v>
          </cell>
          <cell r="Q222">
            <v>8.462043485650139E-6</v>
          </cell>
        </row>
        <row r="223">
          <cell r="A223" t="str">
            <v>Turkmenistan</v>
          </cell>
          <cell r="B223">
            <v>3.5012497363035349E-5</v>
          </cell>
          <cell r="C223">
            <v>3.443259925265867E-5</v>
          </cell>
          <cell r="D223">
            <v>3.385270114228199E-5</v>
          </cell>
          <cell r="E223">
            <v>3.3272803031905311E-5</v>
          </cell>
          <cell r="F223">
            <v>3.2692904921528632E-5</v>
          </cell>
          <cell r="G223">
            <v>3.2113006811151966E-5</v>
          </cell>
          <cell r="H223">
            <v>3.1533108700775287E-5</v>
          </cell>
          <cell r="I223">
            <v>3.0953210590398608E-5</v>
          </cell>
          <cell r="J223">
            <v>3.0373312480021932E-5</v>
          </cell>
          <cell r="K223">
            <v>2.9793414369645256E-5</v>
          </cell>
          <cell r="L223">
            <v>2.921351625926858E-5</v>
          </cell>
          <cell r="M223">
            <v>2.8633618148891904E-5</v>
          </cell>
          <cell r="N223">
            <v>2.8053720038515229E-5</v>
          </cell>
          <cell r="O223">
            <v>2.7473821928138553E-5</v>
          </cell>
          <cell r="P223">
            <v>2.6893923817761877E-5</v>
          </cell>
          <cell r="Q223">
            <v>2.6314025707385201E-5</v>
          </cell>
        </row>
        <row r="224">
          <cell r="A224" t="str">
            <v>UAE</v>
          </cell>
          <cell r="B224">
            <v>4.9402606355315068E-6</v>
          </cell>
          <cell r="C224">
            <v>4.9402606355315068E-6</v>
          </cell>
          <cell r="D224">
            <v>4.9402606355315068E-6</v>
          </cell>
          <cell r="E224">
            <v>4.9402606355315068E-6</v>
          </cell>
          <cell r="F224">
            <v>4.9402606355315068E-6</v>
          </cell>
          <cell r="G224">
            <v>4.9402606355315068E-6</v>
          </cell>
          <cell r="H224">
            <v>4.9402606355315068E-6</v>
          </cell>
          <cell r="I224">
            <v>4.9402606355315068E-6</v>
          </cell>
          <cell r="J224">
            <v>4.9402606355315068E-6</v>
          </cell>
          <cell r="K224">
            <v>4.9402606355315068E-6</v>
          </cell>
          <cell r="L224">
            <v>4.9402606355315068E-6</v>
          </cell>
          <cell r="M224">
            <v>4.9402606355315068E-6</v>
          </cell>
          <cell r="N224">
            <v>4.9402606355315068E-6</v>
          </cell>
          <cell r="O224">
            <v>4.9402606355315068E-6</v>
          </cell>
          <cell r="P224">
            <v>4.9402606355315068E-6</v>
          </cell>
          <cell r="Q224">
            <v>4.9402606355315068E-6</v>
          </cell>
        </row>
        <row r="225">
          <cell r="A225" t="str">
            <v>Uganda</v>
          </cell>
          <cell r="B225">
            <v>2.1163763344312446E-4</v>
          </cell>
          <cell r="C225">
            <v>2.0292371284318493E-4</v>
          </cell>
          <cell r="D225">
            <v>1.9420979224324541E-4</v>
          </cell>
          <cell r="E225">
            <v>1.8549587164330589E-4</v>
          </cell>
          <cell r="F225">
            <v>1.7678195104336636E-4</v>
          </cell>
          <cell r="G225">
            <v>1.6806803044342678E-4</v>
          </cell>
          <cell r="H225">
            <v>1.5935410984348726E-4</v>
          </cell>
          <cell r="I225">
            <v>1.5064018924354773E-4</v>
          </cell>
          <cell r="J225">
            <v>1.4192626864360821E-4</v>
          </cell>
          <cell r="K225">
            <v>1.3321234804366869E-4</v>
          </cell>
          <cell r="L225">
            <v>1.2449842744372916E-4</v>
          </cell>
          <cell r="M225">
            <v>1.1578450684378962E-4</v>
          </cell>
          <cell r="N225">
            <v>1.0707058624385009E-4</v>
          </cell>
          <cell r="O225">
            <v>9.8356665643910547E-5</v>
          </cell>
          <cell r="P225">
            <v>8.964274504397101E-5</v>
          </cell>
          <cell r="Q225">
            <v>8.0928824444031472E-5</v>
          </cell>
        </row>
        <row r="226">
          <cell r="A226" t="str">
            <v>Ukraine</v>
          </cell>
          <cell r="B226">
            <v>5.1508330833330277E-6</v>
          </cell>
          <cell r="C226">
            <v>5.0139256169262307E-6</v>
          </cell>
          <cell r="D226">
            <v>4.8770181505194337E-6</v>
          </cell>
          <cell r="E226">
            <v>4.7401106841126367E-6</v>
          </cell>
          <cell r="F226">
            <v>4.6032032177058397E-6</v>
          </cell>
          <cell r="G226">
            <v>4.4662957512990436E-6</v>
          </cell>
          <cell r="H226">
            <v>4.4662957512990436E-6</v>
          </cell>
          <cell r="I226">
            <v>4.4662957512990436E-6</v>
          </cell>
          <cell r="J226">
            <v>4.4662957512990436E-6</v>
          </cell>
          <cell r="K226">
            <v>4.4662957512990436E-6</v>
          </cell>
          <cell r="L226">
            <v>4.4662957512990436E-6</v>
          </cell>
          <cell r="M226">
            <v>4.4662957512990436E-6</v>
          </cell>
          <cell r="N226">
            <v>4.4662957512990436E-6</v>
          </cell>
          <cell r="O226">
            <v>4.4662957512990436E-6</v>
          </cell>
          <cell r="P226">
            <v>4.4662957512990436E-6</v>
          </cell>
          <cell r="Q226">
            <v>4.4662957512990436E-6</v>
          </cell>
        </row>
        <row r="227">
          <cell r="A227" t="str">
            <v>United Kingdom</v>
          </cell>
          <cell r="B227">
            <v>4.743846664253257E-6</v>
          </cell>
          <cell r="C227">
            <v>4.4501405551442097E-6</v>
          </cell>
          <cell r="D227">
            <v>4.1564344460351624E-6</v>
          </cell>
          <cell r="E227">
            <v>3.8627283369261151E-6</v>
          </cell>
          <cell r="F227">
            <v>3.5690222278170682E-6</v>
          </cell>
          <cell r="G227">
            <v>3.2753161187080217E-6</v>
          </cell>
          <cell r="H227">
            <v>3.2753161187080217E-6</v>
          </cell>
          <cell r="I227">
            <v>3.2753161187080217E-6</v>
          </cell>
          <cell r="J227">
            <v>3.2753161187080217E-6</v>
          </cell>
          <cell r="K227">
            <v>3.2753161187080217E-6</v>
          </cell>
          <cell r="L227">
            <v>3.2753161187080217E-6</v>
          </cell>
          <cell r="M227">
            <v>3.2753161187080217E-6</v>
          </cell>
          <cell r="N227">
            <v>3.2753161187080217E-6</v>
          </cell>
          <cell r="O227">
            <v>3.2753161187080217E-6</v>
          </cell>
          <cell r="P227">
            <v>3.2753161187080217E-6</v>
          </cell>
          <cell r="Q227">
            <v>3.2753161187080217E-6</v>
          </cell>
        </row>
        <row r="228">
          <cell r="A228" t="str">
            <v>United States Virgin Islands</v>
          </cell>
          <cell r="B228">
            <v>4.6016458021692847E-5</v>
          </cell>
          <cell r="C228">
            <v>4.02930608571634E-5</v>
          </cell>
          <cell r="D228">
            <v>3.4569663692633953E-5</v>
          </cell>
          <cell r="E228">
            <v>2.8846266528104503E-5</v>
          </cell>
          <cell r="F228">
            <v>2.3122869363575052E-5</v>
          </cell>
          <cell r="G228">
            <v>1.7399472199045599E-5</v>
          </cell>
          <cell r="H228">
            <v>1.1676075034516149E-5</v>
          </cell>
          <cell r="I228">
            <v>5.9526778699866992E-6</v>
          </cell>
          <cell r="J228">
            <v>5.0878963544979869E-6</v>
          </cell>
          <cell r="K228">
            <v>5.0878963544979869E-6</v>
          </cell>
          <cell r="L228">
            <v>5.0878963544979869E-6</v>
          </cell>
          <cell r="M228">
            <v>5.0878963544979869E-6</v>
          </cell>
          <cell r="N228">
            <v>5.0878963544979869E-6</v>
          </cell>
          <cell r="O228">
            <v>5.0878963544979869E-6</v>
          </cell>
          <cell r="P228">
            <v>5.0878963544979869E-6</v>
          </cell>
          <cell r="Q228">
            <v>5.0878963544979869E-6</v>
          </cell>
        </row>
        <row r="229">
          <cell r="A229" t="str">
            <v>Uruguay</v>
          </cell>
          <cell r="B229">
            <v>6.2225458689622473E-6</v>
          </cell>
          <cell r="C229">
            <v>5.4225808371790494E-6</v>
          </cell>
          <cell r="D229">
            <v>4.6226158053958516E-6</v>
          </cell>
          <cell r="E229">
            <v>3.8226507736126537E-6</v>
          </cell>
          <cell r="F229">
            <v>3.0226857418294563E-6</v>
          </cell>
          <cell r="G229">
            <v>2.2227207100462597E-6</v>
          </cell>
          <cell r="H229">
            <v>2.2227207100462597E-6</v>
          </cell>
          <cell r="I229">
            <v>2.2227207100462597E-6</v>
          </cell>
          <cell r="J229">
            <v>2.2227207100462597E-6</v>
          </cell>
          <cell r="K229">
            <v>2.2227207100462597E-6</v>
          </cell>
          <cell r="L229">
            <v>2.2227207100462597E-6</v>
          </cell>
          <cell r="M229">
            <v>2.2227207100462597E-6</v>
          </cell>
          <cell r="N229">
            <v>2.2227207100462597E-6</v>
          </cell>
          <cell r="O229">
            <v>2.2227207100462597E-6</v>
          </cell>
          <cell r="P229">
            <v>2.2227207100462597E-6</v>
          </cell>
          <cell r="Q229">
            <v>2.2227207100462597E-6</v>
          </cell>
        </row>
        <row r="230">
          <cell r="A230" t="str">
            <v>United States of America</v>
          </cell>
          <cell r="B230">
            <v>1.7775009402586706E-5</v>
          </cell>
          <cell r="C230">
            <v>1.7775009402586706E-5</v>
          </cell>
          <cell r="D230">
            <v>1.7775009402586706E-5</v>
          </cell>
          <cell r="E230">
            <v>1.7775009402586706E-5</v>
          </cell>
          <cell r="F230">
            <v>1.7775009402586706E-5</v>
          </cell>
          <cell r="G230">
            <v>1.7775009402586706E-5</v>
          </cell>
          <cell r="H230">
            <v>1.7775009402586706E-5</v>
          </cell>
          <cell r="I230">
            <v>1.7775009402586706E-5</v>
          </cell>
          <cell r="J230">
            <v>1.7775009402586706E-5</v>
          </cell>
          <cell r="K230">
            <v>1.7775009402586706E-5</v>
          </cell>
          <cell r="L230">
            <v>1.7775009402586706E-5</v>
          </cell>
          <cell r="M230">
            <v>1.7775009402586706E-5</v>
          </cell>
          <cell r="N230">
            <v>1.7775009402586706E-5</v>
          </cell>
          <cell r="O230">
            <v>1.7775009402586706E-5</v>
          </cell>
          <cell r="P230">
            <v>1.7775009402586706E-5</v>
          </cell>
          <cell r="Q230">
            <v>1.7775009402586706E-5</v>
          </cell>
        </row>
        <row r="231">
          <cell r="A231" t="str">
            <v>Uzbekistan</v>
          </cell>
          <cell r="B231">
            <v>2.174216366001026E-5</v>
          </cell>
          <cell r="C231">
            <v>2.139312634582455E-5</v>
          </cell>
          <cell r="D231">
            <v>2.1044089031638839E-5</v>
          </cell>
          <cell r="E231">
            <v>2.0695051717453129E-5</v>
          </cell>
          <cell r="F231">
            <v>2.0346014403267419E-5</v>
          </cell>
          <cell r="G231">
            <v>1.9996977089081709E-5</v>
          </cell>
          <cell r="H231">
            <v>1.9647939774895998E-5</v>
          </cell>
          <cell r="I231">
            <v>1.9298902460710288E-5</v>
          </cell>
          <cell r="J231">
            <v>1.8949865146524578E-5</v>
          </cell>
          <cell r="K231">
            <v>1.8600827832338867E-5</v>
          </cell>
          <cell r="L231">
            <v>1.8251790518153157E-5</v>
          </cell>
          <cell r="M231">
            <v>1.7902753203967447E-5</v>
          </cell>
          <cell r="N231">
            <v>1.7553715889781737E-5</v>
          </cell>
          <cell r="O231">
            <v>1.7204678575596026E-5</v>
          </cell>
          <cell r="P231">
            <v>1.6855641261410316E-5</v>
          </cell>
          <cell r="Q231">
            <v>1.6506603947224606E-5</v>
          </cell>
        </row>
        <row r="232">
          <cell r="A232" t="str">
            <v>Vanuatu</v>
          </cell>
          <cell r="B232">
            <v>3.8553537501567894E-5</v>
          </cell>
          <cell r="C232">
            <v>3.8104607395375668E-5</v>
          </cell>
          <cell r="D232">
            <v>3.7655677289183441E-5</v>
          </cell>
          <cell r="E232">
            <v>3.7206747182991215E-5</v>
          </cell>
          <cell r="F232">
            <v>3.6757817076798989E-5</v>
          </cell>
          <cell r="G232">
            <v>3.6308886970606749E-5</v>
          </cell>
          <cell r="H232">
            <v>3.5859956864414523E-5</v>
          </cell>
          <cell r="I232">
            <v>3.5411026758222296E-5</v>
          </cell>
          <cell r="J232">
            <v>3.496209665203007E-5</v>
          </cell>
          <cell r="K232">
            <v>3.4513166545837844E-5</v>
          </cell>
          <cell r="L232">
            <v>3.4064236439645617E-5</v>
          </cell>
          <cell r="M232">
            <v>3.3615306333453391E-5</v>
          </cell>
          <cell r="N232">
            <v>3.3166376227261165E-5</v>
          </cell>
          <cell r="O232">
            <v>3.2717446121068939E-5</v>
          </cell>
          <cell r="P232">
            <v>3.2268516014876712E-5</v>
          </cell>
          <cell r="Q232">
            <v>3.1819585908684486E-5</v>
          </cell>
        </row>
        <row r="233">
          <cell r="A233" t="str">
            <v>Venezuela</v>
          </cell>
          <cell r="B233">
            <v>4.4179312273617058E-5</v>
          </cell>
          <cell r="C233">
            <v>4.3295737905179198E-5</v>
          </cell>
          <cell r="D233">
            <v>4.2412163536741339E-5</v>
          </cell>
          <cell r="E233">
            <v>4.1528589168303479E-5</v>
          </cell>
          <cell r="F233">
            <v>4.0645014799865619E-5</v>
          </cell>
          <cell r="G233">
            <v>3.9761440431427773E-5</v>
          </cell>
          <cell r="H233">
            <v>3.8877866062989913E-5</v>
          </cell>
          <cell r="I233">
            <v>3.7994291694552053E-5</v>
          </cell>
          <cell r="J233">
            <v>3.7110717326114193E-5</v>
          </cell>
          <cell r="K233">
            <v>3.6227142957676334E-5</v>
          </cell>
          <cell r="L233">
            <v>3.5343568589238474E-5</v>
          </cell>
          <cell r="M233">
            <v>3.4459994220800614E-5</v>
          </cell>
          <cell r="N233">
            <v>3.3576419852362754E-5</v>
          </cell>
          <cell r="O233">
            <v>3.2692845483924894E-5</v>
          </cell>
          <cell r="P233">
            <v>3.1809271115487035E-5</v>
          </cell>
          <cell r="Q233">
            <v>3.0925696747049175E-5</v>
          </cell>
        </row>
        <row r="234">
          <cell r="A234" t="str">
            <v>Viet Nam</v>
          </cell>
          <cell r="B234">
            <v>1.9738492700000664E-5</v>
          </cell>
          <cell r="C234">
            <v>1.9495230219958757E-5</v>
          </cell>
          <cell r="D234">
            <v>1.925196773991685E-5</v>
          </cell>
          <cell r="E234">
            <v>1.9008705259874943E-5</v>
          </cell>
          <cell r="F234">
            <v>1.8765442779833036E-5</v>
          </cell>
          <cell r="G234">
            <v>1.8522180299791125E-5</v>
          </cell>
          <cell r="H234">
            <v>1.8278917819749218E-5</v>
          </cell>
          <cell r="I234">
            <v>1.8035655339707311E-5</v>
          </cell>
          <cell r="J234">
            <v>1.7792392859665404E-5</v>
          </cell>
          <cell r="K234">
            <v>1.7549130379623497E-5</v>
          </cell>
          <cell r="L234">
            <v>1.730586789958159E-5</v>
          </cell>
          <cell r="M234">
            <v>1.7062605419539683E-5</v>
          </cell>
          <cell r="N234">
            <v>1.6819342939497776E-5</v>
          </cell>
          <cell r="O234">
            <v>1.6576080459455869E-5</v>
          </cell>
          <cell r="P234">
            <v>1.6332817979413962E-5</v>
          </cell>
          <cell r="Q234">
            <v>1.6089555499372055E-5</v>
          </cell>
        </row>
        <row r="235">
          <cell r="A235" t="str">
            <v>Western Africa</v>
          </cell>
          <cell r="B235">
            <v>3.1913966973691764E-4</v>
          </cell>
          <cell r="C235">
            <v>3.0912746434621607E-4</v>
          </cell>
          <cell r="D235">
            <v>2.991152589555145E-4</v>
          </cell>
          <cell r="E235">
            <v>2.8910305356481293E-4</v>
          </cell>
          <cell r="F235">
            <v>2.7909084817411136E-4</v>
          </cell>
          <cell r="G235">
            <v>2.6907864278340985E-4</v>
          </cell>
          <cell r="H235">
            <v>2.5906643739270828E-4</v>
          </cell>
          <cell r="I235">
            <v>2.4905423200200671E-4</v>
          </cell>
          <cell r="J235">
            <v>2.3904202661130514E-4</v>
          </cell>
          <cell r="K235">
            <v>2.2902982122060357E-4</v>
          </cell>
          <cell r="L235">
            <v>2.19017615829902E-4</v>
          </cell>
          <cell r="M235">
            <v>2.0900541043920043E-4</v>
          </cell>
          <cell r="N235">
            <v>1.9899320504849886E-4</v>
          </cell>
          <cell r="O235">
            <v>1.8898099965779729E-4</v>
          </cell>
          <cell r="P235">
            <v>1.7896879426709572E-4</v>
          </cell>
          <cell r="Q235">
            <v>1.6895658887639415E-4</v>
          </cell>
        </row>
        <row r="236">
          <cell r="A236" t="str">
            <v>Western Asia</v>
          </cell>
          <cell r="B236">
            <v>3.9154839737714767E-5</v>
          </cell>
          <cell r="C236">
            <v>3.8210321700702368E-5</v>
          </cell>
          <cell r="D236">
            <v>3.7265803663689969E-5</v>
          </cell>
          <cell r="E236">
            <v>3.632128562667757E-5</v>
          </cell>
          <cell r="F236">
            <v>3.5376767589665171E-5</v>
          </cell>
          <cell r="G236">
            <v>3.4432249552652785E-5</v>
          </cell>
          <cell r="H236">
            <v>3.3487731515640386E-5</v>
          </cell>
          <cell r="I236">
            <v>3.2543213478627987E-5</v>
          </cell>
          <cell r="J236">
            <v>3.1598695441615588E-5</v>
          </cell>
          <cell r="K236">
            <v>3.0654177404603189E-5</v>
          </cell>
          <cell r="L236">
            <v>2.9709659367590794E-5</v>
          </cell>
          <cell r="M236">
            <v>2.8765141330578398E-5</v>
          </cell>
          <cell r="N236">
            <v>2.7820623293566002E-5</v>
          </cell>
          <cell r="O236">
            <v>2.6876105256553607E-5</v>
          </cell>
          <cell r="P236">
            <v>2.5931587219541211E-5</v>
          </cell>
          <cell r="Q236">
            <v>2.4987069182528816E-5</v>
          </cell>
        </row>
        <row r="237">
          <cell r="A237" t="str">
            <v>Western Europe</v>
          </cell>
          <cell r="B237">
            <v>5.0878963544979869E-6</v>
          </cell>
          <cell r="C237">
            <v>5.0878963544979869E-6</v>
          </cell>
          <cell r="D237">
            <v>5.0878963544979869E-6</v>
          </cell>
          <cell r="E237">
            <v>5.0878963544979869E-6</v>
          </cell>
          <cell r="F237">
            <v>5.0878963544979869E-6</v>
          </cell>
          <cell r="G237">
            <v>5.0878963544979869E-6</v>
          </cell>
          <cell r="H237">
            <v>5.0878963544979869E-6</v>
          </cell>
          <cell r="I237">
            <v>5.0878963544979869E-6</v>
          </cell>
          <cell r="J237">
            <v>5.0878963544979869E-6</v>
          </cell>
          <cell r="K237">
            <v>5.0878963544979869E-6</v>
          </cell>
          <cell r="L237">
            <v>5.0878963544979869E-6</v>
          </cell>
          <cell r="M237">
            <v>5.0878963544979869E-6</v>
          </cell>
          <cell r="N237">
            <v>5.0878963544979869E-6</v>
          </cell>
          <cell r="O237">
            <v>5.0878963544979869E-6</v>
          </cell>
          <cell r="P237">
            <v>5.0878963544979869E-6</v>
          </cell>
          <cell r="Q237">
            <v>5.0878963544979869E-6</v>
          </cell>
        </row>
        <row r="238">
          <cell r="A238" t="str">
            <v>Western Sahara</v>
          </cell>
          <cell r="B238">
            <v>1.3408858885443996E-4</v>
          </cell>
          <cell r="C238">
            <v>1.3185396301497083E-4</v>
          </cell>
          <cell r="D238">
            <v>1.2961933717550169E-4</v>
          </cell>
          <cell r="E238">
            <v>1.2738471133603256E-4</v>
          </cell>
          <cell r="F238">
            <v>1.2515008549656342E-4</v>
          </cell>
          <cell r="G238">
            <v>1.2291545965709423E-4</v>
          </cell>
          <cell r="H238">
            <v>1.2068083381762508E-4</v>
          </cell>
          <cell r="I238">
            <v>1.1844620797815593E-4</v>
          </cell>
          <cell r="J238">
            <v>1.1621158213868679E-4</v>
          </cell>
          <cell r="K238">
            <v>1.1397695629921764E-4</v>
          </cell>
          <cell r="L238">
            <v>1.1174233045974849E-4</v>
          </cell>
          <cell r="M238">
            <v>1.0950770462027934E-4</v>
          </cell>
          <cell r="N238">
            <v>1.0727307878081019E-4</v>
          </cell>
          <cell r="O238">
            <v>1.0503845294134104E-4</v>
          </cell>
          <cell r="P238">
            <v>1.0280382710187189E-4</v>
          </cell>
          <cell r="Q238">
            <v>1.0056920126240275E-4</v>
          </cell>
        </row>
        <row r="239">
          <cell r="A239" t="str">
            <v>World</v>
          </cell>
          <cell r="B239">
            <v>9.1822715905750347E-5</v>
          </cell>
          <cell r="C239">
            <v>8.9078566319091939E-5</v>
          </cell>
          <cell r="D239">
            <v>8.6334416732433532E-5</v>
          </cell>
          <cell r="E239">
            <v>8.3590267145775124E-5</v>
          </cell>
          <cell r="F239">
            <v>8.0846117559116716E-5</v>
          </cell>
          <cell r="G239">
            <v>7.8101967972458335E-5</v>
          </cell>
          <cell r="H239">
            <v>7.5357818385799927E-5</v>
          </cell>
          <cell r="I239">
            <v>7.261366879914152E-5</v>
          </cell>
          <cell r="J239">
            <v>6.9869519212483112E-5</v>
          </cell>
          <cell r="K239">
            <v>6.7125369625824704E-5</v>
          </cell>
          <cell r="L239">
            <v>6.4381220039166296E-5</v>
          </cell>
          <cell r="M239">
            <v>6.1637070452507888E-5</v>
          </cell>
          <cell r="N239">
            <v>5.8892920865849487E-5</v>
          </cell>
          <cell r="O239">
            <v>5.6148771279191086E-5</v>
          </cell>
          <cell r="P239">
            <v>5.3404621692532685E-5</v>
          </cell>
          <cell r="Q239">
            <v>5.0660472105874284E-5</v>
          </cell>
        </row>
        <row r="240">
          <cell r="A240" t="str">
            <v>Yemen</v>
          </cell>
          <cell r="B240">
            <v>1.4674784867923851E-4</v>
          </cell>
          <cell r="C240">
            <v>1.420581413811844E-4</v>
          </cell>
          <cell r="D240">
            <v>1.373684340831303E-4</v>
          </cell>
          <cell r="E240">
            <v>1.3267872678507619E-4</v>
          </cell>
          <cell r="F240">
            <v>1.2798901948702209E-4</v>
          </cell>
          <cell r="G240">
            <v>1.2329931218896793E-4</v>
          </cell>
          <cell r="H240">
            <v>1.1860960489091381E-4</v>
          </cell>
          <cell r="I240">
            <v>1.1391989759285969E-4</v>
          </cell>
          <cell r="J240">
            <v>1.0923019029480557E-4</v>
          </cell>
          <cell r="K240">
            <v>1.0454048299675145E-4</v>
          </cell>
          <cell r="L240">
            <v>9.9850775698697334E-5</v>
          </cell>
          <cell r="M240">
            <v>9.5161068400643215E-5</v>
          </cell>
          <cell r="N240">
            <v>9.0471361102589096E-5</v>
          </cell>
          <cell r="O240">
            <v>8.5781653804534977E-5</v>
          </cell>
          <cell r="P240">
            <v>8.1091946506480858E-5</v>
          </cell>
          <cell r="Q240">
            <v>7.6402239208426739E-5</v>
          </cell>
        </row>
        <row r="241">
          <cell r="A241" t="str">
            <v>Zambia</v>
          </cell>
          <cell r="B241">
            <v>1.6177443527823907E-4</v>
          </cell>
          <cell r="C241">
            <v>1.543085622704786E-4</v>
          </cell>
          <cell r="D241">
            <v>1.4684268926271814E-4</v>
          </cell>
          <cell r="E241">
            <v>1.3937681625495767E-4</v>
          </cell>
          <cell r="F241">
            <v>1.319109432471972E-4</v>
          </cell>
          <cell r="G241">
            <v>1.2444507023943679E-4</v>
          </cell>
          <cell r="H241">
            <v>1.1697919723167634E-4</v>
          </cell>
          <cell r="I241">
            <v>1.0951332422391588E-4</v>
          </cell>
          <cell r="J241">
            <v>1.0204745121615543E-4</v>
          </cell>
          <cell r="K241">
            <v>9.4581578208394976E-5</v>
          </cell>
          <cell r="L241">
            <v>8.7115705200634523E-5</v>
          </cell>
          <cell r="M241">
            <v>7.9649832192874069E-5</v>
          </cell>
          <cell r="N241">
            <v>7.2183959185113616E-5</v>
          </cell>
          <cell r="O241">
            <v>6.4718086177353163E-5</v>
          </cell>
          <cell r="P241">
            <v>5.7252213169592709E-5</v>
          </cell>
          <cell r="Q241">
            <v>4.9786340161832256E-5</v>
          </cell>
        </row>
        <row r="242">
          <cell r="A242" t="str">
            <v>Zimbabwe</v>
          </cell>
          <cell r="B242">
            <v>2.8389227684107681E-4</v>
          </cell>
          <cell r="C242">
            <v>2.6012577416674085E-4</v>
          </cell>
          <cell r="D242">
            <v>2.363592714924049E-4</v>
          </cell>
          <cell r="E242">
            <v>2.1259276881806894E-4</v>
          </cell>
          <cell r="F242">
            <v>1.8882626614373299E-4</v>
          </cell>
          <cell r="G242">
            <v>1.6505976346939706E-4</v>
          </cell>
          <cell r="H242">
            <v>1.412932607950611E-4</v>
          </cell>
          <cell r="I242">
            <v>1.1752675812072515E-4</v>
          </cell>
          <cell r="J242">
            <v>9.376025544638919E-5</v>
          </cell>
          <cell r="K242">
            <v>6.9993752772053234E-5</v>
          </cell>
          <cell r="L242">
            <v>4.6227250097717285E-5</v>
          </cell>
          <cell r="M242">
            <v>2.2460747423381336E-5</v>
          </cell>
          <cell r="N242">
            <v>5.0878963544979869E-6</v>
          </cell>
          <cell r="O242">
            <v>5.0878963544979869E-6</v>
          </cell>
          <cell r="P242">
            <v>5.0878963544979869E-6</v>
          </cell>
          <cell r="Q242">
            <v>5.0878963544979869E-6</v>
          </cell>
        </row>
        <row r="245">
          <cell r="A245" t="str">
            <v>Afghanistan</v>
          </cell>
          <cell r="B245">
            <v>1.9879032609813468E-3</v>
          </cell>
        </row>
        <row r="246">
          <cell r="A246" t="str">
            <v>Africa</v>
          </cell>
          <cell r="B246">
            <v>2.2340610212688954E-3</v>
          </cell>
        </row>
        <row r="247">
          <cell r="A247" t="str">
            <v>Albania</v>
          </cell>
          <cell r="B247">
            <v>1.279652838611418E-4</v>
          </cell>
        </row>
        <row r="248">
          <cell r="A248" t="str">
            <v>Algeria</v>
          </cell>
          <cell r="B248">
            <v>2.482561655939386E-4</v>
          </cell>
        </row>
        <row r="249">
          <cell r="A249" t="str">
            <v>Angola</v>
          </cell>
          <cell r="B249">
            <v>2.8771526596494037E-3</v>
          </cell>
        </row>
        <row r="250">
          <cell r="A250" t="str">
            <v>Argentina</v>
          </cell>
          <cell r="B250">
            <v>1.5246238925431044E-4</v>
          </cell>
        </row>
        <row r="251">
          <cell r="A251" t="str">
            <v>Armenia</v>
          </cell>
          <cell r="B251">
            <v>1.5777562068794047E-4</v>
          </cell>
        </row>
        <row r="252">
          <cell r="A252" t="str">
            <v>Aruba</v>
          </cell>
          <cell r="B252">
            <v>8.0799598248716499E-5</v>
          </cell>
        </row>
        <row r="253">
          <cell r="A253" t="str">
            <v>Asia</v>
          </cell>
          <cell r="B253">
            <v>4.2195830240212624E-4</v>
          </cell>
        </row>
        <row r="254">
          <cell r="A254" t="str">
            <v>Australia</v>
          </cell>
          <cell r="B254">
            <v>4.1853046791204172E-5</v>
          </cell>
        </row>
        <row r="255">
          <cell r="A255" t="str">
            <v>Australia/New Zealand</v>
          </cell>
          <cell r="B255">
            <v>4.4923630844586255E-5</v>
          </cell>
        </row>
        <row r="256">
          <cell r="A256" t="str">
            <v>Austria</v>
          </cell>
          <cell r="B256">
            <v>1.567704498289364E-5</v>
          </cell>
        </row>
        <row r="257">
          <cell r="A257" t="str">
            <v>Azerbaijan</v>
          </cell>
          <cell r="B257">
            <v>3.8118789728368426E-4</v>
          </cell>
        </row>
        <row r="258">
          <cell r="A258" t="str">
            <v>Bahamas</v>
          </cell>
          <cell r="B258">
            <v>1.5166744844791554E-4</v>
          </cell>
        </row>
        <row r="259">
          <cell r="A259" t="str">
            <v>Bahrain</v>
          </cell>
          <cell r="B259">
            <v>9.0437675200431958E-5</v>
          </cell>
        </row>
        <row r="260">
          <cell r="A260" t="str">
            <v>Bangladesh</v>
          </cell>
          <cell r="B260">
            <v>5.9029297706648346E-4</v>
          </cell>
        </row>
        <row r="261">
          <cell r="A261" t="str">
            <v>Barbados</v>
          </cell>
          <cell r="B261">
            <v>6.3735411165049814E-5</v>
          </cell>
        </row>
        <row r="262">
          <cell r="A262" t="str">
            <v>Belarus</v>
          </cell>
          <cell r="B262">
            <v>1.5562797626878345E-5</v>
          </cell>
        </row>
        <row r="263">
          <cell r="A263" t="str">
            <v>Belgium</v>
          </cell>
          <cell r="B263">
            <v>2.8312243302854588E-5</v>
          </cell>
        </row>
        <row r="264">
          <cell r="A264" t="str">
            <v>Belize</v>
          </cell>
          <cell r="B264">
            <v>3.171918815055254E-4</v>
          </cell>
        </row>
        <row r="265">
          <cell r="A265" t="str">
            <v>Benin</v>
          </cell>
          <cell r="B265">
            <v>2.0300865682928082E-3</v>
          </cell>
        </row>
        <row r="266">
          <cell r="A266" t="str">
            <v>Bhutan</v>
          </cell>
          <cell r="B266">
            <v>6.7477631585914416E-4</v>
          </cell>
        </row>
        <row r="267">
          <cell r="A267" t="str">
            <v>Bolivia (Plurinational State of)</v>
          </cell>
          <cell r="B267">
            <v>7.0859959498200157E-4</v>
          </cell>
        </row>
        <row r="268">
          <cell r="A268" t="str">
            <v>Bosnia &amp; Herzegovina</v>
          </cell>
          <cell r="B268">
            <v>2.6743671587587857E-5</v>
          </cell>
        </row>
        <row r="269">
          <cell r="A269" t="str">
            <v>Botswana</v>
          </cell>
          <cell r="B269">
            <v>1.032732129078294E-3</v>
          </cell>
        </row>
        <row r="270">
          <cell r="A270" t="str">
            <v>Brazil</v>
          </cell>
          <cell r="B270">
            <v>1.8473684676855817E-4</v>
          </cell>
        </row>
        <row r="271">
          <cell r="A271" t="str">
            <v>Brunei Darussalam</v>
          </cell>
          <cell r="B271">
            <v>5.5266827858847984E-5</v>
          </cell>
        </row>
        <row r="272">
          <cell r="A272" t="str">
            <v>Bulgaria</v>
          </cell>
          <cell r="B272">
            <v>1.9994396869706873E-5</v>
          </cell>
        </row>
        <row r="273">
          <cell r="A273" t="str">
            <v>Burkina Faso</v>
          </cell>
          <cell r="B273">
            <v>2.7146198047232808E-3</v>
          </cell>
        </row>
        <row r="274">
          <cell r="A274" t="str">
            <v>Burundi</v>
          </cell>
          <cell r="B274">
            <v>2.7131384979632144E-3</v>
          </cell>
        </row>
        <row r="275">
          <cell r="A275" t="str">
            <v>Cambodia</v>
          </cell>
          <cell r="B275">
            <v>6.5808294954752312E-4</v>
          </cell>
        </row>
        <row r="276">
          <cell r="A276" t="str">
            <v>Cameroon</v>
          </cell>
          <cell r="B276">
            <v>2.3138077127863648E-3</v>
          </cell>
        </row>
        <row r="277">
          <cell r="A277" t="str">
            <v>Canada</v>
          </cell>
          <cell r="B277">
            <v>3.3447600129155497E-5</v>
          </cell>
        </row>
        <row r="278">
          <cell r="A278" t="str">
            <v>Cape Verde</v>
          </cell>
          <cell r="B278">
            <v>5.2007141753828909E-4</v>
          </cell>
        </row>
        <row r="279">
          <cell r="A279" t="str">
            <v>Caribbean</v>
          </cell>
          <cell r="B279">
            <v>6.6375445920543964E-4</v>
          </cell>
        </row>
        <row r="280">
          <cell r="A280" t="str">
            <v>Central African Republic</v>
          </cell>
          <cell r="B280">
            <v>2.8358625345585205E-3</v>
          </cell>
        </row>
        <row r="281">
          <cell r="A281" t="str">
            <v>Central America</v>
          </cell>
          <cell r="B281">
            <v>2.2705591812622209E-4</v>
          </cell>
        </row>
        <row r="282">
          <cell r="A282" t="str">
            <v>Central Asia</v>
          </cell>
          <cell r="B282">
            <v>4.4825572940466936E-4</v>
          </cell>
        </row>
        <row r="283">
          <cell r="A283" t="str">
            <v>Chad</v>
          </cell>
          <cell r="B283">
            <v>3.5993949234927932E-3</v>
          </cell>
        </row>
        <row r="284">
          <cell r="A284" t="str">
            <v>Channel Islands</v>
          </cell>
          <cell r="B284">
            <v>2.4814700302217989E-5</v>
          </cell>
        </row>
        <row r="285">
          <cell r="A285" t="str">
            <v>Chile</v>
          </cell>
          <cell r="B285">
            <v>6.2342754540756895E-5</v>
          </cell>
        </row>
        <row r="286">
          <cell r="A286" t="str">
            <v>China</v>
          </cell>
          <cell r="B286">
            <v>3.9791018202736741E-5</v>
          </cell>
        </row>
        <row r="287">
          <cell r="A287" t="str">
            <v>China, Hong Kong SAR</v>
          </cell>
          <cell r="B287">
            <v>9.1484800991415465E-6</v>
          </cell>
        </row>
        <row r="288">
          <cell r="A288" t="str">
            <v>China, Macao SAR</v>
          </cell>
          <cell r="B288">
            <v>6.560461104586437E-6</v>
          </cell>
        </row>
        <row r="289">
          <cell r="A289" t="str">
            <v>Colombia</v>
          </cell>
          <cell r="B289">
            <v>2.0114422043663465E-4</v>
          </cell>
        </row>
        <row r="290">
          <cell r="A290" t="str">
            <v>Comoros</v>
          </cell>
          <cell r="B290">
            <v>1.1876037989935753E-3</v>
          </cell>
        </row>
        <row r="291">
          <cell r="A291" t="str">
            <v>Congo</v>
          </cell>
          <cell r="B291">
            <v>2.1229112803772031E-3</v>
          </cell>
        </row>
        <row r="292">
          <cell r="A292" t="str">
            <v>Costa Rica</v>
          </cell>
          <cell r="B292">
            <v>7.3890571418450371E-5</v>
          </cell>
        </row>
        <row r="293">
          <cell r="A293" t="str">
            <v>Côte d'Ivoire</v>
          </cell>
          <cell r="B293">
            <v>2.0565946311392443E-3</v>
          </cell>
        </row>
        <row r="294">
          <cell r="A294" t="str">
            <v>Croatia</v>
          </cell>
          <cell r="B294">
            <v>2.7885300739541687E-5</v>
          </cell>
        </row>
        <row r="295">
          <cell r="A295" t="str">
            <v>Cuba</v>
          </cell>
          <cell r="B295">
            <v>3.0549480972492697E-5</v>
          </cell>
        </row>
        <row r="296">
          <cell r="A296" t="str">
            <v>Cyprus</v>
          </cell>
          <cell r="B296">
            <v>1.8410502476362996E-5</v>
          </cell>
        </row>
        <row r="297">
          <cell r="A297" t="str">
            <v>Czech Republic</v>
          </cell>
          <cell r="B297">
            <v>7.7962344587357661E-6</v>
          </cell>
        </row>
        <row r="298">
          <cell r="A298" t="str">
            <v>Denmark</v>
          </cell>
          <cell r="B298">
            <v>3.1107791380829607E-5</v>
          </cell>
        </row>
        <row r="299">
          <cell r="A299" t="str">
            <v>Djibouti</v>
          </cell>
          <cell r="B299">
            <v>1.2674434338107977E-3</v>
          </cell>
        </row>
        <row r="300">
          <cell r="A300" t="str">
            <v>Dominican Republic</v>
          </cell>
          <cell r="B300">
            <v>3.7537108135564222E-4</v>
          </cell>
        </row>
        <row r="301">
          <cell r="A301" t="str">
            <v>Democratic Republic of the Congo</v>
          </cell>
          <cell r="B301">
            <v>2.7984490771506775E-3</v>
          </cell>
        </row>
        <row r="302">
          <cell r="A302" t="str">
            <v>Eastern Africa</v>
          </cell>
          <cell r="B302">
            <v>2.1872126258504635E-3</v>
          </cell>
        </row>
        <row r="303">
          <cell r="A303" t="str">
            <v>Eastern Asia</v>
          </cell>
          <cell r="B303">
            <v>3.8318330455609357E-5</v>
          </cell>
        </row>
        <row r="304">
          <cell r="A304" t="str">
            <v>Eastern Europe</v>
          </cell>
          <cell r="B304">
            <v>2.1502639976127792E-5</v>
          </cell>
        </row>
        <row r="305">
          <cell r="A305" t="str">
            <v>Ecuador</v>
          </cell>
          <cell r="B305">
            <v>2.913014232959978E-4</v>
          </cell>
        </row>
        <row r="306">
          <cell r="A306" t="str">
            <v>Egypt</v>
          </cell>
          <cell r="B306">
            <v>3.9613762887362653E-4</v>
          </cell>
        </row>
        <row r="307">
          <cell r="A307" t="str">
            <v>El Salvador</v>
          </cell>
          <cell r="B307">
            <v>2.0666641386177492E-4</v>
          </cell>
        </row>
        <row r="308">
          <cell r="A308" t="str">
            <v>Equatorial Guinea</v>
          </cell>
          <cell r="B308">
            <v>3.8311380243409741E-3</v>
          </cell>
        </row>
        <row r="309">
          <cell r="A309" t="str">
            <v>Eritrea</v>
          </cell>
          <cell r="B309">
            <v>1.6436145268627191E-3</v>
          </cell>
        </row>
        <row r="310">
          <cell r="A310" t="str">
            <v>Estonia</v>
          </cell>
          <cell r="B310">
            <v>3.9141408476857885E-5</v>
          </cell>
        </row>
        <row r="311">
          <cell r="A311" t="str">
            <v>Ethiopia</v>
          </cell>
          <cell r="B311">
            <v>2.2010863265322419E-3</v>
          </cell>
        </row>
        <row r="312">
          <cell r="A312" t="str">
            <v>Europe</v>
          </cell>
          <cell r="B312">
            <v>2.3603862532192057E-5</v>
          </cell>
        </row>
        <row r="313">
          <cell r="A313" t="str">
            <v>Fiji</v>
          </cell>
          <cell r="B313">
            <v>3.978029658519763E-4</v>
          </cell>
        </row>
        <row r="314">
          <cell r="A314" t="str">
            <v>Finland</v>
          </cell>
          <cell r="B314">
            <v>2.2474526228046949E-5</v>
          </cell>
        </row>
        <row r="315">
          <cell r="A315" t="str">
            <v>France</v>
          </cell>
          <cell r="B315">
            <v>2.7840598444767324E-5</v>
          </cell>
        </row>
        <row r="316">
          <cell r="A316" t="str">
            <v>French Guiana</v>
          </cell>
          <cell r="B316">
            <v>6.7557478926564402E-4</v>
          </cell>
        </row>
        <row r="317">
          <cell r="A317" t="str">
            <v>French Polynesia</v>
          </cell>
          <cell r="B317">
            <v>8.5548554098816839E-5</v>
          </cell>
        </row>
        <row r="318">
          <cell r="A318" t="str">
            <v>Gabon</v>
          </cell>
          <cell r="B318">
            <v>1.1274436081153019E-3</v>
          </cell>
        </row>
        <row r="319">
          <cell r="A319" t="str">
            <v>Gambia</v>
          </cell>
          <cell r="B319">
            <v>1.5980605631846655E-3</v>
          </cell>
        </row>
        <row r="320">
          <cell r="A320" t="str">
            <v>Georgia</v>
          </cell>
          <cell r="B320">
            <v>1.6442217289547548E-4</v>
          </cell>
        </row>
        <row r="321">
          <cell r="A321" t="str">
            <v>Germany</v>
          </cell>
          <cell r="B321">
            <v>1.5021828077529535E-5</v>
          </cell>
        </row>
        <row r="322">
          <cell r="A322" t="str">
            <v>Ghana</v>
          </cell>
          <cell r="B322">
            <v>1.4436495168297335E-3</v>
          </cell>
        </row>
        <row r="323">
          <cell r="A323" t="str">
            <v>Greece</v>
          </cell>
          <cell r="B323">
            <v>1.7377660848322018E-5</v>
          </cell>
        </row>
        <row r="324">
          <cell r="A324" t="str">
            <v>Grenada</v>
          </cell>
          <cell r="B324">
            <v>1.323423068272207E-4</v>
          </cell>
        </row>
        <row r="325">
          <cell r="A325" t="str">
            <v>Guadeloupe</v>
          </cell>
          <cell r="B325">
            <v>7.6385981752904132E-5</v>
          </cell>
        </row>
        <row r="326">
          <cell r="A326" t="str">
            <v>Guam</v>
          </cell>
          <cell r="B326">
            <v>1.0156612813035296E-4</v>
          </cell>
        </row>
        <row r="327">
          <cell r="A327" t="str">
            <v>Guatemala</v>
          </cell>
          <cell r="B327">
            <v>4.7760807944712805E-4</v>
          </cell>
        </row>
        <row r="328">
          <cell r="A328" t="str">
            <v>Guinea</v>
          </cell>
          <cell r="B328">
            <v>2.6734592459840053E-3</v>
          </cell>
        </row>
        <row r="329">
          <cell r="A329" t="str">
            <v>Guinea-Bissau</v>
          </cell>
          <cell r="B329">
            <v>3.1993356438983094E-3</v>
          </cell>
        </row>
        <row r="330">
          <cell r="A330" t="str">
            <v>Guyana</v>
          </cell>
          <cell r="B330">
            <v>4.6471698789553469E-4</v>
          </cell>
        </row>
        <row r="331">
          <cell r="A331" t="str">
            <v>Haiti</v>
          </cell>
          <cell r="B331">
            <v>1.4885507469538011E-3</v>
          </cell>
        </row>
        <row r="332">
          <cell r="A332" t="str">
            <v>Honduras</v>
          </cell>
          <cell r="B332">
            <v>2.8378024167618413E-4</v>
          </cell>
        </row>
        <row r="333">
          <cell r="A333" t="str">
            <v>Hungary</v>
          </cell>
          <cell r="B333">
            <v>9.4604045629714336E-6</v>
          </cell>
        </row>
        <row r="334">
          <cell r="A334" t="str">
            <v>Iceland</v>
          </cell>
          <cell r="B334">
            <v>2.4248201524505361E-5</v>
          </cell>
        </row>
        <row r="335">
          <cell r="A335" t="str">
            <v>India</v>
          </cell>
          <cell r="B335">
            <v>8.0996190349031597E-4</v>
          </cell>
        </row>
        <row r="336">
          <cell r="A336" t="str">
            <v>Indonesia</v>
          </cell>
          <cell r="B336">
            <v>2.8171101818715797E-4</v>
          </cell>
        </row>
        <row r="337">
          <cell r="A337" t="str">
            <v>Iran (Islamic Republic of)</v>
          </cell>
          <cell r="B337">
            <v>2.3667324333106281E-4</v>
          </cell>
        </row>
        <row r="338">
          <cell r="A338" t="str">
            <v>Iraq</v>
          </cell>
          <cell r="B338">
            <v>5.5020904612134987E-4</v>
          </cell>
        </row>
        <row r="339">
          <cell r="A339" t="str">
            <v>Ireland</v>
          </cell>
          <cell r="B339">
            <v>3.465212468022071E-5</v>
          </cell>
        </row>
        <row r="340">
          <cell r="A340" t="str">
            <v>Israel</v>
          </cell>
          <cell r="B340">
            <v>7.3477846818318038E-5</v>
          </cell>
        </row>
        <row r="341">
          <cell r="A341" t="str">
            <v>Italy</v>
          </cell>
          <cell r="B341">
            <v>1.5787954187168351E-5</v>
          </cell>
        </row>
        <row r="342">
          <cell r="A342" t="str">
            <v>Jamaica</v>
          </cell>
          <cell r="B342">
            <v>2.2074022709994408E-4</v>
          </cell>
        </row>
        <row r="343">
          <cell r="A343" t="str">
            <v>Japan</v>
          </cell>
          <cell r="B343">
            <v>4.2744236149251874E-6</v>
          </cell>
        </row>
        <row r="344">
          <cell r="A344" t="str">
            <v>Jordan</v>
          </cell>
          <cell r="B344">
            <v>2.4605638353141548E-4</v>
          </cell>
        </row>
        <row r="345">
          <cell r="A345" t="str">
            <v>Kazakhstan</v>
          </cell>
          <cell r="B345">
            <v>3.3310959130182765E-4</v>
          </cell>
        </row>
        <row r="346">
          <cell r="A346" t="str">
            <v>Kenya</v>
          </cell>
          <cell r="B346">
            <v>1.7603689513274749E-3</v>
          </cell>
        </row>
        <row r="347">
          <cell r="A347" t="str">
            <v>Democratic People's Republic of Korea</v>
          </cell>
          <cell r="B347">
            <v>9.3707912121208006E-5</v>
          </cell>
        </row>
        <row r="348">
          <cell r="A348" t="str">
            <v>Kuwait</v>
          </cell>
          <cell r="B348">
            <v>9.0015549115279043E-5</v>
          </cell>
        </row>
        <row r="349">
          <cell r="A349" t="str">
            <v>Kyrgyzstan</v>
          </cell>
          <cell r="B349">
            <v>5.1024341110618801E-4</v>
          </cell>
        </row>
        <row r="350">
          <cell r="A350" t="str">
            <v>Lao People's Democratic Republic</v>
          </cell>
          <cell r="B350">
            <v>7.1857747685245593E-4</v>
          </cell>
        </row>
        <row r="351">
          <cell r="A351" t="str">
            <v>Latin America and the Caribbean</v>
          </cell>
          <cell r="B351">
            <v>2.5984393046517561E-4</v>
          </cell>
        </row>
        <row r="352">
          <cell r="A352" t="str">
            <v>Latvia</v>
          </cell>
          <cell r="B352">
            <v>4.2825996106191852E-5</v>
          </cell>
        </row>
        <row r="353">
          <cell r="A353" t="str">
            <v>Least developed countries</v>
          </cell>
          <cell r="B353">
            <v>1.7168840067582005E-3</v>
          </cell>
        </row>
        <row r="354">
          <cell r="A354" t="str">
            <v>Lebanon</v>
          </cell>
          <cell r="B354">
            <v>9.3796911768634071E-5</v>
          </cell>
        </row>
        <row r="355">
          <cell r="A355" t="str">
            <v>Lesotho</v>
          </cell>
          <cell r="B355">
            <v>1.8830649855442361E-3</v>
          </cell>
        </row>
        <row r="356">
          <cell r="A356" t="str">
            <v>Less developed regions</v>
          </cell>
          <cell r="B356">
            <v>8.1719740370626013E-4</v>
          </cell>
        </row>
        <row r="357">
          <cell r="A357" t="str">
            <v>Less developed regions, excluding China</v>
          </cell>
          <cell r="B357">
            <v>1.0472731260266809E-3</v>
          </cell>
        </row>
        <row r="358">
          <cell r="A358" t="str">
            <v>Less developed regions, excluding least developed countries</v>
          </cell>
          <cell r="B358">
            <v>5.8100590560442391E-4</v>
          </cell>
        </row>
        <row r="359">
          <cell r="A359" t="str">
            <v>Liberia</v>
          </cell>
          <cell r="B359">
            <v>1.9594679087206177E-3</v>
          </cell>
        </row>
        <row r="360">
          <cell r="A360" t="str">
            <v>Libya</v>
          </cell>
          <cell r="B360">
            <v>1.9518161551890004E-4</v>
          </cell>
        </row>
        <row r="361">
          <cell r="A361" t="str">
            <v>Lithuania</v>
          </cell>
          <cell r="B361">
            <v>2.7888437043776154E-5</v>
          </cell>
        </row>
        <row r="362">
          <cell r="A362" t="str">
            <v>Luxembourg</v>
          </cell>
          <cell r="B362">
            <v>1.7204342311282659E-5</v>
          </cell>
        </row>
        <row r="363">
          <cell r="A363" t="str">
            <v>Madagascar</v>
          </cell>
          <cell r="B363">
            <v>1.4946995361931545E-3</v>
          </cell>
        </row>
        <row r="364">
          <cell r="A364" t="str">
            <v>Malawi</v>
          </cell>
          <cell r="B364">
            <v>2.1271342979451578E-3</v>
          </cell>
        </row>
        <row r="365">
          <cell r="A365" t="str">
            <v>Malaysia</v>
          </cell>
          <cell r="B365">
            <v>4.8745631195433968E-5</v>
          </cell>
        </row>
        <row r="366">
          <cell r="A366" t="str">
            <v>Maldives</v>
          </cell>
          <cell r="B366">
            <v>1.2724358928212733E-4</v>
          </cell>
        </row>
        <row r="367">
          <cell r="A367" t="str">
            <v>Mali</v>
          </cell>
          <cell r="B367">
            <v>3.2520018769522764E-3</v>
          </cell>
        </row>
        <row r="368">
          <cell r="A368" t="str">
            <v>Malta</v>
          </cell>
          <cell r="B368">
            <v>1.9789689740222666E-5</v>
          </cell>
        </row>
        <row r="369">
          <cell r="A369" t="str">
            <v>Martinique</v>
          </cell>
          <cell r="B369">
            <v>9.3852421694003862E-5</v>
          </cell>
        </row>
        <row r="370">
          <cell r="A370" t="str">
            <v>Mauritania</v>
          </cell>
          <cell r="B370">
            <v>1.6197809256691105E-3</v>
          </cell>
        </row>
        <row r="371">
          <cell r="A371" t="str">
            <v>Mauritius</v>
          </cell>
          <cell r="B371">
            <v>1.2647063434295081E-4</v>
          </cell>
        </row>
        <row r="372">
          <cell r="A372" t="str">
            <v>Mayotte</v>
          </cell>
          <cell r="B372">
            <v>7.6799169851298648E-4</v>
          </cell>
        </row>
        <row r="373">
          <cell r="A373" t="str">
            <v>Melanesia</v>
          </cell>
          <cell r="B373">
            <v>1.2251774752022448E-3</v>
          </cell>
        </row>
        <row r="374">
          <cell r="A374" t="str">
            <v>Mexico</v>
          </cell>
          <cell r="B374">
            <v>1.6658220100810054E-4</v>
          </cell>
        </row>
        <row r="375">
          <cell r="A375" t="str">
            <v>Micronesia</v>
          </cell>
          <cell r="B375">
            <v>1.9392373019875878E-4</v>
          </cell>
        </row>
        <row r="376">
          <cell r="A376" t="str">
            <v>Micronesia</v>
          </cell>
          <cell r="B376">
            <v>1.9392373019875878E-4</v>
          </cell>
        </row>
        <row r="377">
          <cell r="A377" t="str">
            <v>Middle Africa</v>
          </cell>
          <cell r="B377">
            <v>2.7961967256045473E-3</v>
          </cell>
        </row>
        <row r="378">
          <cell r="A378" t="str">
            <v>Moldova</v>
          </cell>
          <cell r="B378">
            <v>2.9396397277087347E-5</v>
          </cell>
        </row>
        <row r="379">
          <cell r="A379" t="str">
            <v>Mongolia</v>
          </cell>
          <cell r="B379">
            <v>1.0700644849550064E-4</v>
          </cell>
        </row>
        <row r="380">
          <cell r="A380" t="str">
            <v>Montenegro</v>
          </cell>
          <cell r="B380">
            <v>6.38985305137814E-5</v>
          </cell>
        </row>
        <row r="381">
          <cell r="A381" t="str">
            <v>More developed regions</v>
          </cell>
          <cell r="B381">
            <v>3.6762896578432825E-5</v>
          </cell>
        </row>
        <row r="382">
          <cell r="A382" t="str">
            <v>Morocco</v>
          </cell>
          <cell r="B382">
            <v>4.117417704082677E-4</v>
          </cell>
        </row>
        <row r="383">
          <cell r="A383" t="str">
            <v>Mozambique</v>
          </cell>
          <cell r="B383">
            <v>2.8697117544204285E-3</v>
          </cell>
        </row>
        <row r="384">
          <cell r="A384" t="str">
            <v>Myanmar</v>
          </cell>
          <cell r="B384">
            <v>4.5457232128954931E-4</v>
          </cell>
        </row>
        <row r="385">
          <cell r="A385" t="str">
            <v>Namibia</v>
          </cell>
          <cell r="B385">
            <v>1.0877062166097641E-3</v>
          </cell>
        </row>
        <row r="386">
          <cell r="A386" t="str">
            <v>Nepal</v>
          </cell>
          <cell r="B386">
            <v>6.5262944306588558E-4</v>
          </cell>
        </row>
        <row r="387">
          <cell r="A387" t="str">
            <v>Netherlands</v>
          </cell>
          <cell r="B387">
            <v>2.6847905719500961E-5</v>
          </cell>
        </row>
        <row r="388">
          <cell r="A388" t="str">
            <v>Netherlands Antilles</v>
          </cell>
          <cell r="B388">
            <v>9.8820894021325035E-5</v>
          </cell>
        </row>
        <row r="389">
          <cell r="A389" t="str">
            <v>New Caledonia</v>
          </cell>
          <cell r="B389">
            <v>7.968736547505316E-5</v>
          </cell>
        </row>
        <row r="390">
          <cell r="A390" t="str">
            <v>New Zealand</v>
          </cell>
          <cell r="B390">
            <v>5.8968763037354352E-5</v>
          </cell>
        </row>
        <row r="391">
          <cell r="A391" t="str">
            <v>Nicaragua</v>
          </cell>
          <cell r="B391">
            <v>3.4600611113254321E-4</v>
          </cell>
        </row>
        <row r="392">
          <cell r="A392" t="str">
            <v>Niger</v>
          </cell>
          <cell r="B392">
            <v>3.2470859148723431E-3</v>
          </cell>
        </row>
        <row r="393">
          <cell r="A393" t="str">
            <v>Nigeria</v>
          </cell>
          <cell r="B393">
            <v>3.0887288750785233E-3</v>
          </cell>
        </row>
        <row r="394">
          <cell r="A394" t="str">
            <v>Northern Africa</v>
          </cell>
          <cell r="B394">
            <v>6.9755651051355179E-4</v>
          </cell>
        </row>
        <row r="395">
          <cell r="A395" t="str">
            <v>Northern America</v>
          </cell>
          <cell r="B395">
            <v>6.9965108097399316E-5</v>
          </cell>
        </row>
        <row r="396">
          <cell r="A396" t="str">
            <v>Northern Europe</v>
          </cell>
          <cell r="B396">
            <v>3.5682453753233875E-5</v>
          </cell>
        </row>
        <row r="397">
          <cell r="A397" t="str">
            <v>Norway</v>
          </cell>
          <cell r="B397">
            <v>2.6728308097008818E-5</v>
          </cell>
        </row>
        <row r="398">
          <cell r="A398" t="str">
            <v>Occupied Palestinian Territory</v>
          </cell>
          <cell r="B398">
            <v>4.1958224351822359E-4</v>
          </cell>
        </row>
        <row r="399">
          <cell r="A399" t="str">
            <v>Oceania</v>
          </cell>
          <cell r="B399">
            <v>5.1815573179157315E-4</v>
          </cell>
        </row>
        <row r="400">
          <cell r="A400" t="str">
            <v>Oman</v>
          </cell>
          <cell r="B400">
            <v>1.6090861200539981E-4</v>
          </cell>
        </row>
        <row r="401">
          <cell r="A401" t="str">
            <v>Pakistan</v>
          </cell>
          <cell r="B401">
            <v>1.1328360321259741E-3</v>
          </cell>
        </row>
        <row r="402">
          <cell r="A402" t="str">
            <v>Panama</v>
          </cell>
          <cell r="B402">
            <v>2.1529720668562097E-4</v>
          </cell>
        </row>
        <row r="403">
          <cell r="A403" t="str">
            <v>Papua New Guinea</v>
          </cell>
          <cell r="B403">
            <v>1.4052762345677094E-3</v>
          </cell>
        </row>
        <row r="404">
          <cell r="A404" t="str">
            <v>Paraguay</v>
          </cell>
          <cell r="B404">
            <v>3.5094267995632695E-4</v>
          </cell>
        </row>
        <row r="405">
          <cell r="A405" t="str">
            <v>Peru</v>
          </cell>
          <cell r="B405">
            <v>3.4569597123804521E-4</v>
          </cell>
        </row>
        <row r="406">
          <cell r="A406" t="str">
            <v>Philippines</v>
          </cell>
          <cell r="B406">
            <v>3.3182350347592748E-4</v>
          </cell>
        </row>
        <row r="407">
          <cell r="A407" t="str">
            <v>Poland</v>
          </cell>
          <cell r="B407">
            <v>9.2991152400349391E-6</v>
          </cell>
        </row>
        <row r="408">
          <cell r="A408" t="str">
            <v>Polynesia</v>
          </cell>
          <cell r="B408">
            <v>2.3059197290971792E-4</v>
          </cell>
        </row>
        <row r="409">
          <cell r="A409" t="str">
            <v>Portugal</v>
          </cell>
          <cell r="B409">
            <v>1.5899218081534278E-5</v>
          </cell>
        </row>
        <row r="410">
          <cell r="A410" t="str">
            <v>Puerto Rico</v>
          </cell>
          <cell r="B410">
            <v>6.173982240910219E-5</v>
          </cell>
        </row>
        <row r="411">
          <cell r="A411" t="str">
            <v>Qatar</v>
          </cell>
          <cell r="B411">
            <v>1.385728506958912E-4</v>
          </cell>
        </row>
        <row r="412">
          <cell r="A412" t="str">
            <v>Republic of Korea</v>
          </cell>
          <cell r="B412">
            <v>5.9229845517941877E-6</v>
          </cell>
        </row>
        <row r="413">
          <cell r="A413" t="str">
            <v>Réunion</v>
          </cell>
          <cell r="B413">
            <v>1.4196636096386116E-3</v>
          </cell>
        </row>
        <row r="414">
          <cell r="A414" t="str">
            <v>Romania</v>
          </cell>
          <cell r="B414">
            <v>2.4588014949969301E-5</v>
          </cell>
        </row>
        <row r="415">
          <cell r="A415" t="str">
            <v>Russian Federation</v>
          </cell>
          <cell r="B415">
            <v>2.5330351378161908E-5</v>
          </cell>
        </row>
        <row r="416">
          <cell r="A416" t="str">
            <v>Rwanda</v>
          </cell>
          <cell r="B416">
            <v>2.2531632236603926E-3</v>
          </cell>
        </row>
        <row r="417">
          <cell r="A417" t="str">
            <v>Saint Lucia</v>
          </cell>
          <cell r="B417">
            <v>1.1074089665847436E-4</v>
          </cell>
        </row>
        <row r="418">
          <cell r="A418" t="str">
            <v>Saint Vincent &amp; the Grenadines</v>
          </cell>
          <cell r="B418">
            <v>2.3958657308269284E-4</v>
          </cell>
        </row>
        <row r="419">
          <cell r="A419" t="str">
            <v>Samoa</v>
          </cell>
          <cell r="B419">
            <v>3.1243596052796659E-4</v>
          </cell>
        </row>
        <row r="420">
          <cell r="A420" t="str">
            <v>Sao Tome and Principe</v>
          </cell>
          <cell r="B420">
            <v>1.1400192465486833E-3</v>
          </cell>
        </row>
        <row r="421">
          <cell r="A421" t="str">
            <v>Saudi Arabia</v>
          </cell>
          <cell r="B421">
            <v>2.6542104397650452E-4</v>
          </cell>
        </row>
        <row r="422">
          <cell r="A422" t="str">
            <v>Senegal</v>
          </cell>
          <cell r="B422">
            <v>1.6938713744813164E-3</v>
          </cell>
        </row>
        <row r="423">
          <cell r="A423" t="str">
            <v>Serbia</v>
          </cell>
          <cell r="B423">
            <v>2.6755181267167191E-5</v>
          </cell>
        </row>
        <row r="424">
          <cell r="A424" t="str">
            <v>Sierra Leone</v>
          </cell>
          <cell r="B424">
            <v>2.757676147362928E-3</v>
          </cell>
        </row>
        <row r="425">
          <cell r="A425" t="str">
            <v>Singapore</v>
          </cell>
          <cell r="B425">
            <v>7.1230684290297522E-6</v>
          </cell>
        </row>
        <row r="426">
          <cell r="A426" t="str">
            <v>Slovakia</v>
          </cell>
          <cell r="B426">
            <v>9.8595971676548149E-6</v>
          </cell>
        </row>
        <row r="427">
          <cell r="A427" t="str">
            <v>Slovenia</v>
          </cell>
          <cell r="B427">
            <v>1.4690938816916451E-5</v>
          </cell>
        </row>
        <row r="428">
          <cell r="A428" t="str">
            <v>Solomon Islands</v>
          </cell>
          <cell r="B428">
            <v>4.8544388602162684E-4</v>
          </cell>
        </row>
        <row r="429">
          <cell r="A429" t="str">
            <v>Somalia</v>
          </cell>
          <cell r="B429">
            <v>2.4516422614112151E-3</v>
          </cell>
        </row>
        <row r="430">
          <cell r="A430" t="str">
            <v>South Africa</v>
          </cell>
          <cell r="B430">
            <v>9.229373701034509E-4</v>
          </cell>
        </row>
        <row r="431">
          <cell r="A431" t="str">
            <v>South America</v>
          </cell>
          <cell r="B431">
            <v>2.2514270078242315E-4</v>
          </cell>
        </row>
        <row r="432">
          <cell r="A432" t="str">
            <v>South-Central Asia</v>
          </cell>
          <cell r="B432">
            <v>9.4525383150977343E-4</v>
          </cell>
        </row>
        <row r="433">
          <cell r="A433" t="str">
            <v>South-Eastern Asia</v>
          </cell>
          <cell r="B433">
            <v>2.6668962861489307E-4</v>
          </cell>
        </row>
        <row r="434">
          <cell r="A434" t="str">
            <v>Southern Africa</v>
          </cell>
          <cell r="B434">
            <v>1.0105570760044918E-3</v>
          </cell>
        </row>
        <row r="435">
          <cell r="A435" t="str">
            <v>Southern Asia</v>
          </cell>
          <cell r="B435">
            <v>8.5322261647077108E-4</v>
          </cell>
        </row>
        <row r="436">
          <cell r="A436" t="str">
            <v>Southern Europe</v>
          </cell>
          <cell r="B436">
            <v>2.2760150792896679E-5</v>
          </cell>
        </row>
        <row r="437">
          <cell r="A437" t="str">
            <v>Spain</v>
          </cell>
          <cell r="B437">
            <v>1.9363917502892662E-5</v>
          </cell>
        </row>
        <row r="438">
          <cell r="A438" t="str">
            <v>Sri Lanka</v>
          </cell>
          <cell r="B438">
            <v>1.0723511186131777E-4</v>
          </cell>
        </row>
        <row r="439">
          <cell r="A439" t="str">
            <v>Sub-Saharan Africa</v>
          </cell>
          <cell r="B439">
            <v>2.4423332408200862E-3</v>
          </cell>
        </row>
        <row r="440">
          <cell r="A440" t="str">
            <v>Sudan</v>
          </cell>
          <cell r="B440">
            <v>1.6065199974545886E-3</v>
          </cell>
        </row>
        <row r="441">
          <cell r="A441" t="str">
            <v>South Sudan</v>
          </cell>
          <cell r="B441">
            <v>1.6065199974545886E-3</v>
          </cell>
        </row>
        <row r="442">
          <cell r="A442" t="str">
            <v>Suriname</v>
          </cell>
          <cell r="B442">
            <v>4.5430920178583735E-4</v>
          </cell>
        </row>
        <row r="443">
          <cell r="A443" t="str">
            <v>Swaziland</v>
          </cell>
          <cell r="B443">
            <v>2.0818105145007431E-3</v>
          </cell>
        </row>
        <row r="444">
          <cell r="A444" t="str">
            <v>Sweden</v>
          </cell>
          <cell r="B444">
            <v>2.0750223989051017E-5</v>
          </cell>
        </row>
        <row r="445">
          <cell r="A445" t="str">
            <v>Switzerland</v>
          </cell>
          <cell r="B445">
            <v>1.8942561117692657E-5</v>
          </cell>
        </row>
        <row r="446">
          <cell r="A446" t="str">
            <v>Syria</v>
          </cell>
          <cell r="B446">
            <v>2.0889569122533246E-4</v>
          </cell>
        </row>
        <row r="447">
          <cell r="A447" t="str">
            <v>Tajikistan</v>
          </cell>
          <cell r="B447">
            <v>6.52017820324362E-4</v>
          </cell>
        </row>
        <row r="448">
          <cell r="A448" t="str">
            <v>United Republic of Tanzania</v>
          </cell>
          <cell r="B448">
            <v>2.1586301767843145E-3</v>
          </cell>
        </row>
        <row r="449">
          <cell r="A449" t="str">
            <v>TFYR Macedonia</v>
          </cell>
          <cell r="B449">
            <v>6.1992667505007606E-5</v>
          </cell>
        </row>
        <row r="450">
          <cell r="A450" t="str">
            <v>Thailand</v>
          </cell>
          <cell r="B450">
            <v>5.2618422441634628E-5</v>
          </cell>
        </row>
        <row r="451">
          <cell r="A451" t="str">
            <v>Timor-Leste</v>
          </cell>
          <cell r="B451">
            <v>8.2780204965133056E-4</v>
          </cell>
        </row>
        <row r="452">
          <cell r="A452" t="str">
            <v>Togo</v>
          </cell>
          <cell r="B452">
            <v>1.6964336304203958E-3</v>
          </cell>
        </row>
        <row r="453">
          <cell r="A453" t="str">
            <v>Tonga</v>
          </cell>
          <cell r="B453">
            <v>3.2592909134935893E-4</v>
          </cell>
        </row>
        <row r="454">
          <cell r="A454" t="str">
            <v>Trinidad &amp; Tobago</v>
          </cell>
          <cell r="B454">
            <v>1.7453230123021357E-4</v>
          </cell>
        </row>
        <row r="455">
          <cell r="A455" t="str">
            <v>Tunisia</v>
          </cell>
          <cell r="B455">
            <v>1.3910147015788052E-4</v>
          </cell>
        </row>
        <row r="456">
          <cell r="A456" t="str">
            <v>Turkey</v>
          </cell>
          <cell r="B456">
            <v>3.2467095857510698E-4</v>
          </cell>
        </row>
        <row r="457">
          <cell r="A457" t="str">
            <v>Turkmenistan</v>
          </cell>
          <cell r="B457">
            <v>3.0262882771030816E-4</v>
          </cell>
        </row>
        <row r="458">
          <cell r="A458" t="str">
            <v>UAE</v>
          </cell>
          <cell r="B458">
            <v>2.9471269022953331E-5</v>
          </cell>
        </row>
        <row r="459">
          <cell r="A459" t="str">
            <v>Uganda</v>
          </cell>
          <cell r="B459">
            <v>2.5820103735171691E-3</v>
          </cell>
        </row>
        <row r="460">
          <cell r="A460" t="str">
            <v>Ukraine</v>
          </cell>
          <cell r="B460">
            <v>2.4598486421451445E-5</v>
          </cell>
        </row>
        <row r="461">
          <cell r="A461" t="str">
            <v>United Kingdom</v>
          </cell>
          <cell r="B461">
            <v>4.0216338619724534E-5</v>
          </cell>
        </row>
        <row r="462">
          <cell r="A462" t="str">
            <v>United States Virgin Islands</v>
          </cell>
          <cell r="B462">
            <v>7.7950926278235724E-5</v>
          </cell>
        </row>
        <row r="463">
          <cell r="A463" t="str">
            <v>Uruguay</v>
          </cell>
          <cell r="B463">
            <v>1.2458819804959844E-4</v>
          </cell>
        </row>
        <row r="464">
          <cell r="A464" t="str">
            <v>United States of America</v>
          </cell>
          <cell r="B464">
            <v>7.303647561418097E-5</v>
          </cell>
        </row>
        <row r="465">
          <cell r="A465" t="str">
            <v>Uzbekistan</v>
          </cell>
          <cell r="B465">
            <v>4.57383759732545E-4</v>
          </cell>
        </row>
        <row r="466">
          <cell r="A466" t="str">
            <v>Vanuatu</v>
          </cell>
          <cell r="B466">
            <v>3.8610760644278489E-4</v>
          </cell>
        </row>
        <row r="467">
          <cell r="A467" t="str">
            <v>Venezuela</v>
          </cell>
          <cell r="B467">
            <v>2.1991309554099796E-4</v>
          </cell>
        </row>
        <row r="468">
          <cell r="A468" t="str">
            <v>Viet Nam</v>
          </cell>
          <cell r="B468">
            <v>9.2966087385663583E-5</v>
          </cell>
        </row>
        <row r="469">
          <cell r="A469" t="str">
            <v>Western Africa</v>
          </cell>
          <cell r="B469">
            <v>2.739471181457391E-3</v>
          </cell>
        </row>
        <row r="470">
          <cell r="A470" t="str">
            <v>Western Asia</v>
          </cell>
          <cell r="B470">
            <v>4.6388833081132986E-4</v>
          </cell>
        </row>
        <row r="471">
          <cell r="A471" t="str">
            <v>Western Europe</v>
          </cell>
          <cell r="B471">
            <v>2.2244900141828875E-5</v>
          </cell>
        </row>
        <row r="472">
          <cell r="A472" t="str">
            <v>Western Sahara</v>
          </cell>
          <cell r="B472">
            <v>4.7898253426077839E-4</v>
          </cell>
        </row>
        <row r="473">
          <cell r="A473" t="str">
            <v>World</v>
          </cell>
          <cell r="B473">
            <v>7.1916646726093842E-4</v>
          </cell>
        </row>
        <row r="474">
          <cell r="A474" t="str">
            <v>Yemen</v>
          </cell>
          <cell r="B474">
            <v>1.1397069272123491E-3</v>
          </cell>
        </row>
        <row r="475">
          <cell r="A475" t="str">
            <v>Zambia</v>
          </cell>
          <cell r="B475">
            <v>2.6204806340994814E-3</v>
          </cell>
        </row>
        <row r="476">
          <cell r="A476" t="str">
            <v>Zimbabwe</v>
          </cell>
          <cell r="B476">
            <v>1.2353447481545765E-3</v>
          </cell>
        </row>
      </sheetData>
      <sheetData sheetId="46"/>
      <sheetData sheetId="47"/>
      <sheetData sheetId="48"/>
      <sheetData sheetId="49"/>
      <sheetData sheetId="50"/>
      <sheetData sheetId="51"/>
      <sheetData sheetId="52"/>
      <sheetData sheetId="53"/>
      <sheetData sheetId="54">
        <row r="10">
          <cell r="A10" t="str">
            <v>Country</v>
          </cell>
          <cell r="B10" t="str">
            <v>FastTrack?</v>
          </cell>
          <cell r="C10">
            <v>2015</v>
          </cell>
          <cell r="D10">
            <v>2016</v>
          </cell>
          <cell r="E10">
            <v>2017</v>
          </cell>
          <cell r="F10">
            <v>2018</v>
          </cell>
          <cell r="G10">
            <v>2019</v>
          </cell>
          <cell r="H10">
            <v>2020</v>
          </cell>
          <cell r="I10">
            <v>2021</v>
          </cell>
          <cell r="J10">
            <v>2022</v>
          </cell>
          <cell r="K10">
            <v>2023</v>
          </cell>
          <cell r="L10">
            <v>2024</v>
          </cell>
          <cell r="M10">
            <v>2025</v>
          </cell>
          <cell r="N10">
            <v>2026</v>
          </cell>
          <cell r="O10">
            <v>2027</v>
          </cell>
          <cell r="P10">
            <v>2028</v>
          </cell>
          <cell r="Q10">
            <v>2029</v>
          </cell>
          <cell r="R10">
            <v>2030</v>
          </cell>
        </row>
        <row r="11">
          <cell r="A11" t="str">
            <v>Afghanistan</v>
          </cell>
          <cell r="B11"/>
          <cell r="C11">
            <v>11604514.695840003</v>
          </cell>
          <cell r="D11">
            <v>12072688.560000002</v>
          </cell>
          <cell r="E11">
            <v>12522211.92</v>
          </cell>
          <cell r="F11">
            <v>12962304.719999999</v>
          </cell>
          <cell r="G11">
            <v>13419686.880000001</v>
          </cell>
          <cell r="H11">
            <v>13891214.880000001</v>
          </cell>
          <cell r="I11">
            <v>14351740.560000001</v>
          </cell>
          <cell r="J11">
            <v>14834270.879999999</v>
          </cell>
          <cell r="K11">
            <v>15326231.760000002</v>
          </cell>
          <cell r="L11">
            <v>15808762.080000002</v>
          </cell>
          <cell r="M11">
            <v>16267715.999999996</v>
          </cell>
          <cell r="N11">
            <v>16720382.880000003</v>
          </cell>
          <cell r="O11">
            <v>17146329.840000004</v>
          </cell>
          <cell r="P11">
            <v>17556559.199999999</v>
          </cell>
          <cell r="Q11">
            <v>17960501.520000003</v>
          </cell>
          <cell r="R11">
            <v>18366015.600000001</v>
          </cell>
        </row>
        <row r="12">
          <cell r="A12" t="str">
            <v>Angola</v>
          </cell>
          <cell r="B12" t="str">
            <v>Yes</v>
          </cell>
          <cell r="C12">
            <v>4302912.5866125003</v>
          </cell>
          <cell r="D12">
            <v>4452133.6124999998</v>
          </cell>
          <cell r="E12">
            <v>4609731.2624999993</v>
          </cell>
          <cell r="F12">
            <v>4774281.75</v>
          </cell>
          <cell r="G12">
            <v>4947330.1500000004</v>
          </cell>
          <cell r="H12">
            <v>5128103.9249999998</v>
          </cell>
          <cell r="I12">
            <v>5307332.625</v>
          </cell>
          <cell r="J12">
            <v>5495059.2374999998</v>
          </cell>
          <cell r="K12">
            <v>5694373.9124999996</v>
          </cell>
          <cell r="L12">
            <v>5897551.2750000004</v>
          </cell>
          <cell r="M12">
            <v>6108454.0125000002</v>
          </cell>
          <cell r="N12">
            <v>6313948.9874999998</v>
          </cell>
          <cell r="O12">
            <v>6527169.3375000004</v>
          </cell>
          <cell r="P12">
            <v>6747342.5250000004</v>
          </cell>
          <cell r="Q12">
            <v>6974468.5499999998</v>
          </cell>
          <cell r="R12">
            <v>7209319.9500000002</v>
          </cell>
        </row>
        <row r="13">
          <cell r="A13" t="str">
            <v>Azerbaijan</v>
          </cell>
          <cell r="B13"/>
          <cell r="C13">
            <v>1030181.8236542611</v>
          </cell>
          <cell r="D13">
            <v>1020707.7683478263</v>
          </cell>
          <cell r="E13">
            <v>1016871.9631304349</v>
          </cell>
          <cell r="F13">
            <v>1013803.3189565219</v>
          </cell>
          <cell r="G13">
            <v>1009967.5137391305</v>
          </cell>
          <cell r="H13">
            <v>1003063.0643478264</v>
          </cell>
          <cell r="I13">
            <v>999994.42017391312</v>
          </cell>
          <cell r="J13">
            <v>993857.13182608702</v>
          </cell>
          <cell r="K13">
            <v>986952.68243478262</v>
          </cell>
          <cell r="L13">
            <v>982733.29669565242</v>
          </cell>
          <cell r="M13">
            <v>982733.29669565242</v>
          </cell>
          <cell r="N13">
            <v>985801.94086956547</v>
          </cell>
          <cell r="O13">
            <v>993473.55130434781</v>
          </cell>
          <cell r="P13">
            <v>1002679.4838260871</v>
          </cell>
          <cell r="Q13">
            <v>1009967.5137391305</v>
          </cell>
          <cell r="R13">
            <v>1014186.8994782608</v>
          </cell>
        </row>
        <row r="14">
          <cell r="A14" t="str">
            <v>Bangladesh</v>
          </cell>
          <cell r="B14"/>
          <cell r="C14">
            <v>271833481.5966</v>
          </cell>
          <cell r="D14">
            <v>275450104.43999994</v>
          </cell>
          <cell r="E14">
            <v>279020004.48000002</v>
          </cell>
          <cell r="F14">
            <v>282487217.03999996</v>
          </cell>
          <cell r="G14">
            <v>285767175.95999992</v>
          </cell>
          <cell r="H14">
            <v>288878002.55999994</v>
          </cell>
          <cell r="I14">
            <v>291837818.15999997</v>
          </cell>
          <cell r="J14">
            <v>294652663.19999999</v>
          </cell>
          <cell r="K14">
            <v>297207769.31999999</v>
          </cell>
          <cell r="L14">
            <v>299472934.31999999</v>
          </cell>
          <cell r="M14">
            <v>301387753.79999995</v>
          </cell>
          <cell r="N14">
            <v>303133440.95999992</v>
          </cell>
          <cell r="O14">
            <v>304528782.59999996</v>
          </cell>
          <cell r="P14">
            <v>305585859.59999996</v>
          </cell>
          <cell r="Q14">
            <v>306383197.67999995</v>
          </cell>
          <cell r="R14">
            <v>306969120.36000001</v>
          </cell>
        </row>
        <row r="15">
          <cell r="A15" t="str">
            <v>Benin</v>
          </cell>
          <cell r="B15"/>
          <cell r="C15">
            <v>4316925.8687999994</v>
          </cell>
          <cell r="D15">
            <v>4444594.3199999994</v>
          </cell>
          <cell r="E15">
            <v>4581783.3599999994</v>
          </cell>
          <cell r="F15">
            <v>4717319.5199999996</v>
          </cell>
          <cell r="G15">
            <v>4859467.1999999993</v>
          </cell>
          <cell r="H15">
            <v>5003267.76</v>
          </cell>
          <cell r="I15">
            <v>5143762.5599999996</v>
          </cell>
          <cell r="J15">
            <v>5289216</v>
          </cell>
          <cell r="K15">
            <v>5439628.0800000001</v>
          </cell>
          <cell r="L15">
            <v>5588387.2799999993</v>
          </cell>
          <cell r="M15">
            <v>5742105.1199999992</v>
          </cell>
          <cell r="N15">
            <v>5890864.3199999994</v>
          </cell>
          <cell r="O15">
            <v>6042929.2799999993</v>
          </cell>
          <cell r="P15">
            <v>6199952.8799999999</v>
          </cell>
          <cell r="Q15">
            <v>6360282.2399999993</v>
          </cell>
          <cell r="R15">
            <v>6517305.8399999989</v>
          </cell>
        </row>
        <row r="16">
          <cell r="A16" t="str">
            <v>Bolivia (Plurinational State of)</v>
          </cell>
          <cell r="B16"/>
          <cell r="C16">
            <v>14144284.439999999</v>
          </cell>
          <cell r="D16">
            <v>14414400</v>
          </cell>
          <cell r="E16">
            <v>14687244</v>
          </cell>
          <cell r="F16">
            <v>14949792</v>
          </cell>
          <cell r="G16">
            <v>15202044</v>
          </cell>
          <cell r="H16">
            <v>15454296</v>
          </cell>
          <cell r="I16">
            <v>15706548</v>
          </cell>
          <cell r="J16">
            <v>15943355.999999998</v>
          </cell>
          <cell r="K16">
            <v>16180164.000000002</v>
          </cell>
          <cell r="L16">
            <v>16416972.000000002</v>
          </cell>
          <cell r="M16">
            <v>16622892</v>
          </cell>
          <cell r="N16">
            <v>16833960</v>
          </cell>
          <cell r="O16">
            <v>17034732</v>
          </cell>
          <cell r="P16">
            <v>17225208</v>
          </cell>
          <cell r="Q16">
            <v>17400240</v>
          </cell>
          <cell r="R16">
            <v>17575272</v>
          </cell>
        </row>
        <row r="17">
          <cell r="A17" t="str">
            <v>Botswana</v>
          </cell>
          <cell r="B17" t="str">
            <v>Yes</v>
          </cell>
          <cell r="C17">
            <v>13872556.503709467</v>
          </cell>
          <cell r="D17">
            <v>14071434.247079097</v>
          </cell>
          <cell r="E17">
            <v>14336516.210917318</v>
          </cell>
          <cell r="F17">
            <v>14579508.011102356</v>
          </cell>
          <cell r="G17">
            <v>14844589.974940583</v>
          </cell>
          <cell r="H17">
            <v>15043401.447819253</v>
          </cell>
          <cell r="I17">
            <v>15264303.084351106</v>
          </cell>
          <cell r="J17">
            <v>15485204.72088296</v>
          </cell>
          <cell r="K17">
            <v>15684016.193761626</v>
          </cell>
          <cell r="L17">
            <v>15949098.15759985</v>
          </cell>
          <cell r="M17">
            <v>16103729.303172152</v>
          </cell>
          <cell r="N17">
            <v>16302540.776050819</v>
          </cell>
          <cell r="O17">
            <v>16523442.412582671</v>
          </cell>
          <cell r="P17">
            <v>16722253.885461338</v>
          </cell>
          <cell r="Q17">
            <v>16965245.685646381</v>
          </cell>
          <cell r="R17">
            <v>17119876.831218679</v>
          </cell>
        </row>
        <row r="18">
          <cell r="A18" t="str">
            <v>Brazil</v>
          </cell>
          <cell r="B18" t="str">
            <v>Yes</v>
          </cell>
          <cell r="C18">
            <v>487368732.76112664</v>
          </cell>
          <cell r="D18">
            <v>489836690.02083141</v>
          </cell>
          <cell r="E18">
            <v>492773855.10932159</v>
          </cell>
          <cell r="F18">
            <v>495771137.61190367</v>
          </cell>
          <cell r="G18">
            <v>498227363.38765854</v>
          </cell>
          <cell r="H18">
            <v>499867709.9721663</v>
          </cell>
          <cell r="I18">
            <v>501241822.29426688</v>
          </cell>
          <cell r="J18">
            <v>501808643.62713343</v>
          </cell>
          <cell r="K18">
            <v>501722761.60700208</v>
          </cell>
          <cell r="L18">
            <v>501198881.28420126</v>
          </cell>
          <cell r="M18">
            <v>500374413.89094079</v>
          </cell>
          <cell r="N18">
            <v>499446888.07352287</v>
          </cell>
          <cell r="O18">
            <v>498227363.38765854</v>
          </cell>
          <cell r="P18">
            <v>496638546.0152297</v>
          </cell>
          <cell r="Q18">
            <v>494594553.93610495</v>
          </cell>
          <cell r="R18">
            <v>492086798.94827127</v>
          </cell>
        </row>
        <row r="19">
          <cell r="A19" t="str">
            <v>Burkina Faso</v>
          </cell>
          <cell r="B19"/>
          <cell r="C19">
            <v>2519302.2835199996</v>
          </cell>
          <cell r="D19">
            <v>2599618.5600000001</v>
          </cell>
          <cell r="E19">
            <v>2683418.88</v>
          </cell>
          <cell r="F19">
            <v>2769630.72</v>
          </cell>
          <cell r="G19">
            <v>2860665.6</v>
          </cell>
          <cell r="H19">
            <v>2955920.64</v>
          </cell>
          <cell r="I19">
            <v>3050572.8</v>
          </cell>
          <cell r="J19">
            <v>3153665.2800000007</v>
          </cell>
          <cell r="K19">
            <v>3258566.4000000004</v>
          </cell>
          <cell r="L19">
            <v>3365276.1600000006</v>
          </cell>
          <cell r="M19">
            <v>3474397.4400000004</v>
          </cell>
          <cell r="N19">
            <v>3582312.9600000004</v>
          </cell>
          <cell r="O19">
            <v>3690831.3600000003</v>
          </cell>
          <cell r="P19">
            <v>3801158.4</v>
          </cell>
          <cell r="Q19">
            <v>3914499.8400000003</v>
          </cell>
          <cell r="R19">
            <v>4029047.04</v>
          </cell>
        </row>
        <row r="20">
          <cell r="A20" t="str">
            <v>Burundi</v>
          </cell>
          <cell r="B20"/>
          <cell r="C20">
            <v>1727431.6800000004</v>
          </cell>
          <cell r="D20">
            <v>1658308.0800000003</v>
          </cell>
          <cell r="E20">
            <v>1708998.7200000002</v>
          </cell>
          <cell r="F20">
            <v>1761664.3200000005</v>
          </cell>
          <cell r="G20">
            <v>1816963.2000000004</v>
          </cell>
          <cell r="H20">
            <v>1876212.0000000005</v>
          </cell>
          <cell r="I20">
            <v>1934802.4800000004</v>
          </cell>
          <cell r="J20">
            <v>1998001.2000000007</v>
          </cell>
          <cell r="K20">
            <v>2064491.5200000007</v>
          </cell>
          <cell r="L20">
            <v>2132298.4800000004</v>
          </cell>
          <cell r="M20">
            <v>2202080.4</v>
          </cell>
          <cell r="N20">
            <v>2273178.96</v>
          </cell>
          <cell r="O20">
            <v>2344935.84</v>
          </cell>
          <cell r="P20">
            <v>2416692.7199999997</v>
          </cell>
          <cell r="Q20">
            <v>2492399.52</v>
          </cell>
          <cell r="R20">
            <v>2568764.6400000006</v>
          </cell>
        </row>
        <row r="21">
          <cell r="A21" t="str">
            <v>Cambodia</v>
          </cell>
          <cell r="B21"/>
          <cell r="C21">
            <v>6972231.349440001</v>
          </cell>
          <cell r="D21">
            <v>7065817.9200000009</v>
          </cell>
          <cell r="E21">
            <v>7150731.8399999999</v>
          </cell>
          <cell r="F21">
            <v>7229113.9200000009</v>
          </cell>
          <cell r="G21">
            <v>7307496</v>
          </cell>
          <cell r="H21">
            <v>7390776.9600000009</v>
          </cell>
          <cell r="I21">
            <v>7478956.7999999998</v>
          </cell>
          <cell r="J21">
            <v>7562237.7600000007</v>
          </cell>
          <cell r="K21">
            <v>7656949.4400000004</v>
          </cell>
          <cell r="L21">
            <v>7766357.7600000007</v>
          </cell>
          <cell r="M21">
            <v>7895361.5999999996</v>
          </cell>
          <cell r="N21">
            <v>8048859.8400000008</v>
          </cell>
          <cell r="O21">
            <v>8225219.5199999996</v>
          </cell>
          <cell r="P21">
            <v>8404845.120000001</v>
          </cell>
          <cell r="Q21">
            <v>8548545.6000000015</v>
          </cell>
          <cell r="R21">
            <v>8641624.3200000003</v>
          </cell>
        </row>
        <row r="22">
          <cell r="A22" t="str">
            <v>Cameroon</v>
          </cell>
          <cell r="B22" t="str">
            <v>Yes</v>
          </cell>
          <cell r="C22">
            <v>89430908.370360002</v>
          </cell>
          <cell r="D22">
            <v>91976597.159999996</v>
          </cell>
          <cell r="E22">
            <v>94601299.080000013</v>
          </cell>
          <cell r="F22">
            <v>97402048.080000013</v>
          </cell>
          <cell r="G22">
            <v>100266814.2</v>
          </cell>
          <cell r="H22">
            <v>103179593.16</v>
          </cell>
          <cell r="I22">
            <v>106108376.39999999</v>
          </cell>
          <cell r="J22">
            <v>109085172.48</v>
          </cell>
          <cell r="K22">
            <v>112157994.24000001</v>
          </cell>
          <cell r="L22">
            <v>115326841.68000001</v>
          </cell>
          <cell r="M22">
            <v>118543701.95999999</v>
          </cell>
          <cell r="N22">
            <v>121728553.68000001</v>
          </cell>
          <cell r="O22">
            <v>124993426.8</v>
          </cell>
          <cell r="P22">
            <v>128306312.75999999</v>
          </cell>
          <cell r="Q22">
            <v>131651207.28000002</v>
          </cell>
          <cell r="R22">
            <v>135012106.08000001</v>
          </cell>
        </row>
        <row r="23">
          <cell r="A23" t="str">
            <v>Central African Republic</v>
          </cell>
          <cell r="B23"/>
          <cell r="C23">
            <v>5334863.2290000012</v>
          </cell>
          <cell r="D23">
            <v>5467970.8800000008</v>
          </cell>
          <cell r="E23">
            <v>5615989.2000000002</v>
          </cell>
          <cell r="F23">
            <v>5764007.5200000014</v>
          </cell>
          <cell r="G23">
            <v>5920732.8000000007</v>
          </cell>
          <cell r="H23">
            <v>6073104.6000000006</v>
          </cell>
          <cell r="I23">
            <v>6212415.9600000009</v>
          </cell>
          <cell r="J23">
            <v>6360434.2800000012</v>
          </cell>
          <cell r="K23">
            <v>6504099.120000001</v>
          </cell>
          <cell r="L23">
            <v>6656470.9200000009</v>
          </cell>
          <cell r="M23">
            <v>6808842.7200000007</v>
          </cell>
          <cell r="N23">
            <v>6952507.5600000015</v>
          </cell>
          <cell r="O23">
            <v>7113586.3200000003</v>
          </cell>
          <cell r="P23">
            <v>7261604.6400000006</v>
          </cell>
          <cell r="Q23">
            <v>7409622.9600000009</v>
          </cell>
          <cell r="R23">
            <v>7566348.2400000002</v>
          </cell>
        </row>
        <row r="24">
          <cell r="A24" t="str">
            <v>Chad</v>
          </cell>
          <cell r="B24" t="str">
            <v>Yes</v>
          </cell>
          <cell r="C24">
            <v>607534.33104000008</v>
          </cell>
          <cell r="D24">
            <v>630367.91999999993</v>
          </cell>
          <cell r="E24">
            <v>654348.23999999987</v>
          </cell>
          <cell r="F24">
            <v>679114.8</v>
          </cell>
          <cell r="G24">
            <v>705257.28</v>
          </cell>
          <cell r="H24">
            <v>731989.44</v>
          </cell>
          <cell r="I24">
            <v>758525.03999999992</v>
          </cell>
          <cell r="J24">
            <v>786043.44</v>
          </cell>
          <cell r="K24">
            <v>814348.08000000007</v>
          </cell>
          <cell r="L24">
            <v>843832.08000000007</v>
          </cell>
          <cell r="M24">
            <v>873905.75999999989</v>
          </cell>
          <cell r="N24">
            <v>903586.32</v>
          </cell>
          <cell r="O24">
            <v>934642.79999999993</v>
          </cell>
          <cell r="P24">
            <v>966092.4</v>
          </cell>
          <cell r="Q24">
            <v>999114.48</v>
          </cell>
          <cell r="R24">
            <v>1032529.6800000002</v>
          </cell>
        </row>
        <row r="25">
          <cell r="A25" t="str">
            <v>China</v>
          </cell>
          <cell r="B25" t="str">
            <v>Yes</v>
          </cell>
          <cell r="C25">
            <v>2112438121.9071319</v>
          </cell>
          <cell r="D25">
            <v>2083242355.5022688</v>
          </cell>
          <cell r="E25">
            <v>2051466360.8742735</v>
          </cell>
          <cell r="F25">
            <v>2017996810.4886332</v>
          </cell>
          <cell r="G25">
            <v>1983962741.5171103</v>
          </cell>
          <cell r="H25">
            <v>1950400074.6636956</v>
          </cell>
          <cell r="I25">
            <v>1919648361.1812184</v>
          </cell>
          <cell r="J25">
            <v>1889484445.4015667</v>
          </cell>
          <cell r="K25">
            <v>1861182858.9774024</v>
          </cell>
          <cell r="L25">
            <v>1836338221.4193599</v>
          </cell>
          <cell r="M25">
            <v>1815736202.9242866</v>
          </cell>
          <cell r="N25">
            <v>1800977242.782053</v>
          </cell>
          <cell r="O25">
            <v>1789878923.7791984</v>
          </cell>
          <cell r="P25">
            <v>1781248191.172364</v>
          </cell>
          <cell r="Q25">
            <v>1773059761.7874572</v>
          </cell>
          <cell r="R25">
            <v>1763730655.6723156</v>
          </cell>
        </row>
        <row r="26">
          <cell r="A26" t="str">
            <v>Comoros</v>
          </cell>
          <cell r="B26"/>
          <cell r="C26">
            <v>561804.59999999986</v>
          </cell>
          <cell r="D26">
            <v>573269.99999999988</v>
          </cell>
          <cell r="E26">
            <v>587819.99999999988</v>
          </cell>
          <cell r="F26">
            <v>602369.99999999988</v>
          </cell>
          <cell r="G26">
            <v>619829.99999999988</v>
          </cell>
          <cell r="H26">
            <v>634380</v>
          </cell>
          <cell r="I26">
            <v>651840</v>
          </cell>
          <cell r="J26">
            <v>669300</v>
          </cell>
          <cell r="K26">
            <v>683850</v>
          </cell>
          <cell r="L26">
            <v>701310</v>
          </cell>
          <cell r="M26">
            <v>718770</v>
          </cell>
          <cell r="N26">
            <v>733320</v>
          </cell>
          <cell r="O26">
            <v>747870</v>
          </cell>
          <cell r="P26">
            <v>768240</v>
          </cell>
          <cell r="Q26">
            <v>782790</v>
          </cell>
          <cell r="R26">
            <v>800250</v>
          </cell>
        </row>
        <row r="27">
          <cell r="A27" t="str">
            <v>Congo</v>
          </cell>
          <cell r="B27"/>
          <cell r="C27">
            <v>22830039.432</v>
          </cell>
          <cell r="D27">
            <v>23436234</v>
          </cell>
          <cell r="E27">
            <v>24074244</v>
          </cell>
          <cell r="F27">
            <v>24797322</v>
          </cell>
          <cell r="G27">
            <v>25499133</v>
          </cell>
          <cell r="H27">
            <v>26222211</v>
          </cell>
          <cell r="I27">
            <v>27051624</v>
          </cell>
          <cell r="J27">
            <v>27817236</v>
          </cell>
          <cell r="K27">
            <v>28667916</v>
          </cell>
          <cell r="L27">
            <v>29497329</v>
          </cell>
          <cell r="M27">
            <v>30390543</v>
          </cell>
          <cell r="N27">
            <v>31283757</v>
          </cell>
          <cell r="O27">
            <v>32176971</v>
          </cell>
          <cell r="P27">
            <v>33176519.999999996</v>
          </cell>
          <cell r="Q27">
            <v>34069734</v>
          </cell>
          <cell r="R27">
            <v>35048016</v>
          </cell>
        </row>
        <row r="28">
          <cell r="A28" t="str">
            <v>Côte d'Ivoire</v>
          </cell>
          <cell r="B28" t="str">
            <v>Yes</v>
          </cell>
          <cell r="C28">
            <v>40521235.476960003</v>
          </cell>
          <cell r="D28">
            <v>41681092.32</v>
          </cell>
          <cell r="E28">
            <v>42885924.480000012</v>
          </cell>
          <cell r="F28">
            <v>44098382.160000004</v>
          </cell>
          <cell r="G28">
            <v>45333716.399999999</v>
          </cell>
          <cell r="H28">
            <v>46569050.640000001</v>
          </cell>
          <cell r="I28">
            <v>47804384.88000001</v>
          </cell>
          <cell r="J28">
            <v>49054970.160000011</v>
          </cell>
          <cell r="K28">
            <v>50320806.480000004</v>
          </cell>
          <cell r="L28">
            <v>51632395.920000002</v>
          </cell>
          <cell r="M28">
            <v>52966861.920000002</v>
          </cell>
          <cell r="N28">
            <v>54316578.960000008</v>
          </cell>
          <cell r="O28">
            <v>55689172.560000002</v>
          </cell>
          <cell r="P28">
            <v>57130395.840000004</v>
          </cell>
          <cell r="Q28">
            <v>58602121.20000001</v>
          </cell>
          <cell r="R28">
            <v>60127225.20000001</v>
          </cell>
        </row>
        <row r="29">
          <cell r="A29" t="str">
            <v>Democratic People's Republic of Korea</v>
          </cell>
          <cell r="B29">
            <v>0</v>
          </cell>
          <cell r="C29">
            <v>1026767.74392</v>
          </cell>
          <cell r="D29">
            <v>1023217.92</v>
          </cell>
          <cell r="E29">
            <v>1018003.6799999998</v>
          </cell>
          <cell r="F29">
            <v>1011102.4799999999</v>
          </cell>
          <cell r="G29">
            <v>1002207.6</v>
          </cell>
          <cell r="H29">
            <v>992392.56</v>
          </cell>
          <cell r="I29">
            <v>983190.96</v>
          </cell>
          <cell r="J29">
            <v>972455.75999999989</v>
          </cell>
          <cell r="K29">
            <v>962027.28</v>
          </cell>
          <cell r="L29">
            <v>953745.84</v>
          </cell>
          <cell r="M29">
            <v>949451.75999999989</v>
          </cell>
          <cell r="N29">
            <v>948684.96</v>
          </cell>
          <cell r="O29">
            <v>951598.79999999993</v>
          </cell>
          <cell r="P29">
            <v>956813.03999999992</v>
          </cell>
          <cell r="Q29">
            <v>961260.48</v>
          </cell>
          <cell r="R29">
            <v>963867.6</v>
          </cell>
        </row>
        <row r="30">
          <cell r="A30" t="str">
            <v>Democratic Republic of the Congo</v>
          </cell>
          <cell r="B30" t="str">
            <v>Yes</v>
          </cell>
          <cell r="C30">
            <v>116100168.05519997</v>
          </cell>
          <cell r="D30">
            <v>120101234.40000001</v>
          </cell>
          <cell r="E30">
            <v>124317547.2</v>
          </cell>
          <cell r="F30">
            <v>128728252.80000001</v>
          </cell>
          <cell r="G30">
            <v>133340054.40000002</v>
          </cell>
          <cell r="H30">
            <v>138126139.19999999</v>
          </cell>
          <cell r="I30">
            <v>142912224</v>
          </cell>
          <cell r="J30">
            <v>147912811.19999999</v>
          </cell>
          <cell r="K30">
            <v>153114494.40000001</v>
          </cell>
          <cell r="L30">
            <v>158470351.19999999</v>
          </cell>
          <cell r="M30">
            <v>164000491.19999999</v>
          </cell>
          <cell r="N30">
            <v>169530631.19999999</v>
          </cell>
          <cell r="O30">
            <v>175228351.19999999</v>
          </cell>
          <cell r="P30">
            <v>181086948</v>
          </cell>
          <cell r="Q30">
            <v>187113124.80000001</v>
          </cell>
          <cell r="R30">
            <v>193286772</v>
          </cell>
        </row>
        <row r="31">
          <cell r="A31" t="str">
            <v>Djibouti</v>
          </cell>
          <cell r="B31"/>
          <cell r="C31">
            <v>4925.7153599999992</v>
          </cell>
          <cell r="D31">
            <v>5015.5200000000004</v>
          </cell>
          <cell r="E31">
            <v>5056.8</v>
          </cell>
          <cell r="F31">
            <v>5139.3600000000006</v>
          </cell>
          <cell r="G31">
            <v>5180.6399999999994</v>
          </cell>
          <cell r="H31">
            <v>5242.5600000000004</v>
          </cell>
          <cell r="I31">
            <v>5325.1200000000008</v>
          </cell>
          <cell r="J31">
            <v>5387.0399999999991</v>
          </cell>
          <cell r="K31">
            <v>5448.96</v>
          </cell>
          <cell r="L31">
            <v>5531.52</v>
          </cell>
          <cell r="M31">
            <v>5572.7999999999993</v>
          </cell>
          <cell r="N31">
            <v>5634.72</v>
          </cell>
          <cell r="O31">
            <v>5676</v>
          </cell>
          <cell r="P31">
            <v>5717.2800000000007</v>
          </cell>
          <cell r="Q31">
            <v>5758.5599999999995</v>
          </cell>
          <cell r="R31">
            <v>5841.12</v>
          </cell>
        </row>
        <row r="32">
          <cell r="A32" t="str">
            <v>Egypt</v>
          </cell>
          <cell r="B32"/>
          <cell r="C32">
            <v>13441150.217879999</v>
          </cell>
          <cell r="D32">
            <v>13607637.119999999</v>
          </cell>
          <cell r="E32">
            <v>13824767.880000001</v>
          </cell>
          <cell r="F32">
            <v>14068676.16</v>
          </cell>
          <cell r="G32">
            <v>14303852.640000001</v>
          </cell>
          <cell r="H32">
            <v>14518654.92</v>
          </cell>
          <cell r="I32">
            <v>14775951.960000001</v>
          </cell>
          <cell r="J32">
            <v>14994246.960000001</v>
          </cell>
          <cell r="K32">
            <v>15199735.32</v>
          </cell>
          <cell r="L32">
            <v>15429672.720000001</v>
          </cell>
          <cell r="M32">
            <v>15696865.799999999</v>
          </cell>
          <cell r="N32">
            <v>15977447.640000001</v>
          </cell>
          <cell r="O32">
            <v>16291792.440000001</v>
          </cell>
          <cell r="P32">
            <v>16625347.200000001</v>
          </cell>
          <cell r="Q32">
            <v>16948423.799999997</v>
          </cell>
          <cell r="R32">
            <v>17241812.280000001</v>
          </cell>
        </row>
        <row r="33">
          <cell r="A33" t="str">
            <v>Equatorial Guinea</v>
          </cell>
          <cell r="B33"/>
          <cell r="C33">
            <v>11258.029373410402</v>
          </cell>
          <cell r="D33">
            <v>11529.760924855493</v>
          </cell>
          <cell r="E33">
            <v>11935.330404624277</v>
          </cell>
          <cell r="F33">
            <v>12109.145895953756</v>
          </cell>
          <cell r="G33">
            <v>12456.776878612716</v>
          </cell>
          <cell r="H33">
            <v>12862.346358381503</v>
          </cell>
          <cell r="I33">
            <v>13209.977341040461</v>
          </cell>
          <cell r="J33">
            <v>13499.669826589592</v>
          </cell>
          <cell r="K33">
            <v>14021.116300578033</v>
          </cell>
          <cell r="L33">
            <v>14426.685780346821</v>
          </cell>
          <cell r="M33">
            <v>14890.193757225434</v>
          </cell>
          <cell r="N33">
            <v>15527.517225433527</v>
          </cell>
          <cell r="O33">
            <v>15991.025202312137</v>
          </cell>
          <cell r="P33">
            <v>16454.533179190752</v>
          </cell>
          <cell r="Q33">
            <v>16975.979653179191</v>
          </cell>
          <cell r="R33">
            <v>17497.42612716763</v>
          </cell>
        </row>
        <row r="34">
          <cell r="A34" t="str">
            <v>Eritrea</v>
          </cell>
          <cell r="B34"/>
          <cell r="C34">
            <v>2347326.4008000009</v>
          </cell>
          <cell r="D34">
            <v>2413206</v>
          </cell>
          <cell r="E34">
            <v>2487174</v>
          </cell>
          <cell r="F34">
            <v>2557443.5999999996</v>
          </cell>
          <cell r="G34">
            <v>2640657.6</v>
          </cell>
          <cell r="H34">
            <v>2723871.6</v>
          </cell>
          <cell r="I34">
            <v>2810784</v>
          </cell>
          <cell r="J34">
            <v>2899545.6</v>
          </cell>
          <cell r="K34">
            <v>2992005.6</v>
          </cell>
          <cell r="L34">
            <v>3084465.6</v>
          </cell>
          <cell r="M34">
            <v>3169528.8000000003</v>
          </cell>
          <cell r="N34">
            <v>3260139.6</v>
          </cell>
          <cell r="O34">
            <v>3343353.5999999996</v>
          </cell>
          <cell r="P34">
            <v>3426567.6</v>
          </cell>
          <cell r="Q34">
            <v>3504234</v>
          </cell>
          <cell r="R34">
            <v>3583749.6</v>
          </cell>
        </row>
        <row r="35">
          <cell r="A35" t="str">
            <v>Ethiopia</v>
          </cell>
          <cell r="B35" t="str">
            <v>Yes</v>
          </cell>
          <cell r="C35">
            <v>9851443.5552000012</v>
          </cell>
          <cell r="D35">
            <v>10197972.720000001</v>
          </cell>
          <cell r="E35">
            <v>10552332.960000001</v>
          </cell>
          <cell r="F35">
            <v>10911189.120000001</v>
          </cell>
          <cell r="G35">
            <v>11270862.720000001</v>
          </cell>
          <cell r="H35">
            <v>11628084</v>
          </cell>
          <cell r="I35">
            <v>11979991.92</v>
          </cell>
          <cell r="J35">
            <v>12331082.4</v>
          </cell>
          <cell r="K35">
            <v>12679311.840000002</v>
          </cell>
          <cell r="L35">
            <v>13028767.440000001</v>
          </cell>
          <cell r="M35">
            <v>13380266.640000001</v>
          </cell>
          <cell r="N35">
            <v>13731357.119999999</v>
          </cell>
          <cell r="O35">
            <v>14083265.040000003</v>
          </cell>
          <cell r="P35">
            <v>14433946.800000001</v>
          </cell>
          <cell r="Q35">
            <v>14782176.240000002</v>
          </cell>
          <cell r="R35">
            <v>15125092.32</v>
          </cell>
        </row>
        <row r="36">
          <cell r="A36" t="str">
            <v>Gabon</v>
          </cell>
          <cell r="B36"/>
          <cell r="C36">
            <v>1595743.9749278347</v>
          </cell>
          <cell r="D36">
            <v>1639284.1237113404</v>
          </cell>
          <cell r="E36">
            <v>1681219.2989690721</v>
          </cell>
          <cell r="F36">
            <v>1715529.8969072166</v>
          </cell>
          <cell r="G36">
            <v>1757465.0721649486</v>
          </cell>
          <cell r="H36">
            <v>1799400.2474226805</v>
          </cell>
          <cell r="I36">
            <v>1841335.4226804124</v>
          </cell>
          <cell r="J36">
            <v>1887082.8865979381</v>
          </cell>
          <cell r="K36">
            <v>1932830.3505154639</v>
          </cell>
          <cell r="L36">
            <v>1974765.5257731958</v>
          </cell>
          <cell r="M36">
            <v>2028137.5670103091</v>
          </cell>
          <cell r="N36">
            <v>2073885.0309278348</v>
          </cell>
          <cell r="O36">
            <v>2119632.4948453605</v>
          </cell>
          <cell r="P36">
            <v>2176816.8247422678</v>
          </cell>
          <cell r="Q36">
            <v>2226376.5773195871</v>
          </cell>
          <cell r="R36">
            <v>2272124.0412371131</v>
          </cell>
        </row>
        <row r="37">
          <cell r="A37" t="str">
            <v>Gambia</v>
          </cell>
          <cell r="B37"/>
          <cell r="C37">
            <v>546764.31828000012</v>
          </cell>
          <cell r="D37">
            <v>564363.36</v>
          </cell>
          <cell r="E37">
            <v>580687.92000000004</v>
          </cell>
          <cell r="F37">
            <v>599344.56000000006</v>
          </cell>
          <cell r="G37">
            <v>621499.32000000007</v>
          </cell>
          <cell r="H37">
            <v>641322</v>
          </cell>
          <cell r="I37">
            <v>661144.68000000005</v>
          </cell>
          <cell r="J37">
            <v>683299.44000000006</v>
          </cell>
          <cell r="K37">
            <v>706620.24</v>
          </cell>
          <cell r="L37">
            <v>729941.04</v>
          </cell>
          <cell r="M37">
            <v>754427.88</v>
          </cell>
          <cell r="N37">
            <v>780080.76000000013</v>
          </cell>
          <cell r="O37">
            <v>803401.56</v>
          </cell>
          <cell r="P37">
            <v>830220.48</v>
          </cell>
          <cell r="Q37">
            <v>853541.28</v>
          </cell>
          <cell r="R37">
            <v>883858.32000000007</v>
          </cell>
        </row>
        <row r="38">
          <cell r="A38" t="str">
            <v>Ghana</v>
          </cell>
          <cell r="B38" t="str">
            <v>Yes</v>
          </cell>
          <cell r="C38">
            <v>8332813.2456000028</v>
          </cell>
          <cell r="D38">
            <v>8498293.2000000011</v>
          </cell>
          <cell r="E38">
            <v>8676914.4000000004</v>
          </cell>
          <cell r="F38">
            <v>8861529.6000000015</v>
          </cell>
          <cell r="G38">
            <v>9049741.2000000011</v>
          </cell>
          <cell r="H38">
            <v>9237952.8000000007</v>
          </cell>
          <cell r="I38">
            <v>9433357.2000000011</v>
          </cell>
          <cell r="J38">
            <v>9622767.6000000015</v>
          </cell>
          <cell r="K38">
            <v>9815774.4000000004</v>
          </cell>
          <cell r="L38">
            <v>10013576.400000002</v>
          </cell>
          <cell r="M38">
            <v>10223366.4</v>
          </cell>
          <cell r="N38">
            <v>10436752.800000001</v>
          </cell>
          <cell r="O38">
            <v>10657332</v>
          </cell>
          <cell r="P38">
            <v>10883905.200000001</v>
          </cell>
          <cell r="Q38">
            <v>11110478.4</v>
          </cell>
          <cell r="R38">
            <v>11329858.800000001</v>
          </cell>
        </row>
        <row r="39">
          <cell r="A39" t="str">
            <v>Guatemala</v>
          </cell>
          <cell r="B39"/>
          <cell r="C39">
            <v>6662879.9654399985</v>
          </cell>
          <cell r="D39">
            <v>6827423.0399999991</v>
          </cell>
          <cell r="E39">
            <v>6997096.7999999998</v>
          </cell>
          <cell r="F39">
            <v>7165213.919999999</v>
          </cell>
          <cell r="G39">
            <v>7330217.7599999998</v>
          </cell>
          <cell r="H39">
            <v>7487438.3999999994</v>
          </cell>
          <cell r="I39">
            <v>7649328.959999999</v>
          </cell>
          <cell r="J39">
            <v>7798766.3999999994</v>
          </cell>
          <cell r="K39">
            <v>7943533.919999999</v>
          </cell>
          <cell r="L39">
            <v>8091414.7199999997</v>
          </cell>
          <cell r="M39">
            <v>8231512.3200000003</v>
          </cell>
          <cell r="N39">
            <v>8374723.1999999983</v>
          </cell>
          <cell r="O39">
            <v>8517934.0800000001</v>
          </cell>
          <cell r="P39">
            <v>8659588.3199999984</v>
          </cell>
          <cell r="Q39">
            <v>8796572.6400000006</v>
          </cell>
          <cell r="R39">
            <v>8927330.3999999985</v>
          </cell>
        </row>
        <row r="40">
          <cell r="A40" t="str">
            <v>Guinea</v>
          </cell>
          <cell r="B40"/>
          <cell r="C40">
            <v>11060379.8136</v>
          </cell>
          <cell r="D40">
            <v>11391681.600000003</v>
          </cell>
          <cell r="E40">
            <v>11742485.040000003</v>
          </cell>
          <cell r="F40">
            <v>12097060.560000001</v>
          </cell>
          <cell r="G40">
            <v>12466724.400000002</v>
          </cell>
          <cell r="H40">
            <v>12847704.48</v>
          </cell>
          <cell r="I40">
            <v>13228684.560000001</v>
          </cell>
          <cell r="J40">
            <v>13624752.959999999</v>
          </cell>
          <cell r="K40">
            <v>14024593.439999999</v>
          </cell>
          <cell r="L40">
            <v>14439522.24</v>
          </cell>
          <cell r="M40">
            <v>14869539.359999999</v>
          </cell>
          <cell r="N40">
            <v>15295784.399999999</v>
          </cell>
          <cell r="O40">
            <v>15737117.759999998</v>
          </cell>
          <cell r="P40">
            <v>16185995.279999999</v>
          </cell>
          <cell r="Q40">
            <v>16642416.959999999</v>
          </cell>
          <cell r="R40">
            <v>17110154.879999999</v>
          </cell>
        </row>
        <row r="41">
          <cell r="A41" t="str">
            <v>Guinea-Bissau</v>
          </cell>
          <cell r="B41"/>
          <cell r="C41">
            <v>981306.36863999965</v>
          </cell>
          <cell r="D41">
            <v>1005320.1599999999</v>
          </cell>
          <cell r="E41">
            <v>1031603.04</v>
          </cell>
          <cell r="F41">
            <v>1060076.1599999999</v>
          </cell>
          <cell r="G41">
            <v>1084168.8</v>
          </cell>
          <cell r="H41">
            <v>1117022.4000000001</v>
          </cell>
          <cell r="I41">
            <v>1145495.52</v>
          </cell>
          <cell r="J41">
            <v>1171778.3999999999</v>
          </cell>
          <cell r="K41">
            <v>1204631.9999999998</v>
          </cell>
          <cell r="L41">
            <v>1235295.3599999999</v>
          </cell>
          <cell r="M41">
            <v>1263768.4799999997</v>
          </cell>
          <cell r="N41">
            <v>1298812.3199999998</v>
          </cell>
          <cell r="O41">
            <v>1327285.44</v>
          </cell>
          <cell r="P41">
            <v>1362329.2799999998</v>
          </cell>
          <cell r="Q41">
            <v>1395182.88</v>
          </cell>
          <cell r="R41">
            <v>1425846.24</v>
          </cell>
        </row>
        <row r="42">
          <cell r="A42" t="str">
            <v>Haiti</v>
          </cell>
          <cell r="B42" t="str">
            <v>Yes</v>
          </cell>
          <cell r="C42">
            <v>21640975.056600001</v>
          </cell>
          <cell r="D42">
            <v>21983648.400000002</v>
          </cell>
          <cell r="E42">
            <v>22325009.399999999</v>
          </cell>
          <cell r="F42">
            <v>22643613</v>
          </cell>
          <cell r="G42">
            <v>22962216.599999998</v>
          </cell>
          <cell r="H42">
            <v>23311163.400000002</v>
          </cell>
          <cell r="I42">
            <v>23637352.800000001</v>
          </cell>
          <cell r="J42">
            <v>23971128</v>
          </cell>
          <cell r="K42">
            <v>24312489</v>
          </cell>
          <cell r="L42">
            <v>24631092.600000001</v>
          </cell>
          <cell r="M42">
            <v>24949696.200000003</v>
          </cell>
          <cell r="N42">
            <v>25237956.599999998</v>
          </cell>
          <cell r="O42">
            <v>25503459.599999998</v>
          </cell>
          <cell r="P42">
            <v>25746205.199999999</v>
          </cell>
          <cell r="Q42">
            <v>25966193.400000002</v>
          </cell>
          <cell r="R42">
            <v>26163424.199999999</v>
          </cell>
        </row>
        <row r="43">
          <cell r="A43" t="str">
            <v>India</v>
          </cell>
          <cell r="B43" t="str">
            <v>Yes</v>
          </cell>
          <cell r="C43">
            <v>1995859174.70016</v>
          </cell>
          <cell r="D43">
            <v>2023497383.0400002</v>
          </cell>
          <cell r="E43">
            <v>2049890492.1600001</v>
          </cell>
          <cell r="F43">
            <v>2075270077.4400005</v>
          </cell>
          <cell r="G43">
            <v>2100051031.6800005</v>
          </cell>
          <cell r="H43">
            <v>2124286698.24</v>
          </cell>
          <cell r="I43">
            <v>2146910209.9200003</v>
          </cell>
          <cell r="J43">
            <v>2169462597.1200004</v>
          </cell>
          <cell r="K43">
            <v>2191285958.4000006</v>
          </cell>
          <cell r="L43">
            <v>2211455675.5200005</v>
          </cell>
          <cell r="M43">
            <v>2229533147.5200005</v>
          </cell>
          <cell r="N43">
            <v>2246982353.2800002</v>
          </cell>
          <cell r="O43">
            <v>2262392657.2800007</v>
          </cell>
          <cell r="P43">
            <v>2275930016.6400003</v>
          </cell>
          <cell r="Q43">
            <v>2288038959.3600006</v>
          </cell>
          <cell r="R43">
            <v>2298932858.8800006</v>
          </cell>
        </row>
        <row r="44">
          <cell r="A44" t="str">
            <v>Indonesia</v>
          </cell>
          <cell r="B44" t="str">
            <v>Yes</v>
          </cell>
          <cell r="C44">
            <v>29961351.172799993</v>
          </cell>
          <cell r="D44">
            <v>30156420.48</v>
          </cell>
          <cell r="E44">
            <v>30388751.040000003</v>
          </cell>
          <cell r="F44">
            <v>30628409.280000005</v>
          </cell>
          <cell r="G44">
            <v>30832291.200000003</v>
          </cell>
          <cell r="H44">
            <v>30985310.400000002</v>
          </cell>
          <cell r="I44">
            <v>31162467.840000004</v>
          </cell>
          <cell r="J44">
            <v>31270227.840000004</v>
          </cell>
          <cell r="K44">
            <v>31341780.48</v>
          </cell>
          <cell r="L44">
            <v>31422816</v>
          </cell>
          <cell r="M44">
            <v>31539627.840000004</v>
          </cell>
          <cell r="N44">
            <v>31668939.840000007</v>
          </cell>
          <cell r="O44">
            <v>31832304</v>
          </cell>
          <cell r="P44">
            <v>32009892.480000004</v>
          </cell>
          <cell r="Q44">
            <v>32164635.840000004</v>
          </cell>
          <cell r="R44">
            <v>32275413.120000005</v>
          </cell>
        </row>
        <row r="45">
          <cell r="A45" t="str">
            <v>Iran (Islamic Republic of)</v>
          </cell>
          <cell r="B45" t="str">
            <v>Yes</v>
          </cell>
          <cell r="C45">
            <v>70581533.673178568</v>
          </cell>
          <cell r="D45">
            <v>70837474.640551329</v>
          </cell>
          <cell r="E45">
            <v>71053955.887330607</v>
          </cell>
          <cell r="F45">
            <v>71270437.13410987</v>
          </cell>
          <cell r="G45">
            <v>71529011.956651777</v>
          </cell>
          <cell r="H45">
            <v>71838700.406905472</v>
          </cell>
          <cell r="I45">
            <v>72265649.532497928</v>
          </cell>
          <cell r="J45">
            <v>72716652.12995474</v>
          </cell>
          <cell r="K45">
            <v>73170661.411394596</v>
          </cell>
          <cell r="L45">
            <v>73552510.277241379</v>
          </cell>
          <cell r="M45">
            <v>73823111.835715473</v>
          </cell>
          <cell r="N45">
            <v>74027566.346562564</v>
          </cell>
          <cell r="O45">
            <v>74108746.814104795</v>
          </cell>
          <cell r="P45">
            <v>74042599.766477808</v>
          </cell>
          <cell r="Q45">
            <v>73775004.891986758</v>
          </cell>
          <cell r="R45">
            <v>73257855.246902943</v>
          </cell>
        </row>
        <row r="46">
          <cell r="A46" t="str">
            <v>Iraq</v>
          </cell>
          <cell r="B46"/>
          <cell r="C46">
            <v>14338903.0518</v>
          </cell>
          <cell r="D46">
            <v>14764867.199999999</v>
          </cell>
          <cell r="E46">
            <v>15165451.800000001</v>
          </cell>
          <cell r="F46">
            <v>15556305.600000001</v>
          </cell>
          <cell r="G46">
            <v>15952024.800000001</v>
          </cell>
          <cell r="H46">
            <v>16363962</v>
          </cell>
          <cell r="I46">
            <v>16793739</v>
          </cell>
          <cell r="J46">
            <v>17239734</v>
          </cell>
          <cell r="K46">
            <v>17700325.199999999</v>
          </cell>
          <cell r="L46">
            <v>18172269</v>
          </cell>
          <cell r="M46">
            <v>18662052.600000001</v>
          </cell>
          <cell r="N46">
            <v>19156701.599999998</v>
          </cell>
          <cell r="O46">
            <v>19667568.600000001</v>
          </cell>
          <cell r="P46">
            <v>20191410</v>
          </cell>
          <cell r="Q46">
            <v>20728225.800000001</v>
          </cell>
          <cell r="R46">
            <v>21278016</v>
          </cell>
        </row>
        <row r="47">
          <cell r="A47" t="str">
            <v>Jamaica</v>
          </cell>
          <cell r="B47" t="str">
            <v>Yes</v>
          </cell>
          <cell r="C47">
            <v>10321525.850999998</v>
          </cell>
          <cell r="D47">
            <v>10353489</v>
          </cell>
          <cell r="E47">
            <v>10353489</v>
          </cell>
          <cell r="F47">
            <v>10298781</v>
          </cell>
          <cell r="G47">
            <v>10257750</v>
          </cell>
          <cell r="H47">
            <v>10189365</v>
          </cell>
          <cell r="I47">
            <v>10162011.000000002</v>
          </cell>
          <cell r="J47">
            <v>10107303</v>
          </cell>
          <cell r="K47">
            <v>10079949.000000002</v>
          </cell>
          <cell r="L47">
            <v>10025241</v>
          </cell>
          <cell r="M47">
            <v>9956856.0000000019</v>
          </cell>
          <cell r="N47">
            <v>9915825.0000000019</v>
          </cell>
          <cell r="O47">
            <v>9833763.0000000037</v>
          </cell>
          <cell r="P47">
            <v>9724347</v>
          </cell>
          <cell r="Q47">
            <v>9628608</v>
          </cell>
          <cell r="R47">
            <v>9573900.0000000019</v>
          </cell>
        </row>
        <row r="48">
          <cell r="A48" t="str">
            <v>Kenya</v>
          </cell>
          <cell r="B48" t="str">
            <v>Yes</v>
          </cell>
          <cell r="C48">
            <v>21497871.10032</v>
          </cell>
          <cell r="D48">
            <v>22151635.800000001</v>
          </cell>
          <cell r="E48">
            <v>22838403.84</v>
          </cell>
          <cell r="F48">
            <v>23552103.959999997</v>
          </cell>
          <cell r="G48">
            <v>24286965</v>
          </cell>
          <cell r="H48">
            <v>25037215.800000001</v>
          </cell>
          <cell r="I48">
            <v>25793237.759999994</v>
          </cell>
          <cell r="J48">
            <v>26568496.919999998</v>
          </cell>
          <cell r="K48">
            <v>27349527.239999998</v>
          </cell>
          <cell r="L48">
            <v>28132481.279999997</v>
          </cell>
          <cell r="M48">
            <v>28911587.879999995</v>
          </cell>
          <cell r="N48">
            <v>29677228.439999998</v>
          </cell>
          <cell r="O48">
            <v>30439021.559999999</v>
          </cell>
          <cell r="P48">
            <v>31196967.239999998</v>
          </cell>
          <cell r="Q48">
            <v>31939523.159999996</v>
          </cell>
          <cell r="R48">
            <v>32678231.640000001</v>
          </cell>
        </row>
        <row r="49">
          <cell r="A49" t="str">
            <v>Kyrgyzstan</v>
          </cell>
          <cell r="B49"/>
          <cell r="C49">
            <v>12952417.257360006</v>
          </cell>
          <cell r="D49">
            <v>12971553.84</v>
          </cell>
          <cell r="E49">
            <v>13013209.440000001</v>
          </cell>
          <cell r="F49">
            <v>13088189.520000001</v>
          </cell>
          <cell r="G49">
            <v>13163169.6</v>
          </cell>
          <cell r="H49">
            <v>13213156.320000002</v>
          </cell>
          <cell r="I49">
            <v>13338123.120000001</v>
          </cell>
          <cell r="J49">
            <v>13454758.800000001</v>
          </cell>
          <cell r="K49">
            <v>13529738.880000001</v>
          </cell>
          <cell r="L49">
            <v>13663036.800000001</v>
          </cell>
          <cell r="M49">
            <v>13854652.560000001</v>
          </cell>
          <cell r="N49">
            <v>14054599.440000001</v>
          </cell>
          <cell r="O49">
            <v>14329526.4</v>
          </cell>
          <cell r="P49">
            <v>14629446.720000001</v>
          </cell>
          <cell r="Q49">
            <v>14904373.68</v>
          </cell>
          <cell r="R49">
            <v>15137645.040000003</v>
          </cell>
        </row>
        <row r="50">
          <cell r="A50" t="str">
            <v>Lao People's Democratic Republic</v>
          </cell>
          <cell r="B50">
            <v>0</v>
          </cell>
          <cell r="C50">
            <v>1763456.6476800004</v>
          </cell>
          <cell r="D50">
            <v>1795996.7999999998</v>
          </cell>
          <cell r="E50">
            <v>1829093.76</v>
          </cell>
          <cell r="F50">
            <v>1858296.9600000002</v>
          </cell>
          <cell r="G50">
            <v>1890420.48</v>
          </cell>
          <cell r="H50">
            <v>1921570.56</v>
          </cell>
          <cell r="I50">
            <v>1953694.08</v>
          </cell>
          <cell r="J50">
            <v>1986791.04</v>
          </cell>
          <cell r="K50">
            <v>2020861.44</v>
          </cell>
          <cell r="L50">
            <v>2053958.4</v>
          </cell>
          <cell r="M50">
            <v>2089002.2399999998</v>
          </cell>
          <cell r="N50">
            <v>2123072.64</v>
          </cell>
          <cell r="O50">
            <v>2156169.6</v>
          </cell>
          <cell r="P50">
            <v>2189266.56</v>
          </cell>
          <cell r="Q50">
            <v>2220416.6399999997</v>
          </cell>
          <cell r="R50">
            <v>2250593.2800000003</v>
          </cell>
        </row>
        <row r="51">
          <cell r="A51" t="str">
            <v>Lesotho</v>
          </cell>
          <cell r="B51" t="str">
            <v>Yes</v>
          </cell>
          <cell r="C51">
            <v>8624598.3251999971</v>
          </cell>
          <cell r="D51">
            <v>8752938.4800000004</v>
          </cell>
          <cell r="E51">
            <v>8877314.1600000001</v>
          </cell>
          <cell r="F51">
            <v>8986142.8800000008</v>
          </cell>
          <cell r="G51">
            <v>9157159.4399999995</v>
          </cell>
          <cell r="H51">
            <v>9281535.120000001</v>
          </cell>
          <cell r="I51">
            <v>9405910.7999999989</v>
          </cell>
          <cell r="J51">
            <v>9530286.4800000004</v>
          </cell>
          <cell r="K51">
            <v>9654662.160000002</v>
          </cell>
          <cell r="L51">
            <v>9763490.879999999</v>
          </cell>
          <cell r="M51">
            <v>9934507.4400000013</v>
          </cell>
          <cell r="N51">
            <v>10058883.120000001</v>
          </cell>
          <cell r="O51">
            <v>10167711.840000002</v>
          </cell>
          <cell r="P51">
            <v>10323181.439999998</v>
          </cell>
          <cell r="Q51">
            <v>10447557.119999999</v>
          </cell>
          <cell r="R51">
            <v>10618573.679999998</v>
          </cell>
        </row>
        <row r="52">
          <cell r="A52" t="str">
            <v>Liberia</v>
          </cell>
          <cell r="B52"/>
          <cell r="C52">
            <v>1302383.6086800001</v>
          </cell>
          <cell r="D52">
            <v>1340751.72</v>
          </cell>
          <cell r="E52">
            <v>1381306.0800000003</v>
          </cell>
          <cell r="F52">
            <v>1421860.4400000002</v>
          </cell>
          <cell r="G52">
            <v>1462414.8</v>
          </cell>
          <cell r="H52">
            <v>1507884.8400000003</v>
          </cell>
          <cell r="I52">
            <v>1548439.2</v>
          </cell>
          <cell r="J52">
            <v>1593909.2400000002</v>
          </cell>
          <cell r="K52">
            <v>1635692.5199999998</v>
          </cell>
          <cell r="L52">
            <v>1683620.4</v>
          </cell>
          <cell r="M52">
            <v>1727861.5199999998</v>
          </cell>
          <cell r="N52">
            <v>1773331.5599999998</v>
          </cell>
          <cell r="O52">
            <v>1817572.6799999997</v>
          </cell>
          <cell r="P52">
            <v>1863042.7199999997</v>
          </cell>
          <cell r="Q52">
            <v>1910970.5999999996</v>
          </cell>
          <cell r="R52">
            <v>1956440.6399999997</v>
          </cell>
        </row>
        <row r="53">
          <cell r="A53" t="str">
            <v>Madagascar</v>
          </cell>
          <cell r="B53"/>
          <cell r="C53">
            <v>9051836.1086400002</v>
          </cell>
          <cell r="D53">
            <v>9338810.5199999996</v>
          </cell>
          <cell r="E53">
            <v>9630407.2799999993</v>
          </cell>
          <cell r="F53">
            <v>9929718.2399999984</v>
          </cell>
          <cell r="G53">
            <v>10229029.200000001</v>
          </cell>
          <cell r="H53">
            <v>10532968.68</v>
          </cell>
          <cell r="I53">
            <v>10833822.48</v>
          </cell>
          <cell r="J53">
            <v>11142390.48</v>
          </cell>
          <cell r="K53">
            <v>11452501.32</v>
          </cell>
          <cell r="L53">
            <v>11767240.680000002</v>
          </cell>
          <cell r="M53">
            <v>12088151.4</v>
          </cell>
          <cell r="N53">
            <v>12412147.800000001</v>
          </cell>
          <cell r="O53">
            <v>12742315.559999999</v>
          </cell>
          <cell r="P53">
            <v>13081740.359999998</v>
          </cell>
          <cell r="Q53">
            <v>13428879.359999999</v>
          </cell>
          <cell r="R53">
            <v>13794532.439999999</v>
          </cell>
        </row>
        <row r="54">
          <cell r="A54" t="str">
            <v>Malawi</v>
          </cell>
          <cell r="B54" t="str">
            <v>Yes</v>
          </cell>
          <cell r="C54">
            <v>7802187.2870400017</v>
          </cell>
          <cell r="D54">
            <v>8098341.1199999992</v>
          </cell>
          <cell r="E54">
            <v>8389889.2799999993</v>
          </cell>
          <cell r="F54">
            <v>8689317.1199999992</v>
          </cell>
          <cell r="G54">
            <v>8998594.5600000005</v>
          </cell>
          <cell r="H54">
            <v>9323631.3599999994</v>
          </cell>
          <cell r="I54">
            <v>9650638.0800000001</v>
          </cell>
          <cell r="J54">
            <v>9997344</v>
          </cell>
          <cell r="K54">
            <v>10355869.440000001</v>
          </cell>
          <cell r="L54">
            <v>10718334.720000003</v>
          </cell>
          <cell r="M54">
            <v>11082769.920000002</v>
          </cell>
          <cell r="N54">
            <v>11451144.960000001</v>
          </cell>
          <cell r="O54">
            <v>11827399.680000002</v>
          </cell>
          <cell r="P54">
            <v>12199714.560000001</v>
          </cell>
          <cell r="Q54">
            <v>12583848.959999999</v>
          </cell>
          <cell r="R54">
            <v>12973893.119999999</v>
          </cell>
        </row>
        <row r="55">
          <cell r="A55" t="str">
            <v>Mali</v>
          </cell>
          <cell r="B55" t="str">
            <v>Yes</v>
          </cell>
          <cell r="C55">
            <v>1085392.0224000001</v>
          </cell>
          <cell r="D55">
            <v>1119928.3200000001</v>
          </cell>
          <cell r="E55">
            <v>1157184</v>
          </cell>
          <cell r="F55">
            <v>1195850.8800000001</v>
          </cell>
          <cell r="G55">
            <v>1237057.9200000002</v>
          </cell>
          <cell r="H55">
            <v>1280805.1200000001</v>
          </cell>
          <cell r="I55">
            <v>1324270.0800000001</v>
          </cell>
          <cell r="J55">
            <v>1370839.6800000002</v>
          </cell>
          <cell r="K55">
            <v>1419102.7200000002</v>
          </cell>
          <cell r="L55">
            <v>1469059.2</v>
          </cell>
          <cell r="M55">
            <v>1520991.3599999999</v>
          </cell>
          <cell r="N55">
            <v>1573205.7599999998</v>
          </cell>
          <cell r="O55">
            <v>1625984.6399999997</v>
          </cell>
          <cell r="P55">
            <v>1681585.92</v>
          </cell>
          <cell r="Q55">
            <v>1738316.1600000001</v>
          </cell>
          <cell r="R55">
            <v>1796175.36</v>
          </cell>
        </row>
        <row r="56">
          <cell r="A56" t="str">
            <v>Mauritania</v>
          </cell>
          <cell r="B56"/>
          <cell r="C56">
            <v>519695.74848000001</v>
          </cell>
          <cell r="D56">
            <v>533158.80000000005</v>
          </cell>
          <cell r="E56">
            <v>547411.55999999994</v>
          </cell>
          <cell r="F56">
            <v>561664.32000000007</v>
          </cell>
          <cell r="G56">
            <v>576444.96</v>
          </cell>
          <cell r="H56">
            <v>590169.84000000008</v>
          </cell>
          <cell r="I56">
            <v>604950.48</v>
          </cell>
          <cell r="J56">
            <v>620786.87999999989</v>
          </cell>
          <cell r="K56">
            <v>636095.4</v>
          </cell>
          <cell r="L56">
            <v>651931.80000000005</v>
          </cell>
          <cell r="M56">
            <v>667768.19999999995</v>
          </cell>
          <cell r="N56">
            <v>682548.83999999985</v>
          </cell>
          <cell r="O56">
            <v>698913.12000000011</v>
          </cell>
          <cell r="P56">
            <v>715277.4</v>
          </cell>
          <cell r="Q56">
            <v>730585.92000000016</v>
          </cell>
          <cell r="R56">
            <v>747478.08000000007</v>
          </cell>
        </row>
        <row r="57">
          <cell r="A57" t="str">
            <v>Mexico</v>
          </cell>
          <cell r="B57"/>
          <cell r="C57">
            <v>150730118.0235357</v>
          </cell>
          <cell r="D57">
            <v>152505282.12673146</v>
          </cell>
          <cell r="E57">
            <v>154177230.68990698</v>
          </cell>
          <cell r="F57">
            <v>155726948.02653185</v>
          </cell>
          <cell r="G57">
            <v>157110780.12712362</v>
          </cell>
          <cell r="H57">
            <v>158311265.38788939</v>
          </cell>
          <cell r="I57">
            <v>159450635.03537977</v>
          </cell>
          <cell r="J57">
            <v>160402292.44209591</v>
          </cell>
          <cell r="K57">
            <v>161192430.01372716</v>
          </cell>
          <cell r="L57">
            <v>161908355.76923835</v>
          </cell>
          <cell r="M57">
            <v>162580627.51526716</v>
          </cell>
          <cell r="N57">
            <v>163274726.26603717</v>
          </cell>
          <cell r="O57">
            <v>163920805.60637659</v>
          </cell>
          <cell r="P57">
            <v>164510134.73438883</v>
          </cell>
          <cell r="Q57">
            <v>165025252.04628107</v>
          </cell>
          <cell r="R57">
            <v>165474888.34394968</v>
          </cell>
        </row>
        <row r="58">
          <cell r="A58" t="str">
            <v>Morocco</v>
          </cell>
          <cell r="B58"/>
          <cell r="C58">
            <v>6923668.3812864013</v>
          </cell>
          <cell r="D58">
            <v>6956561.2031999994</v>
          </cell>
          <cell r="E58">
            <v>6986877.8496000012</v>
          </cell>
          <cell r="F58">
            <v>7014236.7744000005</v>
          </cell>
          <cell r="G58">
            <v>7040856.2688000007</v>
          </cell>
          <cell r="H58">
            <v>7067475.7631999999</v>
          </cell>
          <cell r="I58">
            <v>7106665.5744000003</v>
          </cell>
          <cell r="J58">
            <v>7141418.8032</v>
          </cell>
          <cell r="K58">
            <v>7176172.0320000006</v>
          </cell>
          <cell r="L58">
            <v>7211664.6912000002</v>
          </cell>
          <cell r="M58">
            <v>7252333.3632000005</v>
          </cell>
          <cell r="N58">
            <v>7295959.7568000006</v>
          </cell>
          <cell r="O58">
            <v>7341804.4416000005</v>
          </cell>
          <cell r="P58">
            <v>7389127.9872000013</v>
          </cell>
          <cell r="Q58">
            <v>7429057.2287999997</v>
          </cell>
          <cell r="R58">
            <v>7455676.7232000008</v>
          </cell>
        </row>
        <row r="59">
          <cell r="A59" t="str">
            <v>Mozambique</v>
          </cell>
          <cell r="B59" t="str">
            <v>Yes</v>
          </cell>
          <cell r="C59">
            <v>46436698.218240008</v>
          </cell>
          <cell r="D59">
            <v>47799143.040000007</v>
          </cell>
          <cell r="E59">
            <v>49225123.199999996</v>
          </cell>
          <cell r="F59">
            <v>50715920.640000001</v>
          </cell>
          <cell r="G59">
            <v>52307544.960000008</v>
          </cell>
          <cell r="H59">
            <v>53935178.879999995</v>
          </cell>
          <cell r="I59">
            <v>55606024.32</v>
          </cell>
          <cell r="J59">
            <v>57312879.360000007</v>
          </cell>
          <cell r="K59">
            <v>59091753.600000001</v>
          </cell>
          <cell r="L59">
            <v>60942647.040000007</v>
          </cell>
          <cell r="M59">
            <v>62858357.760000005</v>
          </cell>
          <cell r="N59">
            <v>64774068.479999997</v>
          </cell>
          <cell r="O59">
            <v>66754596.480000004</v>
          </cell>
          <cell r="P59">
            <v>68799941.760000005</v>
          </cell>
          <cell r="Q59">
            <v>70881296.640000015</v>
          </cell>
          <cell r="R59">
            <v>73027468.799999997</v>
          </cell>
        </row>
        <row r="60">
          <cell r="A60" t="str">
            <v>Myanmar</v>
          </cell>
          <cell r="B60" t="str">
            <v>Yes</v>
          </cell>
          <cell r="C60">
            <v>5200917.6621600008</v>
          </cell>
          <cell r="D60">
            <v>5255498.16</v>
          </cell>
          <cell r="E60">
            <v>5310070.5599999996</v>
          </cell>
          <cell r="F60">
            <v>5364642.96</v>
          </cell>
          <cell r="G60">
            <v>5416750.7999999998</v>
          </cell>
          <cell r="H60">
            <v>5464985.7599999998</v>
          </cell>
          <cell r="I60">
            <v>5504418.7200000007</v>
          </cell>
          <cell r="J60">
            <v>5542091.2800000003</v>
          </cell>
          <cell r="K60">
            <v>5575538.8799999999</v>
          </cell>
          <cell r="L60">
            <v>5602649.04</v>
          </cell>
          <cell r="M60">
            <v>5622717.6000000006</v>
          </cell>
          <cell r="N60">
            <v>5639265.3599999994</v>
          </cell>
          <cell r="O60">
            <v>5649475.6800000006</v>
          </cell>
          <cell r="P60">
            <v>5654052.7200000007</v>
          </cell>
          <cell r="Q60">
            <v>5655813.120000001</v>
          </cell>
          <cell r="R60">
            <v>5656517.2800000003</v>
          </cell>
        </row>
        <row r="61">
          <cell r="A61" t="str">
            <v>Namibia</v>
          </cell>
          <cell r="B61" t="str">
            <v>Yes</v>
          </cell>
          <cell r="C61">
            <v>4241467.8583200006</v>
          </cell>
          <cell r="D61">
            <v>4316936.4637974687</v>
          </cell>
          <cell r="E61">
            <v>4420646.6491139242</v>
          </cell>
          <cell r="F61">
            <v>4504911.1746835448</v>
          </cell>
          <cell r="G61">
            <v>4595657.586835443</v>
          </cell>
          <cell r="H61">
            <v>4673440.2258227859</v>
          </cell>
          <cell r="I61">
            <v>4770668.5245569637</v>
          </cell>
          <cell r="J61">
            <v>4848451.1635443047</v>
          </cell>
          <cell r="K61">
            <v>4932715.6891139243</v>
          </cell>
          <cell r="L61">
            <v>5016980.2146835448</v>
          </cell>
          <cell r="M61">
            <v>5120690.4000000013</v>
          </cell>
          <cell r="N61">
            <v>5211436.8121518996</v>
          </cell>
          <cell r="O61">
            <v>5308665.1108860765</v>
          </cell>
          <cell r="P61">
            <v>5425339.0693670893</v>
          </cell>
          <cell r="Q61">
            <v>5529049.2546835458</v>
          </cell>
          <cell r="R61">
            <v>5639241.3265822781</v>
          </cell>
        </row>
        <row r="62">
          <cell r="A62" t="str">
            <v>Nepal</v>
          </cell>
          <cell r="B62"/>
          <cell r="C62">
            <v>27099585.030959997</v>
          </cell>
          <cell r="D62">
            <v>27723973.679999996</v>
          </cell>
          <cell r="E62">
            <v>28283495.760000002</v>
          </cell>
          <cell r="F62">
            <v>28794664.079999998</v>
          </cell>
          <cell r="G62">
            <v>29278201.68</v>
          </cell>
          <cell r="H62">
            <v>29744470.079999998</v>
          </cell>
          <cell r="I62">
            <v>30162384.719999999</v>
          </cell>
          <cell r="J62">
            <v>30587207.039999999</v>
          </cell>
          <cell r="K62">
            <v>30984398.639999997</v>
          </cell>
          <cell r="L62">
            <v>31322874.960000001</v>
          </cell>
          <cell r="M62">
            <v>31592274.479999997</v>
          </cell>
          <cell r="N62">
            <v>31851312.48</v>
          </cell>
          <cell r="O62">
            <v>32027458.319999993</v>
          </cell>
          <cell r="P62">
            <v>32144888.879999995</v>
          </cell>
          <cell r="Q62">
            <v>32238142.559999999</v>
          </cell>
          <cell r="R62">
            <v>32341757.760000002</v>
          </cell>
        </row>
        <row r="63">
          <cell r="A63" t="str">
            <v>Niger</v>
          </cell>
          <cell r="B63"/>
          <cell r="C63">
            <v>547297.82784000016</v>
          </cell>
          <cell r="D63">
            <v>568892.16000000003</v>
          </cell>
          <cell r="E63">
            <v>592060.32000000007</v>
          </cell>
          <cell r="F63">
            <v>616299.84000000008</v>
          </cell>
          <cell r="G63">
            <v>641878.56000000006</v>
          </cell>
          <cell r="H63">
            <v>669064.32000000007</v>
          </cell>
          <cell r="I63">
            <v>696919.68</v>
          </cell>
          <cell r="J63">
            <v>726248.16</v>
          </cell>
          <cell r="K63">
            <v>757451.5199999999</v>
          </cell>
          <cell r="L63">
            <v>790128</v>
          </cell>
          <cell r="M63">
            <v>824411.5199999999</v>
          </cell>
          <cell r="N63">
            <v>859900.32</v>
          </cell>
          <cell r="O63">
            <v>896862.24000000011</v>
          </cell>
          <cell r="P63">
            <v>936234.72</v>
          </cell>
          <cell r="Q63">
            <v>976946.4</v>
          </cell>
          <cell r="R63">
            <v>1020202.5599999999</v>
          </cell>
        </row>
        <row r="64">
          <cell r="A64" t="str">
            <v>Nigeria</v>
          </cell>
          <cell r="B64" t="str">
            <v>Yes</v>
          </cell>
          <cell r="C64">
            <v>241435121.51880008</v>
          </cell>
          <cell r="D64">
            <v>247904925.84000003</v>
          </cell>
          <cell r="E64">
            <v>254821818.24000004</v>
          </cell>
          <cell r="F64">
            <v>262123955.28000003</v>
          </cell>
          <cell r="G64">
            <v>269694596.16000003</v>
          </cell>
          <cell r="H64">
            <v>277463696.40000004</v>
          </cell>
          <cell r="I64">
            <v>285285330.00000006</v>
          </cell>
          <cell r="J64">
            <v>293305422.95999998</v>
          </cell>
          <cell r="K64">
            <v>301558997.52000004</v>
          </cell>
          <cell r="L64">
            <v>310121935.20000005</v>
          </cell>
          <cell r="M64">
            <v>318965050.80000001</v>
          </cell>
          <cell r="N64">
            <v>327726447.84000003</v>
          </cell>
          <cell r="O64">
            <v>336814719.12000006</v>
          </cell>
          <cell r="P64">
            <v>346189005.36000001</v>
          </cell>
          <cell r="Q64">
            <v>355750076.88000005</v>
          </cell>
          <cell r="R64">
            <v>365445400.31999999</v>
          </cell>
        </row>
        <row r="65">
          <cell r="A65" t="str">
            <v>Pakistan</v>
          </cell>
          <cell r="B65" t="str">
            <v>Yes</v>
          </cell>
          <cell r="C65">
            <v>357781490.51904005</v>
          </cell>
          <cell r="D65">
            <v>364851648.00000006</v>
          </cell>
          <cell r="E65">
            <v>371683710.72000015</v>
          </cell>
          <cell r="F65">
            <v>378343284.48000008</v>
          </cell>
          <cell r="G65">
            <v>385152848.6400001</v>
          </cell>
          <cell r="H65">
            <v>392299891.20000011</v>
          </cell>
          <cell r="I65">
            <v>399769413.12000012</v>
          </cell>
          <cell r="J65">
            <v>407478919.68000007</v>
          </cell>
          <cell r="K65">
            <v>415443409.92000008</v>
          </cell>
          <cell r="L65">
            <v>423542891.5200001</v>
          </cell>
          <cell r="M65">
            <v>431739866.88000011</v>
          </cell>
          <cell r="N65">
            <v>440011837.44</v>
          </cell>
          <cell r="O65">
            <v>448351303.68000007</v>
          </cell>
          <cell r="P65">
            <v>456683270.39999998</v>
          </cell>
          <cell r="Q65">
            <v>464925242.88</v>
          </cell>
          <cell r="R65">
            <v>473002225.92000002</v>
          </cell>
        </row>
        <row r="66">
          <cell r="A66" t="str">
            <v>Papua New Guinea</v>
          </cell>
          <cell r="B66"/>
          <cell r="C66">
            <v>3190491.6888000001</v>
          </cell>
          <cell r="D66">
            <v>3268881.6</v>
          </cell>
          <cell r="E66">
            <v>3347108.4</v>
          </cell>
          <cell r="F66">
            <v>3425335.1999999997</v>
          </cell>
          <cell r="G66">
            <v>3501897.6</v>
          </cell>
          <cell r="H66">
            <v>3578460</v>
          </cell>
          <cell r="I66">
            <v>3651693.5999999996</v>
          </cell>
          <cell r="J66">
            <v>3724927.2</v>
          </cell>
          <cell r="K66">
            <v>3794832</v>
          </cell>
          <cell r="L66">
            <v>3864736.8</v>
          </cell>
          <cell r="M66">
            <v>3934641.6</v>
          </cell>
          <cell r="N66">
            <v>4004546.4000000008</v>
          </cell>
          <cell r="O66">
            <v>4076115.5999999996</v>
          </cell>
          <cell r="P66">
            <v>4147684.8000000003</v>
          </cell>
          <cell r="Q66">
            <v>4219254</v>
          </cell>
          <cell r="R66">
            <v>4290823.2</v>
          </cell>
        </row>
        <row r="67">
          <cell r="A67" t="str">
            <v>Peru</v>
          </cell>
          <cell r="B67"/>
          <cell r="C67">
            <v>62518381.765189163</v>
          </cell>
          <cell r="D67">
            <v>63087379.37297295</v>
          </cell>
          <cell r="E67">
            <v>63636554.032432422</v>
          </cell>
          <cell r="F67">
            <v>64193251.632432438</v>
          </cell>
          <cell r="G67">
            <v>64704811.589189194</v>
          </cell>
          <cell r="H67">
            <v>65231417.427027024</v>
          </cell>
          <cell r="I67">
            <v>65773069.145945951</v>
          </cell>
          <cell r="J67">
            <v>66314720.864864856</v>
          </cell>
          <cell r="K67">
            <v>66796189.059459463</v>
          </cell>
          <cell r="L67">
            <v>67292703.135135129</v>
          </cell>
          <cell r="M67">
            <v>67774171.329729721</v>
          </cell>
          <cell r="N67">
            <v>68248116.58378379</v>
          </cell>
          <cell r="O67">
            <v>68699493.016216204</v>
          </cell>
          <cell r="P67">
            <v>69143346.508108094</v>
          </cell>
          <cell r="Q67">
            <v>69549585.297297269</v>
          </cell>
          <cell r="R67">
            <v>69910686.443243235</v>
          </cell>
        </row>
        <row r="68">
          <cell r="A68" t="str">
            <v>Philippines</v>
          </cell>
          <cell r="B68"/>
          <cell r="C68">
            <v>45097776.81504</v>
          </cell>
          <cell r="D68">
            <v>45768914.88000001</v>
          </cell>
          <cell r="E68">
            <v>46392549.600000001</v>
          </cell>
          <cell r="F68">
            <v>46993726.560000002</v>
          </cell>
          <cell r="G68">
            <v>47594903.519999996</v>
          </cell>
          <cell r="H68">
            <v>48215083.199999996</v>
          </cell>
          <cell r="I68">
            <v>48878450.88000001</v>
          </cell>
          <cell r="J68">
            <v>49553911.200000003</v>
          </cell>
          <cell r="K68">
            <v>50241464.160000004</v>
          </cell>
          <cell r="L68">
            <v>50925562.080000006</v>
          </cell>
          <cell r="M68">
            <v>51602749.920000002</v>
          </cell>
          <cell r="N68">
            <v>52285120.32</v>
          </cell>
          <cell r="O68">
            <v>52958853.120000005</v>
          </cell>
          <cell r="P68">
            <v>53622220.800000004</v>
          </cell>
          <cell r="Q68">
            <v>54282133.440000005</v>
          </cell>
          <cell r="R68">
            <v>54936863.519999996</v>
          </cell>
        </row>
        <row r="69">
          <cell r="A69" t="str">
            <v>Russian Federation</v>
          </cell>
          <cell r="B69" t="str">
            <v>Yes</v>
          </cell>
          <cell r="C69">
            <v>518952848.21103281</v>
          </cell>
          <cell r="D69">
            <v>513282735.58176184</v>
          </cell>
          <cell r="E69">
            <v>509701832.61591327</v>
          </cell>
          <cell r="F69">
            <v>507559283.97944325</v>
          </cell>
          <cell r="G69">
            <v>505506632.48855937</v>
          </cell>
          <cell r="H69">
            <v>502704838.11779088</v>
          </cell>
          <cell r="I69">
            <v>499588403.73747075</v>
          </cell>
          <cell r="J69">
            <v>495632929.33167988</v>
          </cell>
          <cell r="K69">
            <v>491317866.3435443</v>
          </cell>
          <cell r="L69">
            <v>487347409.08015567</v>
          </cell>
          <cell r="M69">
            <v>484051180.40866321</v>
          </cell>
          <cell r="N69">
            <v>480949728.88594079</v>
          </cell>
          <cell r="O69">
            <v>478357694.52153993</v>
          </cell>
          <cell r="P69">
            <v>475960437.3059091</v>
          </cell>
          <cell r="Q69">
            <v>473293488.65351969</v>
          </cell>
          <cell r="R69">
            <v>470087157.12761348</v>
          </cell>
        </row>
        <row r="70">
          <cell r="A70" t="str">
            <v>Rwanda</v>
          </cell>
          <cell r="B70"/>
          <cell r="C70">
            <v>7241533.4447999997</v>
          </cell>
          <cell r="D70">
            <v>7452145.7999999998</v>
          </cell>
          <cell r="E70">
            <v>7668255.5999999996</v>
          </cell>
          <cell r="F70">
            <v>7889221.7999999998</v>
          </cell>
          <cell r="G70">
            <v>8122329.0000000009</v>
          </cell>
          <cell r="H70">
            <v>8362720.7999999998</v>
          </cell>
          <cell r="I70">
            <v>8600684.3999999985</v>
          </cell>
          <cell r="J70">
            <v>8848360.7999999989</v>
          </cell>
          <cell r="K70">
            <v>9103321.8000000007</v>
          </cell>
          <cell r="L70">
            <v>9353426.4000000004</v>
          </cell>
          <cell r="M70">
            <v>9596246.4000000004</v>
          </cell>
          <cell r="N70">
            <v>9834210</v>
          </cell>
          <cell r="O70">
            <v>10060032.6</v>
          </cell>
          <cell r="P70">
            <v>10278570.600000001</v>
          </cell>
          <cell r="Q70">
            <v>10484967.6</v>
          </cell>
          <cell r="R70">
            <v>10681651.800000001</v>
          </cell>
        </row>
        <row r="71">
          <cell r="A71" t="str">
            <v>Sao Tome and Principe</v>
          </cell>
          <cell r="B71"/>
          <cell r="C71">
            <v>425590.65444000001</v>
          </cell>
          <cell r="D71">
            <v>420978.60000000003</v>
          </cell>
          <cell r="E71">
            <v>449043.83999999997</v>
          </cell>
          <cell r="F71">
            <v>458398.92</v>
          </cell>
          <cell r="G71">
            <v>477109.07999999996</v>
          </cell>
          <cell r="H71">
            <v>486464.16</v>
          </cell>
          <cell r="I71">
            <v>505174.31999999995</v>
          </cell>
          <cell r="J71">
            <v>514529.39999999991</v>
          </cell>
          <cell r="K71">
            <v>533239.55999999994</v>
          </cell>
          <cell r="L71">
            <v>542594.6399999999</v>
          </cell>
          <cell r="M71">
            <v>542594.6399999999</v>
          </cell>
          <cell r="N71">
            <v>561304.80000000005</v>
          </cell>
          <cell r="O71">
            <v>580014.96</v>
          </cell>
          <cell r="P71">
            <v>580014.96</v>
          </cell>
          <cell r="Q71">
            <v>589370.03999999992</v>
          </cell>
          <cell r="R71">
            <v>608080.19999999995</v>
          </cell>
        </row>
        <row r="72">
          <cell r="A72" t="str">
            <v>Senegal</v>
          </cell>
          <cell r="B72"/>
          <cell r="C72">
            <v>4363416.3283200003</v>
          </cell>
          <cell r="D72">
            <v>4488855.84</v>
          </cell>
          <cell r="E72">
            <v>4625026.5599999996</v>
          </cell>
          <cell r="F72">
            <v>4767169.68</v>
          </cell>
          <cell r="G72">
            <v>4909312.8000000007</v>
          </cell>
          <cell r="H72">
            <v>5055039.3600000003</v>
          </cell>
          <cell r="I72">
            <v>5209127.2799999993</v>
          </cell>
          <cell r="J72">
            <v>5360826.24</v>
          </cell>
          <cell r="K72">
            <v>5513719.6799999997</v>
          </cell>
          <cell r="L72">
            <v>5674974.4799999995</v>
          </cell>
          <cell r="M72">
            <v>5844590.6399999997</v>
          </cell>
          <cell r="N72">
            <v>6021373.6799999997</v>
          </cell>
          <cell r="O72">
            <v>6205323.5999999996</v>
          </cell>
          <cell r="P72">
            <v>6397634.8799999999</v>
          </cell>
          <cell r="Q72">
            <v>6592335.1199999992</v>
          </cell>
          <cell r="R72">
            <v>6787035.3599999994</v>
          </cell>
        </row>
        <row r="73">
          <cell r="A73" t="str">
            <v>Solomon Islands</v>
          </cell>
          <cell r="B73">
            <v>0</v>
          </cell>
          <cell r="C73">
            <v>61381.475999999995</v>
          </cell>
          <cell r="D73">
            <v>62870.399999999994</v>
          </cell>
          <cell r="E73">
            <v>64144.800000000003</v>
          </cell>
          <cell r="F73">
            <v>65844</v>
          </cell>
          <cell r="G73">
            <v>66693.599999999991</v>
          </cell>
          <cell r="H73">
            <v>68392.800000000003</v>
          </cell>
          <cell r="I73">
            <v>70092.000000000015</v>
          </cell>
          <cell r="J73">
            <v>71791.200000000012</v>
          </cell>
          <cell r="K73">
            <v>72640.800000000017</v>
          </cell>
          <cell r="L73">
            <v>73490.400000000023</v>
          </cell>
          <cell r="M73">
            <v>75614.399999999994</v>
          </cell>
          <cell r="N73">
            <v>76464</v>
          </cell>
          <cell r="O73">
            <v>77313.599999999991</v>
          </cell>
          <cell r="P73">
            <v>79012.800000000003</v>
          </cell>
          <cell r="Q73">
            <v>80287.199999999997</v>
          </cell>
          <cell r="R73">
            <v>81136.800000000003</v>
          </cell>
        </row>
        <row r="74">
          <cell r="A74" t="str">
            <v>Sierra Leone</v>
          </cell>
          <cell r="B74"/>
          <cell r="C74">
            <v>1370171.0469599997</v>
          </cell>
          <cell r="D74">
            <v>1407844.8</v>
          </cell>
          <cell r="E74">
            <v>1444344.48</v>
          </cell>
          <cell r="F74">
            <v>1483451.2799999998</v>
          </cell>
          <cell r="G74">
            <v>1522558.0799999998</v>
          </cell>
          <cell r="H74">
            <v>1563402.96</v>
          </cell>
          <cell r="I74">
            <v>1602509.76</v>
          </cell>
          <cell r="J74">
            <v>1645092.7199999997</v>
          </cell>
          <cell r="K74">
            <v>1687675.68</v>
          </cell>
          <cell r="L74">
            <v>1729389.6</v>
          </cell>
          <cell r="M74">
            <v>1773710.64</v>
          </cell>
          <cell r="N74">
            <v>1812817.44</v>
          </cell>
          <cell r="O74">
            <v>1853662.3199999998</v>
          </cell>
          <cell r="P74">
            <v>1894507.2</v>
          </cell>
          <cell r="Q74">
            <v>1934483.0399999998</v>
          </cell>
          <cell r="R74">
            <v>1977935.04</v>
          </cell>
        </row>
        <row r="75">
          <cell r="A75" t="str">
            <v>Somalia</v>
          </cell>
          <cell r="B75"/>
          <cell r="C75">
            <v>6325.0994400000009</v>
          </cell>
          <cell r="D75">
            <v>6520.8</v>
          </cell>
          <cell r="E75">
            <v>6724.0800000000008</v>
          </cell>
          <cell r="F75">
            <v>6932.64</v>
          </cell>
          <cell r="G75">
            <v>7162.3200000000015</v>
          </cell>
          <cell r="H75">
            <v>7397.2800000000016</v>
          </cell>
          <cell r="I75">
            <v>7634.8800000000019</v>
          </cell>
          <cell r="J75">
            <v>7888.3200000000024</v>
          </cell>
          <cell r="K75">
            <v>8154.9600000000028</v>
          </cell>
          <cell r="L75">
            <v>8432.1600000000017</v>
          </cell>
          <cell r="M75">
            <v>8717.2800000000025</v>
          </cell>
          <cell r="N75">
            <v>8994.4800000000014</v>
          </cell>
          <cell r="O75">
            <v>9282.2400000000016</v>
          </cell>
          <cell r="P75">
            <v>9575.2800000000007</v>
          </cell>
          <cell r="Q75">
            <v>9884.1600000000017</v>
          </cell>
          <cell r="R75">
            <v>10198.32</v>
          </cell>
        </row>
        <row r="76">
          <cell r="A76" t="str">
            <v>South Africa</v>
          </cell>
          <cell r="B76" t="str">
            <v>Yes</v>
          </cell>
          <cell r="C76">
            <v>121212187.01279999</v>
          </cell>
          <cell r="D76">
            <v>122158252.8</v>
          </cell>
          <cell r="E76">
            <v>122984092.8</v>
          </cell>
          <cell r="F76">
            <v>123768640.8</v>
          </cell>
          <cell r="G76">
            <v>124627514.40000001</v>
          </cell>
          <cell r="H76">
            <v>125610264</v>
          </cell>
          <cell r="I76">
            <v>126427845.59999999</v>
          </cell>
          <cell r="J76">
            <v>127385820</v>
          </cell>
          <cell r="K76">
            <v>128426378.40000001</v>
          </cell>
          <cell r="L76">
            <v>129450420.00000001</v>
          </cell>
          <cell r="M76">
            <v>130433169.60000001</v>
          </cell>
          <cell r="N76">
            <v>131308560</v>
          </cell>
          <cell r="O76">
            <v>132117883.20000002</v>
          </cell>
          <cell r="P76">
            <v>132877656</v>
          </cell>
          <cell r="Q76">
            <v>133579620</v>
          </cell>
          <cell r="R76">
            <v>134199000.00000001</v>
          </cell>
        </row>
        <row r="77">
          <cell r="A77" t="str">
            <v>South Sudan</v>
          </cell>
          <cell r="B77" t="str">
            <v>Yes</v>
          </cell>
          <cell r="C77">
            <v>2565548.8338000001</v>
          </cell>
          <cell r="D77">
            <v>2654071.1999999997</v>
          </cell>
          <cell r="E77">
            <v>2736246</v>
          </cell>
          <cell r="F77">
            <v>2815798.2</v>
          </cell>
          <cell r="G77">
            <v>2895350.4</v>
          </cell>
          <cell r="H77">
            <v>2979273.5999999996</v>
          </cell>
          <cell r="I77">
            <v>3062322.6</v>
          </cell>
          <cell r="J77">
            <v>3147994.2</v>
          </cell>
          <cell r="K77">
            <v>3238911</v>
          </cell>
          <cell r="L77">
            <v>3328079.4</v>
          </cell>
          <cell r="M77">
            <v>3420744.6</v>
          </cell>
          <cell r="N77">
            <v>3511661.4000000004</v>
          </cell>
          <cell r="O77">
            <v>3601704</v>
          </cell>
          <cell r="P77">
            <v>3692620.8</v>
          </cell>
          <cell r="Q77">
            <v>3787034.4</v>
          </cell>
          <cell r="R77">
            <v>3884944.8000000003</v>
          </cell>
        </row>
        <row r="78">
          <cell r="A78" t="str">
            <v>Sudan</v>
          </cell>
          <cell r="B78"/>
          <cell r="C78">
            <v>157667.16576</v>
          </cell>
          <cell r="D78">
            <v>161989.92000000001</v>
          </cell>
          <cell r="E78">
            <v>166604.88</v>
          </cell>
          <cell r="F78">
            <v>171461.04</v>
          </cell>
          <cell r="G78">
            <v>176365.44000000003</v>
          </cell>
          <cell r="H78">
            <v>181285.92</v>
          </cell>
          <cell r="I78">
            <v>186109.92</v>
          </cell>
          <cell r="J78">
            <v>190966.08000000002</v>
          </cell>
          <cell r="K78">
            <v>195854.4</v>
          </cell>
          <cell r="L78">
            <v>200758.8</v>
          </cell>
          <cell r="M78">
            <v>205695.36000000002</v>
          </cell>
          <cell r="N78">
            <v>210583.68000000002</v>
          </cell>
          <cell r="O78">
            <v>215520.24000000002</v>
          </cell>
          <cell r="P78">
            <v>220472.88000000003</v>
          </cell>
          <cell r="Q78">
            <v>225489.84000000003</v>
          </cell>
          <cell r="R78">
            <v>230538.96000000002</v>
          </cell>
        </row>
        <row r="79">
          <cell r="A79" t="str">
            <v>Swaziland</v>
          </cell>
          <cell r="B79" t="str">
            <v>Yes</v>
          </cell>
          <cell r="C79">
            <v>4207396.4681660365</v>
          </cell>
          <cell r="D79">
            <v>4277318.0377358487</v>
          </cell>
          <cell r="E79">
            <v>4315059.0792452823</v>
          </cell>
          <cell r="F79">
            <v>4365380.4679245278</v>
          </cell>
          <cell r="G79">
            <v>4403121.5094339615</v>
          </cell>
          <cell r="H79">
            <v>4478603.5924528297</v>
          </cell>
          <cell r="I79">
            <v>4541505.3283018861</v>
          </cell>
          <cell r="J79">
            <v>4604407.0641509425</v>
          </cell>
          <cell r="K79">
            <v>4679889.1471698107</v>
          </cell>
          <cell r="L79">
            <v>4755371.230188679</v>
          </cell>
          <cell r="M79">
            <v>4856014.007547169</v>
          </cell>
          <cell r="N79">
            <v>4931496.0905660363</v>
          </cell>
          <cell r="O79">
            <v>4994397.8264150927</v>
          </cell>
          <cell r="P79">
            <v>5095040.6037735846</v>
          </cell>
          <cell r="Q79">
            <v>5195683.3811320746</v>
          </cell>
          <cell r="R79">
            <v>5283745.8113207538</v>
          </cell>
        </row>
        <row r="80">
          <cell r="A80" t="str">
            <v>Tajikistan</v>
          </cell>
          <cell r="B80"/>
          <cell r="C80">
            <v>4720267.3387200013</v>
          </cell>
          <cell r="D80">
            <v>4779068.16</v>
          </cell>
          <cell r="E80">
            <v>4851349.4399999995</v>
          </cell>
          <cell r="F80">
            <v>4923630.7199999988</v>
          </cell>
          <cell r="G80">
            <v>4995912</v>
          </cell>
          <cell r="H80">
            <v>5066067.3599999994</v>
          </cell>
          <cell r="I80">
            <v>5142600.4799999995</v>
          </cell>
          <cell r="J80">
            <v>5217007.6799999988</v>
          </cell>
          <cell r="K80">
            <v>5285037.1199999992</v>
          </cell>
          <cell r="L80">
            <v>5370073.919999999</v>
          </cell>
          <cell r="M80">
            <v>5465740.3199999994</v>
          </cell>
          <cell r="N80">
            <v>5572036.3200000003</v>
          </cell>
          <cell r="O80">
            <v>5688961.9199999999</v>
          </cell>
          <cell r="P80">
            <v>5816517.1200000001</v>
          </cell>
          <cell r="Q80">
            <v>5944072.3200000012</v>
          </cell>
          <cell r="R80">
            <v>6065249.7600000007</v>
          </cell>
        </row>
        <row r="81">
          <cell r="A81" t="str">
            <v>Togo</v>
          </cell>
          <cell r="B81"/>
          <cell r="C81">
            <v>12599319.681</v>
          </cell>
          <cell r="D81">
            <v>12932088.000000004</v>
          </cell>
          <cell r="E81">
            <v>13306215</v>
          </cell>
          <cell r="F81">
            <v>13673283</v>
          </cell>
          <cell r="G81">
            <v>14061528</v>
          </cell>
          <cell r="H81">
            <v>14456832</v>
          </cell>
          <cell r="I81">
            <v>14866254</v>
          </cell>
          <cell r="J81">
            <v>15275676</v>
          </cell>
          <cell r="K81">
            <v>15706275</v>
          </cell>
          <cell r="L81">
            <v>16129815</v>
          </cell>
          <cell r="M81">
            <v>16560414.000000002</v>
          </cell>
          <cell r="N81">
            <v>16998072</v>
          </cell>
          <cell r="O81">
            <v>17428671</v>
          </cell>
          <cell r="P81">
            <v>17880447</v>
          </cell>
          <cell r="Q81">
            <v>18325164</v>
          </cell>
          <cell r="R81">
            <v>18783999</v>
          </cell>
        </row>
        <row r="82">
          <cell r="A82" t="str">
            <v>Turkmenistan</v>
          </cell>
          <cell r="B82"/>
          <cell r="C82">
            <v>1167208.0991999998</v>
          </cell>
          <cell r="D82">
            <v>1177294.1016949152</v>
          </cell>
          <cell r="E82">
            <v>1188137.6000000001</v>
          </cell>
          <cell r="F82">
            <v>1201304.7050847458</v>
          </cell>
          <cell r="G82">
            <v>1212922.7389830509</v>
          </cell>
          <cell r="H82">
            <v>1224540.7728813558</v>
          </cell>
          <cell r="I82">
            <v>1234609.7355932205</v>
          </cell>
          <cell r="J82">
            <v>1243904.1627118643</v>
          </cell>
          <cell r="K82">
            <v>1252424.0542372882</v>
          </cell>
          <cell r="L82">
            <v>1260943.9457627118</v>
          </cell>
          <cell r="M82">
            <v>1269463.8372881357</v>
          </cell>
          <cell r="N82">
            <v>1277983.728813559</v>
          </cell>
          <cell r="O82">
            <v>1287278.1559322032</v>
          </cell>
          <cell r="P82">
            <v>1295023.5118644068</v>
          </cell>
          <cell r="Q82">
            <v>1301219.7966101693</v>
          </cell>
          <cell r="R82">
            <v>1307416.0813559319</v>
          </cell>
        </row>
        <row r="83">
          <cell r="A83" t="str">
            <v>Uganda</v>
          </cell>
          <cell r="B83" t="str">
            <v>Yes</v>
          </cell>
          <cell r="C83">
            <v>21231664.920000006</v>
          </cell>
          <cell r="D83">
            <v>22081917.600000001</v>
          </cell>
          <cell r="E83">
            <v>22967928</v>
          </cell>
          <cell r="F83">
            <v>23890550.400000002</v>
          </cell>
          <cell r="G83">
            <v>24842462.399999999</v>
          </cell>
          <cell r="H83">
            <v>25821223.200000007</v>
          </cell>
          <cell r="I83">
            <v>26809747.200000003</v>
          </cell>
          <cell r="J83">
            <v>27825120.000000004</v>
          </cell>
          <cell r="K83">
            <v>28872223.200000007</v>
          </cell>
          <cell r="L83">
            <v>29941293.600000001</v>
          </cell>
          <cell r="M83">
            <v>31027449.599999998</v>
          </cell>
          <cell r="N83">
            <v>32118487.199999996</v>
          </cell>
          <cell r="O83">
            <v>33226610.399999999</v>
          </cell>
          <cell r="P83">
            <v>34359141.600000001</v>
          </cell>
          <cell r="Q83">
            <v>35523403.199999996</v>
          </cell>
          <cell r="R83">
            <v>36707191.200000003</v>
          </cell>
        </row>
        <row r="84">
          <cell r="A84" t="str">
            <v>Ukraine</v>
          </cell>
          <cell r="B84" t="str">
            <v>Yes</v>
          </cell>
          <cell r="C84">
            <v>125726253.58279778</v>
          </cell>
          <cell r="D84">
            <v>124027648.06585263</v>
          </cell>
          <cell r="E84">
            <v>122323041.39941053</v>
          </cell>
          <cell r="F84">
            <v>120700162.44985262</v>
          </cell>
          <cell r="G84">
            <v>119194037.38155788</v>
          </cell>
          <cell r="H84">
            <v>117804666.19452631</v>
          </cell>
          <cell r="I84">
            <v>116403619.6193684</v>
          </cell>
          <cell r="J84">
            <v>115107651.53734735</v>
          </cell>
          <cell r="K84">
            <v>113905086.56033684</v>
          </cell>
          <cell r="L84">
            <v>112737547.74770525</v>
          </cell>
          <cell r="M84">
            <v>111534982.77069472</v>
          </cell>
          <cell r="N84">
            <v>110274040.85305262</v>
          </cell>
          <cell r="O84">
            <v>109048125.09978947</v>
          </cell>
          <cell r="P84">
            <v>107740481.6296421</v>
          </cell>
          <cell r="Q84">
            <v>106409487.38324212</v>
          </cell>
          <cell r="R84">
            <v>104985090.03183158</v>
          </cell>
        </row>
        <row r="85">
          <cell r="A85" t="str">
            <v>United Republic of Tanzania</v>
          </cell>
          <cell r="B85" t="str">
            <v>Yes</v>
          </cell>
          <cell r="C85">
            <v>76392605.821799979</v>
          </cell>
          <cell r="D85">
            <v>78887705.75999999</v>
          </cell>
          <cell r="E85">
            <v>81557025.359999999</v>
          </cell>
          <cell r="F85">
            <v>84381537.960000008</v>
          </cell>
          <cell r="G85">
            <v>87292958.639999986</v>
          </cell>
          <cell r="H85">
            <v>90247833.359999985</v>
          </cell>
          <cell r="I85">
            <v>93314447.039999992</v>
          </cell>
          <cell r="J85">
            <v>96418307.039999992</v>
          </cell>
          <cell r="K85">
            <v>99584244.239999995</v>
          </cell>
          <cell r="L85">
            <v>102849504.95999999</v>
          </cell>
          <cell r="M85">
            <v>106238920.07999998</v>
          </cell>
          <cell r="N85">
            <v>109696620.11999999</v>
          </cell>
          <cell r="O85">
            <v>113272266.83999999</v>
          </cell>
          <cell r="P85">
            <v>116947237.07999998</v>
          </cell>
          <cell r="Q85">
            <v>120671869.07999998</v>
          </cell>
          <cell r="R85">
            <v>124470993.72</v>
          </cell>
        </row>
        <row r="86">
          <cell r="A86" t="str">
            <v>United States of America</v>
          </cell>
          <cell r="B86" t="str">
            <v>Yes</v>
          </cell>
          <cell r="C86">
            <v>646417097.15040004</v>
          </cell>
          <cell r="D86">
            <v>647819518.56000006</v>
          </cell>
          <cell r="E86">
            <v>649898093.27999997</v>
          </cell>
          <cell r="F86">
            <v>652540349.27999997</v>
          </cell>
          <cell r="G86">
            <v>655420408.32000005</v>
          </cell>
          <cell r="H86">
            <v>658274044.79999995</v>
          </cell>
          <cell r="I86">
            <v>660678497.76000011</v>
          </cell>
          <cell r="J86">
            <v>663232678.56000006</v>
          </cell>
          <cell r="K86">
            <v>665901357.12</v>
          </cell>
          <cell r="L86">
            <v>668640495.84000003</v>
          </cell>
          <cell r="M86">
            <v>671485324.79999995</v>
          </cell>
          <cell r="N86">
            <v>674849797.44000006</v>
          </cell>
          <cell r="O86">
            <v>678275922.72000003</v>
          </cell>
          <cell r="P86">
            <v>681561127.67999995</v>
          </cell>
          <cell r="Q86">
            <v>684538069.44000006</v>
          </cell>
          <cell r="R86">
            <v>686968944.96000004</v>
          </cell>
        </row>
        <row r="87">
          <cell r="A87" t="str">
            <v>Uzbekistan</v>
          </cell>
          <cell r="B87"/>
          <cell r="C87">
            <v>16203244.94208</v>
          </cell>
          <cell r="D87">
            <v>16310401.92</v>
          </cell>
          <cell r="E87">
            <v>16411939.200000003</v>
          </cell>
          <cell r="F87">
            <v>16511523.839999998</v>
          </cell>
          <cell r="G87">
            <v>16609155.840000004</v>
          </cell>
          <cell r="H87">
            <v>16706787.84</v>
          </cell>
          <cell r="I87">
            <v>16831756.800000001</v>
          </cell>
          <cell r="J87">
            <v>16950867.840000004</v>
          </cell>
          <cell r="K87">
            <v>17068026.240000002</v>
          </cell>
          <cell r="L87">
            <v>17202758.400000002</v>
          </cell>
          <cell r="M87">
            <v>17343348.48</v>
          </cell>
          <cell r="N87">
            <v>17491749.120000001</v>
          </cell>
          <cell r="O87">
            <v>17651865.600000001</v>
          </cell>
          <cell r="P87">
            <v>17811982.080000002</v>
          </cell>
          <cell r="Q87">
            <v>17954524.800000001</v>
          </cell>
          <cell r="R87">
            <v>18071683.199999999</v>
          </cell>
        </row>
        <row r="88">
          <cell r="A88" t="str">
            <v>Viet Nam</v>
          </cell>
          <cell r="B88" t="str">
            <v>Yes</v>
          </cell>
          <cell r="C88">
            <v>285248472.10739994</v>
          </cell>
          <cell r="D88">
            <v>285554149.20000005</v>
          </cell>
          <cell r="E88">
            <v>285708348.00000006</v>
          </cell>
          <cell r="F88">
            <v>285708348.00000006</v>
          </cell>
          <cell r="G88">
            <v>285609220.20000005</v>
          </cell>
          <cell r="H88">
            <v>285444007.20000005</v>
          </cell>
          <cell r="I88">
            <v>285444007.20000005</v>
          </cell>
          <cell r="J88">
            <v>285366907.80000007</v>
          </cell>
          <cell r="K88">
            <v>285245751.60000002</v>
          </cell>
          <cell r="L88">
            <v>285080538.60000002</v>
          </cell>
          <cell r="M88">
            <v>284926339.80000007</v>
          </cell>
          <cell r="N88">
            <v>284948368.20000005</v>
          </cell>
          <cell r="O88">
            <v>284915325.60000002</v>
          </cell>
          <cell r="P88">
            <v>284783155.20000005</v>
          </cell>
          <cell r="Q88">
            <v>284518814.40000004</v>
          </cell>
          <cell r="R88">
            <v>284034189.60000002</v>
          </cell>
        </row>
        <row r="89">
          <cell r="A89" t="str">
            <v>Yemen</v>
          </cell>
          <cell r="B89"/>
          <cell r="C89">
            <v>2654234.2814400005</v>
          </cell>
          <cell r="D89">
            <v>2736105.1200000006</v>
          </cell>
          <cell r="E89">
            <v>2816073.12</v>
          </cell>
          <cell r="F89">
            <v>2897640.48</v>
          </cell>
          <cell r="G89">
            <v>2980807.2</v>
          </cell>
          <cell r="H89">
            <v>3066772.8</v>
          </cell>
          <cell r="I89">
            <v>3154337.76</v>
          </cell>
          <cell r="J89">
            <v>3244301.76</v>
          </cell>
          <cell r="K89">
            <v>3336264.96</v>
          </cell>
          <cell r="L89">
            <v>3427028.6399999997</v>
          </cell>
          <cell r="M89">
            <v>3516592.8</v>
          </cell>
          <cell r="N89">
            <v>3605357.2800000003</v>
          </cell>
          <cell r="O89">
            <v>3693322.0799999996</v>
          </cell>
          <cell r="P89">
            <v>3777288.48</v>
          </cell>
          <cell r="Q89">
            <v>3861654.72</v>
          </cell>
          <cell r="R89">
            <v>3944421.6</v>
          </cell>
        </row>
        <row r="90">
          <cell r="A90" t="str">
            <v>Zambia</v>
          </cell>
          <cell r="B90" t="str">
            <v>Yes</v>
          </cell>
          <cell r="C90">
            <v>16410304.468799999</v>
          </cell>
          <cell r="D90">
            <v>17015367.600000001</v>
          </cell>
          <cell r="E90">
            <v>17639542.800000001</v>
          </cell>
          <cell r="F90">
            <v>18268113.600000001</v>
          </cell>
          <cell r="G90">
            <v>18927453.600000001</v>
          </cell>
          <cell r="H90">
            <v>19608771.599999998</v>
          </cell>
          <cell r="I90">
            <v>20281298.400000002</v>
          </cell>
          <cell r="J90">
            <v>20984594.399999999</v>
          </cell>
          <cell r="K90">
            <v>21709868.400000002</v>
          </cell>
          <cell r="L90">
            <v>22439538</v>
          </cell>
          <cell r="M90">
            <v>23177998.799999997</v>
          </cell>
          <cell r="N90">
            <v>23929646.399999999</v>
          </cell>
          <cell r="O90">
            <v>24698876.399999999</v>
          </cell>
          <cell r="P90">
            <v>25463710.800000001</v>
          </cell>
          <cell r="Q90">
            <v>26263710</v>
          </cell>
          <cell r="R90">
            <v>27085687.199999999</v>
          </cell>
        </row>
        <row r="91">
          <cell r="A91" t="str">
            <v>Zimbabwe</v>
          </cell>
          <cell r="B91" t="str">
            <v>Yes</v>
          </cell>
          <cell r="C91">
            <v>11680568.180640001</v>
          </cell>
          <cell r="D91">
            <v>11977641.719999999</v>
          </cell>
          <cell r="E91">
            <v>12292919.639999999</v>
          </cell>
          <cell r="F91">
            <v>12614036.039999999</v>
          </cell>
          <cell r="G91">
            <v>12949748.639999999</v>
          </cell>
          <cell r="H91">
            <v>13288380.48</v>
          </cell>
          <cell r="I91">
            <v>13659123.959999999</v>
          </cell>
          <cell r="J91">
            <v>14015271.24</v>
          </cell>
          <cell r="K91">
            <v>14383095.48</v>
          </cell>
          <cell r="L91">
            <v>14753838.959999999</v>
          </cell>
          <cell r="M91">
            <v>15139178.639999999</v>
          </cell>
          <cell r="N91">
            <v>15521599.08</v>
          </cell>
          <cell r="O91">
            <v>15915696.48</v>
          </cell>
          <cell r="P91">
            <v>16315632.359999999</v>
          </cell>
          <cell r="Q91">
            <v>16700972.039999999</v>
          </cell>
          <cell r="R91">
            <v>17074634.759999998</v>
          </cell>
        </row>
        <row r="93">
          <cell r="A93" t="str">
            <v xml:space="preserve">Total </v>
          </cell>
          <cell r="C93">
            <v>8302901613.5763626</v>
          </cell>
          <cell r="D93">
            <v>8340757488.509964</v>
          </cell>
          <cell r="E93">
            <v>8378744780.252471</v>
          </cell>
          <cell r="F93">
            <v>8416578503.047863</v>
          </cell>
          <cell r="G93">
            <v>8453893137.7596283</v>
          </cell>
          <cell r="H93">
            <v>8490266636.1553049</v>
          </cell>
          <cell r="I93">
            <v>8527655104.7985458</v>
          </cell>
          <cell r="J93">
            <v>8564655882.2548838</v>
          </cell>
          <cell r="K93">
            <v>8602666680.0709</v>
          </cell>
          <cell r="L93">
            <v>8643050740.2157192</v>
          </cell>
          <cell r="M93">
            <v>8686491993.9364681</v>
          </cell>
          <cell r="N93">
            <v>8735646382.7518539</v>
          </cell>
          <cell r="O93">
            <v>8787021552.0211544</v>
          </cell>
          <cell r="P93">
            <v>8838816334.0765343</v>
          </cell>
          <cell r="Q93">
            <v>8887988329.6434746</v>
          </cell>
          <cell r="R93">
            <v>8932555976.5846481</v>
          </cell>
        </row>
        <row r="97">
          <cell r="A97" t="str">
            <v>Country</v>
          </cell>
          <cell r="B97" t="str">
            <v>FastTrack?</v>
          </cell>
          <cell r="C97">
            <v>2015</v>
          </cell>
          <cell r="D97">
            <v>2016</v>
          </cell>
          <cell r="E97">
            <v>2017</v>
          </cell>
          <cell r="F97">
            <v>2018</v>
          </cell>
          <cell r="G97">
            <v>2019</v>
          </cell>
          <cell r="H97">
            <v>2020</v>
          </cell>
          <cell r="I97">
            <v>2021</v>
          </cell>
          <cell r="J97">
            <v>2022</v>
          </cell>
          <cell r="K97">
            <v>2023</v>
          </cell>
          <cell r="L97">
            <v>2024</v>
          </cell>
          <cell r="M97">
            <v>2025</v>
          </cell>
          <cell r="N97">
            <v>2026</v>
          </cell>
          <cell r="O97">
            <v>2027</v>
          </cell>
          <cell r="P97">
            <v>2028</v>
          </cell>
          <cell r="Q97">
            <v>2029</v>
          </cell>
          <cell r="R97">
            <v>2030</v>
          </cell>
        </row>
        <row r="98">
          <cell r="A98" t="str">
            <v>Afghanistan</v>
          </cell>
          <cell r="B98"/>
          <cell r="C98">
            <v>11604514.695840003</v>
          </cell>
          <cell r="D98">
            <v>12623724.137427386</v>
          </cell>
          <cell r="E98">
            <v>13717277.787883818</v>
          </cell>
          <cell r="F98">
            <v>14791011.609958503</v>
          </cell>
          <cell r="G98">
            <v>15981120.890290454</v>
          </cell>
          <cell r="H98">
            <v>17119049.042987552</v>
          </cell>
          <cell r="I98">
            <v>18401194.327966798</v>
          </cell>
          <cell r="J98">
            <v>19758510.17626556</v>
          </cell>
          <cell r="K98">
            <v>21113315.121659756</v>
          </cell>
          <cell r="L98">
            <v>22499607.441659752</v>
          </cell>
          <cell r="M98">
            <v>23895317.278008297</v>
          </cell>
          <cell r="N98">
            <v>25254022.275186721</v>
          </cell>
          <cell r="O98">
            <v>26608827.220580913</v>
          </cell>
          <cell r="P98">
            <v>27973936.650622405</v>
          </cell>
          <cell r="Q98">
            <v>29437336.516182572</v>
          </cell>
          <cell r="R98">
            <v>30787843.578423236</v>
          </cell>
        </row>
        <row r="99">
          <cell r="A99" t="str">
            <v>Angola</v>
          </cell>
          <cell r="B99" t="str">
            <v>Yes</v>
          </cell>
          <cell r="C99">
            <v>4302912.5866125003</v>
          </cell>
          <cell r="D99">
            <v>4664139.9749999996</v>
          </cell>
          <cell r="E99">
            <v>5085338.4562499998</v>
          </cell>
          <cell r="F99">
            <v>5494213.125</v>
          </cell>
          <cell r="G99">
            <v>5928943.2750000004</v>
          </cell>
          <cell r="H99">
            <v>6430479.5250000004</v>
          </cell>
          <cell r="I99">
            <v>6992200.1250000009</v>
          </cell>
          <cell r="J99">
            <v>7544803.5562500004</v>
          </cell>
          <cell r="K99">
            <v>8134819.875</v>
          </cell>
          <cell r="L99">
            <v>8799520.9500000011</v>
          </cell>
          <cell r="M99">
            <v>9453559.78125</v>
          </cell>
          <cell r="N99">
            <v>10122362.662500001</v>
          </cell>
          <cell r="O99">
            <v>10878615.5625</v>
          </cell>
          <cell r="P99">
            <v>11673973.575000001</v>
          </cell>
          <cell r="Q99">
            <v>12509761.050000003</v>
          </cell>
          <cell r="R99">
            <v>13388737.049999999</v>
          </cell>
        </row>
        <row r="100">
          <cell r="A100" t="str">
            <v>Azerbaijan</v>
          </cell>
          <cell r="B100"/>
          <cell r="C100">
            <v>1030181.8236542611</v>
          </cell>
          <cell r="D100">
            <v>1063041.2702608695</v>
          </cell>
          <cell r="E100">
            <v>1101220.7895652174</v>
          </cell>
          <cell r="F100">
            <v>1135272.8410434783</v>
          </cell>
          <cell r="G100">
            <v>1177519.7280000001</v>
          </cell>
          <cell r="H100">
            <v>1201826.7130434786</v>
          </cell>
          <cell r="I100">
            <v>1235016.1502608699</v>
          </cell>
          <cell r="J100">
            <v>1264076.352</v>
          </cell>
          <cell r="K100">
            <v>1291680.0083478258</v>
          </cell>
          <cell r="L100">
            <v>1317858.9370434782</v>
          </cell>
          <cell r="M100">
            <v>1354088.736</v>
          </cell>
          <cell r="N100">
            <v>1390117.0226086958</v>
          </cell>
          <cell r="O100">
            <v>1437560.8069565219</v>
          </cell>
          <cell r="P100">
            <v>1478605.690434783</v>
          </cell>
          <cell r="Q100">
            <v>1517278.3846956524</v>
          </cell>
          <cell r="R100">
            <v>1551659.2194782612</v>
          </cell>
        </row>
        <row r="101">
          <cell r="A101" t="str">
            <v>Bangladesh</v>
          </cell>
          <cell r="B101"/>
          <cell r="C101">
            <v>271833481.5966</v>
          </cell>
          <cell r="D101">
            <v>276907512.39999998</v>
          </cell>
          <cell r="E101">
            <v>281972597.11999995</v>
          </cell>
          <cell r="F101">
            <v>286971141.12</v>
          </cell>
          <cell r="G101">
            <v>291815158.52000004</v>
          </cell>
          <cell r="H101">
            <v>297029762.77333331</v>
          </cell>
          <cell r="I101">
            <v>300587805.65333331</v>
          </cell>
          <cell r="J101">
            <v>304526385.59999996</v>
          </cell>
          <cell r="K101">
            <v>307691288.51999998</v>
          </cell>
          <cell r="L101">
            <v>312149037.35999995</v>
          </cell>
          <cell r="M101">
            <v>314676455.46666664</v>
          </cell>
          <cell r="N101">
            <v>317033739.83999997</v>
          </cell>
          <cell r="O101">
            <v>319567240.99999994</v>
          </cell>
          <cell r="P101">
            <v>321215471.46666664</v>
          </cell>
          <cell r="Q101">
            <v>323134307.25333327</v>
          </cell>
          <cell r="R101">
            <v>324835047.99999994</v>
          </cell>
        </row>
        <row r="102">
          <cell r="A102" t="str">
            <v>Benin</v>
          </cell>
          <cell r="B102"/>
          <cell r="C102">
            <v>4316925.8687999994</v>
          </cell>
          <cell r="D102">
            <v>4743749.706923076</v>
          </cell>
          <cell r="E102">
            <v>5198561.8892307691</v>
          </cell>
          <cell r="F102">
            <v>5715214.0338461529</v>
          </cell>
          <cell r="G102">
            <v>6214510.9384615375</v>
          </cell>
          <cell r="H102">
            <v>6783276.4823076911</v>
          </cell>
          <cell r="I102">
            <v>7369429.0523076914</v>
          </cell>
          <cell r="J102">
            <v>7933823.9999999981</v>
          </cell>
          <cell r="K102">
            <v>8577875.0492307656</v>
          </cell>
          <cell r="L102">
            <v>9242332.8092307691</v>
          </cell>
          <cell r="M102">
            <v>9938258.8615384586</v>
          </cell>
          <cell r="N102">
            <v>10648870.116923075</v>
          </cell>
          <cell r="O102">
            <v>11388597.489230769</v>
          </cell>
          <cell r="P102">
            <v>12101831.10230769</v>
          </cell>
          <cell r="Q102">
            <v>12965190.719999997</v>
          </cell>
          <cell r="R102">
            <v>13786608.507692304</v>
          </cell>
        </row>
        <row r="103">
          <cell r="A103" t="str">
            <v>Bolivia (Plurinational State of)</v>
          </cell>
          <cell r="B103"/>
          <cell r="C103">
            <v>14144284.439999999</v>
          </cell>
          <cell r="D103">
            <v>14735512.871287128</v>
          </cell>
          <cell r="E103">
            <v>15232562.465346534</v>
          </cell>
          <cell r="F103">
            <v>15763889.584158421</v>
          </cell>
          <cell r="G103">
            <v>16255651.009900995</v>
          </cell>
          <cell r="H103">
            <v>16754905.069306929</v>
          </cell>
          <cell r="I103">
            <v>17222774.16831683</v>
          </cell>
          <cell r="J103">
            <v>17719224.861386143</v>
          </cell>
          <cell r="K103">
            <v>18182659.544554461</v>
          </cell>
          <cell r="L103">
            <v>18733227.950495049</v>
          </cell>
          <cell r="M103">
            <v>19132784.108910892</v>
          </cell>
          <cell r="N103">
            <v>19542394.158415847</v>
          </cell>
          <cell r="O103">
            <v>20028459.653465346</v>
          </cell>
          <cell r="P103">
            <v>20422957.009900987</v>
          </cell>
          <cell r="Q103">
            <v>20802762.178217821</v>
          </cell>
          <cell r="R103">
            <v>21229536.475247528</v>
          </cell>
        </row>
        <row r="104">
          <cell r="A104" t="str">
            <v>Botswana</v>
          </cell>
          <cell r="B104" t="str">
            <v>Yes</v>
          </cell>
          <cell r="C104">
            <v>13872556.503709467</v>
          </cell>
          <cell r="D104">
            <v>14225782.703171369</v>
          </cell>
          <cell r="E104">
            <v>14624819.096328817</v>
          </cell>
          <cell r="F104">
            <v>14979311.704277009</v>
          </cell>
          <cell r="G104">
            <v>15360215.586501589</v>
          </cell>
          <cell r="H104">
            <v>15703440.999460315</v>
          </cell>
          <cell r="I104">
            <v>16045656.807133244</v>
          </cell>
          <cell r="J104">
            <v>16391103.351720719</v>
          </cell>
          <cell r="K104">
            <v>16716236.637958005</v>
          </cell>
          <cell r="L104">
            <v>17115394.183749747</v>
          </cell>
          <cell r="M104">
            <v>17399093.269058026</v>
          </cell>
          <cell r="N104">
            <v>17733111.081810299</v>
          </cell>
          <cell r="O104">
            <v>18094226.70043331</v>
          </cell>
          <cell r="P104">
            <v>18373079.680369772</v>
          </cell>
          <cell r="Q104">
            <v>18702089.850904509</v>
          </cell>
          <cell r="R104">
            <v>18966444.898936965</v>
          </cell>
        </row>
        <row r="105">
          <cell r="A105" t="str">
            <v>Brazil</v>
          </cell>
          <cell r="B105" t="str">
            <v>Yes</v>
          </cell>
          <cell r="C105">
            <v>487368732.76112664</v>
          </cell>
          <cell r="D105">
            <v>489185311.44367599</v>
          </cell>
          <cell r="E105">
            <v>490808001.96393871</v>
          </cell>
          <cell r="F105">
            <v>493793327.22249448</v>
          </cell>
          <cell r="G105">
            <v>494914681.45024055</v>
          </cell>
          <cell r="H105">
            <v>495879403.77557981</v>
          </cell>
          <cell r="I105">
            <v>497242552.43553603</v>
          </cell>
          <cell r="J105">
            <v>497137552.52954042</v>
          </cell>
          <cell r="K105">
            <v>497052469.94310707</v>
          </cell>
          <cell r="L105">
            <v>495200490.417768</v>
          </cell>
          <cell r="M105">
            <v>493720498.81260389</v>
          </cell>
          <cell r="N105">
            <v>491476990.92341352</v>
          </cell>
          <cell r="O105">
            <v>489614390.3503719</v>
          </cell>
          <cell r="P105">
            <v>487392615.63728648</v>
          </cell>
          <cell r="Q105">
            <v>485386676.60218799</v>
          </cell>
          <cell r="R105">
            <v>482271237.79903716</v>
          </cell>
        </row>
        <row r="106">
          <cell r="A106" t="str">
            <v>Burkina Faso</v>
          </cell>
          <cell r="B106"/>
          <cell r="C106">
            <v>2519302.2835199996</v>
          </cell>
          <cell r="D106">
            <v>2701850.750561798</v>
          </cell>
          <cell r="E106">
            <v>2894474.2975280895</v>
          </cell>
          <cell r="F106">
            <v>3080825.1829213481</v>
          </cell>
          <cell r="G106">
            <v>3294586.7865168541</v>
          </cell>
          <cell r="H106">
            <v>3520534.6948314607</v>
          </cell>
          <cell r="I106">
            <v>3753232.8269662918</v>
          </cell>
          <cell r="J106">
            <v>3986374.6516853939</v>
          </cell>
          <cell r="K106">
            <v>4247120.2516853921</v>
          </cell>
          <cell r="L106">
            <v>4518544.9564044932</v>
          </cell>
          <cell r="M106">
            <v>4801695.3384269662</v>
          </cell>
          <cell r="N106">
            <v>5071589.1343820207</v>
          </cell>
          <cell r="O106">
            <v>5391101.9865168538</v>
          </cell>
          <cell r="P106">
            <v>5680382.7775280895</v>
          </cell>
          <cell r="Q106">
            <v>6003699.1928089894</v>
          </cell>
          <cell r="R106">
            <v>6337826.8044943828</v>
          </cell>
        </row>
        <row r="107">
          <cell r="A107" t="str">
            <v>Burundi</v>
          </cell>
          <cell r="B107"/>
          <cell r="C107">
            <v>1727431.6800000004</v>
          </cell>
          <cell r="D107">
            <v>1750831.7067811158</v>
          </cell>
          <cell r="E107">
            <v>1892367.6813733908</v>
          </cell>
          <cell r="F107">
            <v>2041413.5896995713</v>
          </cell>
          <cell r="G107">
            <v>2206869.4660944208</v>
          </cell>
          <cell r="H107">
            <v>2367409.1330472101</v>
          </cell>
          <cell r="I107">
            <v>2540985.2312446348</v>
          </cell>
          <cell r="J107">
            <v>2726885.7579399142</v>
          </cell>
          <cell r="K107">
            <v>2932818.4254077259</v>
          </cell>
          <cell r="L107">
            <v>3138962.9984549349</v>
          </cell>
          <cell r="M107">
            <v>3345650.0497854073</v>
          </cell>
          <cell r="N107">
            <v>3570744.6324463524</v>
          </cell>
          <cell r="O107">
            <v>3804230.6760515012</v>
          </cell>
          <cell r="P107">
            <v>4024363.8427467807</v>
          </cell>
          <cell r="Q107">
            <v>4278797.4592274688</v>
          </cell>
          <cell r="R107">
            <v>4498094.3052360509</v>
          </cell>
        </row>
        <row r="108">
          <cell r="A108" t="str">
            <v>Cambodia</v>
          </cell>
          <cell r="B108"/>
          <cell r="C108">
            <v>6972231.349440001</v>
          </cell>
          <cell r="D108">
            <v>7275693.6998019824</v>
          </cell>
          <cell r="E108">
            <v>7540128.1283168318</v>
          </cell>
          <cell r="F108">
            <v>7819610.8491089121</v>
          </cell>
          <cell r="G108">
            <v>8067186.1782178236</v>
          </cell>
          <cell r="H108">
            <v>8305477.0788118811</v>
          </cell>
          <cell r="I108">
            <v>8552668.4198019821</v>
          </cell>
          <cell r="J108">
            <v>8778934.4293069318</v>
          </cell>
          <cell r="K108">
            <v>9002601.4455445539</v>
          </cell>
          <cell r="L108">
            <v>9265803.0700990111</v>
          </cell>
          <cell r="M108">
            <v>9517428.4633663371</v>
          </cell>
          <cell r="N108">
            <v>9841922.6756435651</v>
          </cell>
          <cell r="O108">
            <v>10159367.674455445</v>
          </cell>
          <cell r="P108">
            <v>10464448.255841585</v>
          </cell>
          <cell r="Q108">
            <v>10791480.831683168</v>
          </cell>
          <cell r="R108">
            <v>10973151.673663365</v>
          </cell>
        </row>
        <row r="109">
          <cell r="A109" t="str">
            <v>Cameroon</v>
          </cell>
          <cell r="B109" t="str">
            <v>Yes</v>
          </cell>
          <cell r="C109">
            <v>89430908.370360002</v>
          </cell>
          <cell r="D109">
            <v>96229850.207861274</v>
          </cell>
          <cell r="E109">
            <v>103350552.17410403</v>
          </cell>
          <cell r="F109">
            <v>110914470.93502891</v>
          </cell>
          <cell r="G109">
            <v>118813276.94219653</v>
          </cell>
          <cell r="H109">
            <v>127036146.49179193</v>
          </cell>
          <cell r="I109">
            <v>135548850.77687863</v>
          </cell>
          <cell r="J109">
            <v>144395979.75676301</v>
          </cell>
          <cell r="K109">
            <v>153649968.98774564</v>
          </cell>
          <cell r="L109">
            <v>163990769.09410408</v>
          </cell>
          <cell r="M109">
            <v>174046822.53086704</v>
          </cell>
          <cell r="N109">
            <v>184351913.66566476</v>
          </cell>
          <cell r="O109">
            <v>195798951.8080925</v>
          </cell>
          <cell r="P109">
            <v>207663396.37456647</v>
          </cell>
          <cell r="Q109">
            <v>219165015.58751449</v>
          </cell>
          <cell r="R109">
            <v>232564205.84878615</v>
          </cell>
        </row>
        <row r="110">
          <cell r="A110" t="str">
            <v>Central African Republic</v>
          </cell>
          <cell r="B110"/>
          <cell r="C110">
            <v>5334863.2290000012</v>
          </cell>
          <cell r="D110">
            <v>5728350.4457142865</v>
          </cell>
          <cell r="E110">
            <v>6150845.3142857151</v>
          </cell>
          <cell r="F110">
            <v>6633183.2571428567</v>
          </cell>
          <cell r="G110">
            <v>7142471.3142857151</v>
          </cell>
          <cell r="H110">
            <v>7615480.3714285716</v>
          </cell>
          <cell r="I110">
            <v>8135306.6142857159</v>
          </cell>
          <cell r="J110">
            <v>8682497.5885714293</v>
          </cell>
          <cell r="K110">
            <v>9239950.3371428587</v>
          </cell>
          <cell r="L110">
            <v>9826218.9771428574</v>
          </cell>
          <cell r="M110">
            <v>10429417.817142859</v>
          </cell>
          <cell r="N110">
            <v>11090904.917142859</v>
          </cell>
          <cell r="O110">
            <v>11686606.097142857</v>
          </cell>
          <cell r="P110">
            <v>12333201.531428572</v>
          </cell>
          <cell r="Q110">
            <v>13055049.977142859</v>
          </cell>
          <cell r="R110">
            <v>13871638.440000003</v>
          </cell>
        </row>
        <row r="111">
          <cell r="A111" t="str">
            <v>Chad</v>
          </cell>
          <cell r="B111" t="str">
            <v>Yes</v>
          </cell>
          <cell r="C111">
            <v>607534.33104000008</v>
          </cell>
          <cell r="D111">
            <v>695578.39448275871</v>
          </cell>
          <cell r="E111">
            <v>767166.90206896549</v>
          </cell>
          <cell r="F111">
            <v>889874.56551724137</v>
          </cell>
          <cell r="G111">
            <v>997087.87862068939</v>
          </cell>
          <cell r="H111">
            <v>1110604.6675862069</v>
          </cell>
          <cell r="I111">
            <v>1255489.7213793101</v>
          </cell>
          <cell r="J111">
            <v>1409457.202758621</v>
          </cell>
          <cell r="K111">
            <v>1572534.2234482758</v>
          </cell>
          <cell r="L111">
            <v>1774957.1337931035</v>
          </cell>
          <cell r="M111">
            <v>1958754.2896551723</v>
          </cell>
          <cell r="N111">
            <v>2181070.4275862072</v>
          </cell>
          <cell r="O111">
            <v>2417179.6551724141</v>
          </cell>
          <cell r="P111">
            <v>2665082.4827586212</v>
          </cell>
          <cell r="Q111">
            <v>2962891.2165517234</v>
          </cell>
          <cell r="R111">
            <v>3275611.3986206898</v>
          </cell>
        </row>
        <row r="112">
          <cell r="A112" t="str">
            <v>China</v>
          </cell>
          <cell r="B112" t="str">
            <v>Yes</v>
          </cell>
          <cell r="C112">
            <v>2112438121.9071319</v>
          </cell>
          <cell r="D112">
            <v>2078192071.0040803</v>
          </cell>
          <cell r="E112">
            <v>2041519857.3063979</v>
          </cell>
          <cell r="F112">
            <v>2005766526.7887015</v>
          </cell>
          <cell r="G112">
            <v>1964724314.9327018</v>
          </cell>
          <cell r="H112">
            <v>1929122982.9400909</v>
          </cell>
          <cell r="I112">
            <v>1894053049.6988018</v>
          </cell>
          <cell r="J112">
            <v>1862001035.2866349</v>
          </cell>
          <cell r="K112">
            <v>1829599149.8553612</v>
          </cell>
          <cell r="L112">
            <v>1798498524.7355673</v>
          </cell>
          <cell r="M112">
            <v>1776120140.3150296</v>
          </cell>
          <cell r="N112">
            <v>1759500191.1301029</v>
          </cell>
          <cell r="O112">
            <v>1744318369.3557277</v>
          </cell>
          <cell r="P112">
            <v>1733748239.4077675</v>
          </cell>
          <cell r="Q112">
            <v>1719330678.0969284</v>
          </cell>
          <cell r="R112">
            <v>1708146416.8268852</v>
          </cell>
        </row>
        <row r="113">
          <cell r="A113" t="str">
            <v>Comoros</v>
          </cell>
          <cell r="B113"/>
          <cell r="C113">
            <v>561804.59999999986</v>
          </cell>
          <cell r="D113">
            <v>610363.94117647072</v>
          </cell>
          <cell r="E113">
            <v>663890.82352941181</v>
          </cell>
          <cell r="F113">
            <v>715757.29411764711</v>
          </cell>
          <cell r="G113">
            <v>772964.47058823542</v>
          </cell>
          <cell r="H113">
            <v>828425.64705882361</v>
          </cell>
          <cell r="I113">
            <v>889569.88235294097</v>
          </cell>
          <cell r="J113">
            <v>952768.23529411771</v>
          </cell>
          <cell r="K113">
            <v>1013707.0588235295</v>
          </cell>
          <cell r="L113">
            <v>1080842.4705882354</v>
          </cell>
          <cell r="M113">
            <v>1154260.0588235292</v>
          </cell>
          <cell r="N113">
            <v>1220762.117647059</v>
          </cell>
          <cell r="O113">
            <v>1288975.9411764706</v>
          </cell>
          <cell r="P113">
            <v>1369274.823529412</v>
          </cell>
          <cell r="Q113">
            <v>1441254.5294117646</v>
          </cell>
          <cell r="R113">
            <v>1515767.6470588236</v>
          </cell>
        </row>
        <row r="114">
          <cell r="A114" t="str">
            <v>Congo</v>
          </cell>
          <cell r="B114"/>
          <cell r="C114">
            <v>22830039.432</v>
          </cell>
          <cell r="D114">
            <v>24365423.894273132</v>
          </cell>
          <cell r="E114">
            <v>25771107.013215858</v>
          </cell>
          <cell r="F114">
            <v>27309825.991189431</v>
          </cell>
          <cell r="G114">
            <v>28869062.471365642</v>
          </cell>
          <cell r="H114">
            <v>30611832.224669609</v>
          </cell>
          <cell r="I114">
            <v>32533450.889867842</v>
          </cell>
          <cell r="J114">
            <v>34312009.162995599</v>
          </cell>
          <cell r="K114">
            <v>36245338.73127754</v>
          </cell>
          <cell r="L114">
            <v>38203589.101321585</v>
          </cell>
          <cell r="M114">
            <v>40297592.259911902</v>
          </cell>
          <cell r="N114">
            <v>42584497.414096914</v>
          </cell>
          <cell r="O114">
            <v>44650862.841409698</v>
          </cell>
          <cell r="P114">
            <v>47207118.766519822</v>
          </cell>
          <cell r="Q114">
            <v>49378601.259911902</v>
          </cell>
          <cell r="R114">
            <v>51877239.541850224</v>
          </cell>
        </row>
        <row r="115">
          <cell r="A115" t="str">
            <v>Côte d'Ivoire</v>
          </cell>
          <cell r="B115" t="str">
            <v>Yes</v>
          </cell>
          <cell r="C115">
            <v>40521235.476960003</v>
          </cell>
          <cell r="D115">
            <v>43693282.98372414</v>
          </cell>
          <cell r="E115">
            <v>47026634.429793112</v>
          </cell>
          <cell r="F115">
            <v>50485044.403862074</v>
          </cell>
          <cell r="G115">
            <v>54400459.680000007</v>
          </cell>
          <cell r="H115">
            <v>58131021.833379313</v>
          </cell>
          <cell r="I115">
            <v>62640228.463448271</v>
          </cell>
          <cell r="J115">
            <v>66985407.528827593</v>
          </cell>
          <cell r="K115">
            <v>71143209.161379322</v>
          </cell>
          <cell r="L115">
            <v>75846209.179034501</v>
          </cell>
          <cell r="M115">
            <v>80728803.340137959</v>
          </cell>
          <cell r="N115">
            <v>85782735.047172412</v>
          </cell>
          <cell r="O115">
            <v>91022992.391172409</v>
          </cell>
          <cell r="P115">
            <v>96530668.833103463</v>
          </cell>
          <cell r="Q115">
            <v>101846445.12</v>
          </cell>
          <cell r="R115">
            <v>107814334.84137931</v>
          </cell>
        </row>
        <row r="116">
          <cell r="A116" t="str">
            <v>Democratic People's Republic of Korea</v>
          </cell>
          <cell r="B116">
            <v>0</v>
          </cell>
          <cell r="C116">
            <v>1026767.74392</v>
          </cell>
          <cell r="D116">
            <v>1023217.92</v>
          </cell>
          <cell r="E116">
            <v>1018003.6799999998</v>
          </cell>
          <cell r="F116">
            <v>1011102.4799999999</v>
          </cell>
          <cell r="G116">
            <v>1002207.6</v>
          </cell>
          <cell r="H116">
            <v>993972.80292993633</v>
          </cell>
          <cell r="I116">
            <v>984756.55070063681</v>
          </cell>
          <cell r="J116">
            <v>974004.25643312105</v>
          </cell>
          <cell r="K116">
            <v>962027.28</v>
          </cell>
          <cell r="L116">
            <v>953745.84</v>
          </cell>
          <cell r="M116">
            <v>947939.89414012746</v>
          </cell>
          <cell r="N116">
            <v>948684.96</v>
          </cell>
          <cell r="O116">
            <v>951598.79999999993</v>
          </cell>
          <cell r="P116">
            <v>958336.62764331198</v>
          </cell>
          <cell r="Q116">
            <v>962791.14955414005</v>
          </cell>
          <cell r="R116">
            <v>965402.42101910827</v>
          </cell>
        </row>
        <row r="117">
          <cell r="A117" t="str">
            <v>Democratic Republic of the Congo</v>
          </cell>
          <cell r="B117" t="str">
            <v>Yes</v>
          </cell>
          <cell r="C117">
            <v>116100168.05519997</v>
          </cell>
          <cell r="D117">
            <v>128578968.59294112</v>
          </cell>
          <cell r="E117">
            <v>140405700.36705878</v>
          </cell>
          <cell r="F117">
            <v>154473903.35999998</v>
          </cell>
          <cell r="G117">
            <v>169420304.41411766</v>
          </cell>
          <cell r="H117">
            <v>185251527.86823532</v>
          </cell>
          <cell r="I117">
            <v>201758433.88235295</v>
          </cell>
          <cell r="J117">
            <v>219258990.72</v>
          </cell>
          <cell r="K117">
            <v>239579150.06117645</v>
          </cell>
          <cell r="L117">
            <v>261009990.21176472</v>
          </cell>
          <cell r="M117">
            <v>281694961.35529405</v>
          </cell>
          <cell r="N117">
            <v>305155136.16000003</v>
          </cell>
          <cell r="O117">
            <v>327780092.24470592</v>
          </cell>
          <cell r="P117">
            <v>355782591.95294118</v>
          </cell>
          <cell r="Q117">
            <v>380830242.24000001</v>
          </cell>
          <cell r="R117">
            <v>409313164.23529404</v>
          </cell>
        </row>
        <row r="118">
          <cell r="A118" t="str">
            <v>Djibouti</v>
          </cell>
          <cell r="B118"/>
          <cell r="C118">
            <v>4925.7153599999992</v>
          </cell>
          <cell r="D118">
            <v>5305.3055999999988</v>
          </cell>
          <cell r="E118">
            <v>5663.616</v>
          </cell>
          <cell r="F118">
            <v>6053.0239999999994</v>
          </cell>
          <cell r="G118">
            <v>6423.9935999999998</v>
          </cell>
          <cell r="H118">
            <v>6850.2784000000001</v>
          </cell>
          <cell r="I118">
            <v>7265.830399999998</v>
          </cell>
          <cell r="J118">
            <v>7709.4528</v>
          </cell>
          <cell r="K118">
            <v>8112.8959999999997</v>
          </cell>
          <cell r="L118">
            <v>8555.4175999999989</v>
          </cell>
          <cell r="M118">
            <v>8941.2479999999996</v>
          </cell>
          <cell r="N118">
            <v>9341.1136000000006</v>
          </cell>
          <cell r="O118">
            <v>9737.4933333333338</v>
          </cell>
          <cell r="P118">
            <v>10113.233066666664</v>
          </cell>
          <cell r="Q118">
            <v>10544.563200000001</v>
          </cell>
          <cell r="R118">
            <v>11007.266133333331</v>
          </cell>
        </row>
        <row r="119">
          <cell r="A119" t="str">
            <v>Egypt</v>
          </cell>
          <cell r="B119"/>
          <cell r="C119">
            <v>13441150.217879999</v>
          </cell>
          <cell r="D119">
            <v>13701807.619100345</v>
          </cell>
          <cell r="E119">
            <v>13992195.864705885</v>
          </cell>
          <cell r="F119">
            <v>14336419.131903114</v>
          </cell>
          <cell r="G119">
            <v>14650312.738546714</v>
          </cell>
          <cell r="H119">
            <v>14970792.96249135</v>
          </cell>
          <cell r="I119">
            <v>15312794.505259518</v>
          </cell>
          <cell r="J119">
            <v>15642787.053425604</v>
          </cell>
          <cell r="K119">
            <v>15936054.678062283</v>
          </cell>
          <cell r="L119">
            <v>16230520.785051905</v>
          </cell>
          <cell r="M119">
            <v>16565896.432525953</v>
          </cell>
          <cell r="N119">
            <v>16944940.14415225</v>
          </cell>
          <cell r="O119">
            <v>17306506.15598616</v>
          </cell>
          <cell r="P119">
            <v>17689599.529411767</v>
          </cell>
          <cell r="Q119">
            <v>18150647.633564014</v>
          </cell>
          <cell r="R119">
            <v>18524507.657231841</v>
          </cell>
        </row>
        <row r="120">
          <cell r="A120" t="str">
            <v>Equatorial Guinea</v>
          </cell>
          <cell r="B120"/>
          <cell r="C120">
            <v>11258.029373410402</v>
          </cell>
          <cell r="D120">
            <v>12073.617572254336</v>
          </cell>
          <cell r="E120">
            <v>13173.902427745667</v>
          </cell>
          <cell r="F120">
            <v>14051.178728323699</v>
          </cell>
          <cell r="G120">
            <v>15042.145664739885</v>
          </cell>
          <cell r="H120">
            <v>16381.290173410407</v>
          </cell>
          <cell r="I120">
            <v>17571.76231213873</v>
          </cell>
          <cell r="J120">
            <v>18721.240231213873</v>
          </cell>
          <cell r="K120">
            <v>20238.026358381503</v>
          </cell>
          <cell r="L120">
            <v>21776.129479768784</v>
          </cell>
          <cell r="M120">
            <v>23459.078843930634</v>
          </cell>
          <cell r="N120">
            <v>25488.566011560692</v>
          </cell>
          <cell r="O120">
            <v>27305.4298265896</v>
          </cell>
          <cell r="P120">
            <v>29183.511676300579</v>
          </cell>
          <cell r="Q120">
            <v>31229.396531791903</v>
          </cell>
          <cell r="R120">
            <v>33179.081618497112</v>
          </cell>
        </row>
        <row r="121">
          <cell r="A121" t="str">
            <v>Eritrea</v>
          </cell>
          <cell r="B121"/>
          <cell r="C121">
            <v>2347326.4008000009</v>
          </cell>
          <cell r="D121">
            <v>2553327.6387096774</v>
          </cell>
          <cell r="E121">
            <v>2808099.6774193547</v>
          </cell>
          <cell r="F121">
            <v>3068932.3200000003</v>
          </cell>
          <cell r="G121">
            <v>3339154.1264516134</v>
          </cell>
          <cell r="H121">
            <v>3655259.9535483867</v>
          </cell>
          <cell r="I121">
            <v>3971365.78064516</v>
          </cell>
          <cell r="J121">
            <v>4302551.5354838707</v>
          </cell>
          <cell r="K121">
            <v>4671389.388387097</v>
          </cell>
          <cell r="L121">
            <v>5034643.8503225809</v>
          </cell>
          <cell r="M121">
            <v>5439320.3922580639</v>
          </cell>
          <cell r="N121">
            <v>5826184.9625806436</v>
          </cell>
          <cell r="O121">
            <v>6233736.7122580642</v>
          </cell>
          <cell r="P121">
            <v>6676280.0980645157</v>
          </cell>
          <cell r="Q121">
            <v>7053683.9225806454</v>
          </cell>
          <cell r="R121">
            <v>7514313.6774193551</v>
          </cell>
        </row>
        <row r="122">
          <cell r="A122" t="str">
            <v>Ethiopia</v>
          </cell>
          <cell r="B122" t="str">
            <v>Yes</v>
          </cell>
          <cell r="C122">
            <v>9851443.5552000012</v>
          </cell>
          <cell r="D122">
            <v>10712156.218487395</v>
          </cell>
          <cell r="E122">
            <v>11616433.762689073</v>
          </cell>
          <cell r="F122">
            <v>12531057.532773109</v>
          </cell>
          <cell r="G122">
            <v>13480835.802352943</v>
          </cell>
          <cell r="H122">
            <v>14461818.756302521</v>
          </cell>
          <cell r="I122">
            <v>15469961.55495798</v>
          </cell>
          <cell r="J122">
            <v>16475984.047058823</v>
          </cell>
          <cell r="K122">
            <v>17438493.31495798</v>
          </cell>
          <cell r="L122">
            <v>18430049.179831933</v>
          </cell>
          <cell r="M122">
            <v>19451984.274957985</v>
          </cell>
          <cell r="N122">
            <v>20423951.346554626</v>
          </cell>
          <cell r="O122">
            <v>21420764.472605042</v>
          </cell>
          <cell r="P122">
            <v>22439329.058823526</v>
          </cell>
          <cell r="Q122">
            <v>23394760.715966389</v>
          </cell>
          <cell r="R122">
            <v>24361143.09243698</v>
          </cell>
        </row>
        <row r="123">
          <cell r="A123" t="str">
            <v>Gabon</v>
          </cell>
          <cell r="B123"/>
          <cell r="C123">
            <v>1595743.9749278347</v>
          </cell>
          <cell r="D123">
            <v>1685245.3608247426</v>
          </cell>
          <cell r="E123">
            <v>1775493.278350516</v>
          </cell>
          <cell r="F123">
            <v>1867843.2989690718</v>
          </cell>
          <cell r="G123">
            <v>1962776.4123711337</v>
          </cell>
          <cell r="H123">
            <v>2068469.443298969</v>
          </cell>
          <cell r="I123">
            <v>2168301.5257731955</v>
          </cell>
          <cell r="J123">
            <v>2283899.3814432989</v>
          </cell>
          <cell r="K123">
            <v>2402490.0618556705</v>
          </cell>
          <cell r="L123">
            <v>2509982.3505154634</v>
          </cell>
          <cell r="M123">
            <v>2634683.3814432989</v>
          </cell>
          <cell r="N123">
            <v>2761949.6907216492</v>
          </cell>
          <cell r="O123">
            <v>2892208.8247422683</v>
          </cell>
          <cell r="P123">
            <v>3041440.3298969073</v>
          </cell>
          <cell r="Q123">
            <v>3173106.8041237113</v>
          </cell>
          <cell r="R123">
            <v>3291394.6391752576</v>
          </cell>
        </row>
        <row r="124">
          <cell r="A124" t="str">
            <v>Gambia</v>
          </cell>
          <cell r="B124"/>
          <cell r="C124">
            <v>546764.31828000012</v>
          </cell>
          <cell r="D124">
            <v>593157.40897959203</v>
          </cell>
          <cell r="E124">
            <v>645867.17632653064</v>
          </cell>
          <cell r="F124">
            <v>703312.49387755117</v>
          </cell>
          <cell r="G124">
            <v>761019.57551020419</v>
          </cell>
          <cell r="H124">
            <v>824556.85714285716</v>
          </cell>
          <cell r="I124">
            <v>890521.40571428556</v>
          </cell>
          <cell r="J124">
            <v>962197.17061224487</v>
          </cell>
          <cell r="K124">
            <v>1045509.5387755103</v>
          </cell>
          <cell r="L124">
            <v>1124705.0718367349</v>
          </cell>
          <cell r="M124">
            <v>1208624.2567346937</v>
          </cell>
          <cell r="N124">
            <v>1297481.2640816325</v>
          </cell>
          <cell r="O124">
            <v>1393655.7673469391</v>
          </cell>
          <cell r="P124">
            <v>1499479.8465306123</v>
          </cell>
          <cell r="Q124">
            <v>1593857.6963265305</v>
          </cell>
          <cell r="R124">
            <v>1713602.8653061227</v>
          </cell>
        </row>
        <row r="125">
          <cell r="A125" t="str">
            <v>Ghana</v>
          </cell>
          <cell r="B125" t="str">
            <v>Yes</v>
          </cell>
          <cell r="C125">
            <v>8332813.2456000028</v>
          </cell>
          <cell r="D125">
            <v>8749474.2798029575</v>
          </cell>
          <cell r="E125">
            <v>9232578.8689655196</v>
          </cell>
          <cell r="F125">
            <v>9647280.9931034502</v>
          </cell>
          <cell r="G125">
            <v>10164241.347783249</v>
          </cell>
          <cell r="H125">
            <v>10648674.656157635</v>
          </cell>
          <cell r="I125">
            <v>11199207.316256162</v>
          </cell>
          <cell r="J125">
            <v>11708490.626600986</v>
          </cell>
          <cell r="K125">
            <v>12281806.392118229</v>
          </cell>
          <cell r="L125">
            <v>12825270.266009852</v>
          </cell>
          <cell r="M125">
            <v>13396135.282758621</v>
          </cell>
          <cell r="N125">
            <v>14035633.075862069</v>
          </cell>
          <cell r="O125">
            <v>14699768.27586207</v>
          </cell>
          <cell r="P125">
            <v>15333974.813793104</v>
          </cell>
          <cell r="Q125">
            <v>16036306.262068968</v>
          </cell>
          <cell r="R125">
            <v>16743633.694581281</v>
          </cell>
        </row>
        <row r="126">
          <cell r="A126" t="str">
            <v>Guatemala</v>
          </cell>
          <cell r="B126"/>
          <cell r="C126">
            <v>6662879.9654399985</v>
          </cell>
          <cell r="D126">
            <v>6898839.5989958169</v>
          </cell>
          <cell r="E126">
            <v>7143479.5782426773</v>
          </cell>
          <cell r="F126">
            <v>7405053.716485356</v>
          </cell>
          <cell r="G126">
            <v>7636921.4319665274</v>
          </cell>
          <cell r="H126">
            <v>7879040.8267782414</v>
          </cell>
          <cell r="I126">
            <v>8113409.5872803349</v>
          </cell>
          <cell r="J126">
            <v>8337174.9589958172</v>
          </cell>
          <cell r="K126">
            <v>8558409.9765690379</v>
          </cell>
          <cell r="L126">
            <v>8785448.2001673635</v>
          </cell>
          <cell r="M126">
            <v>9006445.4882008359</v>
          </cell>
          <cell r="N126">
            <v>9233219.9297071118</v>
          </cell>
          <cell r="O126">
            <v>9444571.2602510452</v>
          </cell>
          <cell r="P126">
            <v>9655984.4656066932</v>
          </cell>
          <cell r="Q126">
            <v>9863939.1946443524</v>
          </cell>
          <cell r="R126">
            <v>10066592.229288703</v>
          </cell>
        </row>
        <row r="127">
          <cell r="A127" t="str">
            <v>Guinea</v>
          </cell>
          <cell r="B127"/>
          <cell r="C127">
            <v>11060379.8136</v>
          </cell>
          <cell r="D127">
            <v>12382262.608695652</v>
          </cell>
          <cell r="E127">
            <v>13784656.351304349</v>
          </cell>
          <cell r="F127">
            <v>15252815.488695649</v>
          </cell>
          <cell r="G127">
            <v>17073992.113043476</v>
          </cell>
          <cell r="H127">
            <v>18712960.873043478</v>
          </cell>
          <cell r="I127">
            <v>20993347.236521736</v>
          </cell>
          <cell r="J127">
            <v>23102841.975652177</v>
          </cell>
          <cell r="K127">
            <v>25610127.151304349</v>
          </cell>
          <cell r="L127">
            <v>28251239.165217385</v>
          </cell>
          <cell r="M127">
            <v>30708831.286956526</v>
          </cell>
          <cell r="N127">
            <v>33916739.321739137</v>
          </cell>
          <cell r="O127">
            <v>36948015.610434785</v>
          </cell>
          <cell r="P127">
            <v>40464988.199999996</v>
          </cell>
          <cell r="Q127">
            <v>44138584.111304343</v>
          </cell>
          <cell r="R127">
            <v>47610865.753043488</v>
          </cell>
        </row>
        <row r="128">
          <cell r="A128" t="str">
            <v>Guinea-Bissau</v>
          </cell>
          <cell r="B128"/>
          <cell r="C128">
            <v>981306.36863999965</v>
          </cell>
          <cell r="D128">
            <v>1052444.5425</v>
          </cell>
          <cell r="E128">
            <v>1136375.2237499999</v>
          </cell>
          <cell r="F128">
            <v>1225713.06</v>
          </cell>
          <cell r="G128">
            <v>1312860.65625</v>
          </cell>
          <cell r="H128">
            <v>1413731.4750000001</v>
          </cell>
          <cell r="I128">
            <v>1512412.0537499997</v>
          </cell>
          <cell r="J128">
            <v>1611195.3</v>
          </cell>
          <cell r="K128">
            <v>1731658.4999999998</v>
          </cell>
          <cell r="L128">
            <v>1843292.2950000004</v>
          </cell>
          <cell r="M128">
            <v>1954891.8674999999</v>
          </cell>
          <cell r="N128">
            <v>2090276.0774999999</v>
          </cell>
          <cell r="O128">
            <v>2208685.9274999998</v>
          </cell>
          <cell r="P128">
            <v>2352146.6475000004</v>
          </cell>
          <cell r="Q128">
            <v>2496069.3712499999</v>
          </cell>
          <cell r="R128">
            <v>2628904.0049999999</v>
          </cell>
        </row>
        <row r="129">
          <cell r="A129" t="str">
            <v>Haiti</v>
          </cell>
          <cell r="B129" t="str">
            <v>Yes</v>
          </cell>
          <cell r="C129">
            <v>21640975.056600001</v>
          </cell>
          <cell r="D129">
            <v>22507068.599999998</v>
          </cell>
          <cell r="E129">
            <v>23388105.085714284</v>
          </cell>
          <cell r="F129">
            <v>24261013.928571429</v>
          </cell>
          <cell r="G129">
            <v>25080754.441071428</v>
          </cell>
          <cell r="H129">
            <v>25947544.974999994</v>
          </cell>
          <cell r="I129">
            <v>26873418.957142852</v>
          </cell>
          <cell r="J129">
            <v>27752288.071428567</v>
          </cell>
          <cell r="K129">
            <v>28654004.892857138</v>
          </cell>
          <cell r="L129">
            <v>29542649.755357139</v>
          </cell>
          <cell r="M129">
            <v>30444569.767857142</v>
          </cell>
          <cell r="N129">
            <v>31171880.919642851</v>
          </cell>
          <cell r="O129">
            <v>31879324.499999996</v>
          </cell>
          <cell r="P129">
            <v>32642510.164285716</v>
          </cell>
          <cell r="Q129">
            <v>33462386.137499999</v>
          </cell>
          <cell r="R129">
            <v>34183759.594642848</v>
          </cell>
        </row>
        <row r="130">
          <cell r="A130" t="str">
            <v>India</v>
          </cell>
          <cell r="B130" t="str">
            <v>Yes</v>
          </cell>
          <cell r="C130">
            <v>1995859174.70016</v>
          </cell>
          <cell r="D130">
            <v>2038943927.9487021</v>
          </cell>
          <cell r="E130">
            <v>2081186530.2082446</v>
          </cell>
          <cell r="F130">
            <v>2122795346.3890076</v>
          </cell>
          <cell r="G130">
            <v>2160166996.3273282</v>
          </cell>
          <cell r="H130">
            <v>2201312360.9624424</v>
          </cell>
          <cell r="I130">
            <v>2237047661.4815264</v>
          </cell>
          <cell r="J130">
            <v>2272967492.0207634</v>
          </cell>
          <cell r="K130">
            <v>2308377574.4977098</v>
          </cell>
          <cell r="L130">
            <v>2346506403.7960305</v>
          </cell>
          <cell r="M130">
            <v>2369942677.8027482</v>
          </cell>
          <cell r="N130">
            <v>2401355186.7114501</v>
          </cell>
          <cell r="O130">
            <v>2430776843.6042743</v>
          </cell>
          <cell r="P130">
            <v>2458351888.2027478</v>
          </cell>
          <cell r="Q130">
            <v>2480164368.161221</v>
          </cell>
          <cell r="R130">
            <v>2496360299.050992</v>
          </cell>
        </row>
        <row r="131">
          <cell r="A131" t="str">
            <v>Indonesia</v>
          </cell>
          <cell r="B131" t="str">
            <v>Yes</v>
          </cell>
          <cell r="C131">
            <v>29961351.172799993</v>
          </cell>
          <cell r="D131">
            <v>30309758.211254239</v>
          </cell>
          <cell r="E131">
            <v>30594776.470779661</v>
          </cell>
          <cell r="F131">
            <v>30887972.07050848</v>
          </cell>
          <cell r="G131">
            <v>31198098.044745769</v>
          </cell>
          <cell r="H131">
            <v>31352932.72677967</v>
          </cell>
          <cell r="I131">
            <v>31585009.776813559</v>
          </cell>
          <cell r="J131">
            <v>31800231.701694921</v>
          </cell>
          <cell r="K131">
            <v>31926118.760135598</v>
          </cell>
          <cell r="L131">
            <v>32061924.122033902</v>
          </cell>
          <cell r="M131">
            <v>32288025.788745765</v>
          </cell>
          <cell r="N131">
            <v>32474082.378305085</v>
          </cell>
          <cell r="O131">
            <v>32695552.922033906</v>
          </cell>
          <cell r="P131">
            <v>32932211.415864408</v>
          </cell>
          <cell r="Q131">
            <v>33091413.482847463</v>
          </cell>
          <cell r="R131">
            <v>33260086.740610179</v>
          </cell>
        </row>
        <row r="132">
          <cell r="A132" t="str">
            <v>Iran (Islamic Republic of)</v>
          </cell>
          <cell r="B132" t="str">
            <v>Yes</v>
          </cell>
          <cell r="C132">
            <v>70581533.673178568</v>
          </cell>
          <cell r="D132">
            <v>71075984.656176075</v>
          </cell>
          <cell r="E132">
            <v>71412814.250397921</v>
          </cell>
          <cell r="F132">
            <v>71870356.638605744</v>
          </cell>
          <cell r="G132">
            <v>72492365.653037667</v>
          </cell>
          <cell r="H132">
            <v>73169046.710737064</v>
          </cell>
          <cell r="I132">
            <v>73603902.301618248</v>
          </cell>
          <cell r="J132">
            <v>74308094.011586741</v>
          </cell>
          <cell r="K132">
            <v>75018405.386429816</v>
          </cell>
          <cell r="L132">
            <v>75657548.450159073</v>
          </cell>
          <cell r="M132">
            <v>76060175.830737174</v>
          </cell>
          <cell r="N132">
            <v>76520076.997961983</v>
          </cell>
          <cell r="O132">
            <v>76728753.014603436</v>
          </cell>
          <cell r="P132">
            <v>76784918.276347339</v>
          </cell>
          <cell r="Q132">
            <v>76755813.170450866</v>
          </cell>
          <cell r="R132">
            <v>76341098.312850013</v>
          </cell>
        </row>
        <row r="133">
          <cell r="A133" t="str">
            <v>Iraq</v>
          </cell>
          <cell r="B133"/>
          <cell r="C133">
            <v>14338903.0518</v>
          </cell>
          <cell r="D133">
            <v>15001105.075199997</v>
          </cell>
          <cell r="E133">
            <v>15650746.2576</v>
          </cell>
          <cell r="F133">
            <v>16261524.787200002</v>
          </cell>
          <cell r="G133">
            <v>16930415.654399998</v>
          </cell>
          <cell r="H133">
            <v>17585804.495999999</v>
          </cell>
          <cell r="I133">
            <v>18316371.335999999</v>
          </cell>
          <cell r="J133">
            <v>19078638.960000001</v>
          </cell>
          <cell r="K133">
            <v>19824364.223999999</v>
          </cell>
          <cell r="L133">
            <v>20595238.199999999</v>
          </cell>
          <cell r="M133">
            <v>21448919.121600002</v>
          </cell>
          <cell r="N133">
            <v>22272858.393600002</v>
          </cell>
          <cell r="O133">
            <v>23076613.824000001</v>
          </cell>
          <cell r="P133">
            <v>23852785.679999996</v>
          </cell>
          <cell r="Q133">
            <v>24763320.422399998</v>
          </cell>
          <cell r="R133">
            <v>25703843.327999998</v>
          </cell>
        </row>
        <row r="134">
          <cell r="A134" t="str">
            <v>Jamaica</v>
          </cell>
          <cell r="B134" t="str">
            <v>Yes</v>
          </cell>
          <cell r="C134">
            <v>10321525.850999998</v>
          </cell>
          <cell r="D134">
            <v>10353489</v>
          </cell>
          <cell r="E134">
            <v>10338240.857142856</v>
          </cell>
          <cell r="F134">
            <v>10283613.428571427</v>
          </cell>
          <cell r="G134">
            <v>10242642.857142858</v>
          </cell>
          <cell r="H134">
            <v>10174358.571428571</v>
          </cell>
          <cell r="I134">
            <v>10147044.857142858</v>
          </cell>
          <cell r="J134">
            <v>10092417.428571429</v>
          </cell>
          <cell r="K134">
            <v>10065103.714285715</v>
          </cell>
          <cell r="L134">
            <v>9995711.5714285709</v>
          </cell>
          <cell r="M134">
            <v>9927528.0000000019</v>
          </cell>
          <cell r="N134">
            <v>9886617.8571428582</v>
          </cell>
          <cell r="O134">
            <v>9790314.8571428545</v>
          </cell>
          <cell r="P134">
            <v>9681382.2857142836</v>
          </cell>
          <cell r="Q134">
            <v>9586066.2857142854</v>
          </cell>
          <cell r="R134">
            <v>9531599.9999999981</v>
          </cell>
        </row>
        <row r="135">
          <cell r="A135" t="str">
            <v>Kenya</v>
          </cell>
          <cell r="B135" t="str">
            <v>Yes</v>
          </cell>
          <cell r="C135">
            <v>21497871.10032</v>
          </cell>
          <cell r="D135">
            <v>22428531.247500002</v>
          </cell>
          <cell r="E135">
            <v>23409363.935999997</v>
          </cell>
          <cell r="F135">
            <v>24393250.529999997</v>
          </cell>
          <cell r="G135">
            <v>25414574.089285716</v>
          </cell>
          <cell r="H135">
            <v>26467913.845714286</v>
          </cell>
          <cell r="I135">
            <v>27543493.179428574</v>
          </cell>
          <cell r="J135">
            <v>28561134.189000003</v>
          </cell>
          <cell r="K135">
            <v>29644933.990500007</v>
          </cell>
          <cell r="L135">
            <v>30694546.539428573</v>
          </cell>
          <cell r="M135">
            <v>31751118.8325</v>
          </cell>
          <cell r="N135">
            <v>32856931.487142853</v>
          </cell>
          <cell r="O135">
            <v>33972122.276785709</v>
          </cell>
          <cell r="P135">
            <v>34985170.404857136</v>
          </cell>
          <cell r="Q135">
            <v>36103068.143357143</v>
          </cell>
          <cell r="R135">
            <v>37054780.520357147</v>
          </cell>
        </row>
        <row r="136">
          <cell r="A136" t="str">
            <v>Kyrgyzstan</v>
          </cell>
          <cell r="B136"/>
          <cell r="C136">
            <v>12952417.257360006</v>
          </cell>
          <cell r="D136">
            <v>13241092.621090911</v>
          </cell>
          <cell r="E136">
            <v>13486417.056000002</v>
          </cell>
          <cell r="F136">
            <v>13802090.766545454</v>
          </cell>
          <cell r="G136">
            <v>14086300.974545458</v>
          </cell>
          <cell r="H136">
            <v>14345712.575999999</v>
          </cell>
          <cell r="I136">
            <v>14689257.669818183</v>
          </cell>
          <cell r="J136">
            <v>15027392.945454545</v>
          </cell>
          <cell r="K136">
            <v>15286847.825454546</v>
          </cell>
          <cell r="L136">
            <v>15579410.792727273</v>
          </cell>
          <cell r="M136">
            <v>16013819.192727271</v>
          </cell>
          <cell r="N136">
            <v>16390948.437818179</v>
          </cell>
          <cell r="O136">
            <v>16934894.83636364</v>
          </cell>
          <cell r="P136">
            <v>17441340.375272729</v>
          </cell>
          <cell r="Q136">
            <v>17962673.733818181</v>
          </cell>
          <cell r="R136">
            <v>18440403.957818184</v>
          </cell>
        </row>
        <row r="137">
          <cell r="A137" t="str">
            <v>Lao People's Democratic Republic</v>
          </cell>
          <cell r="B137">
            <v>0</v>
          </cell>
          <cell r="C137">
            <v>1763456.6476800004</v>
          </cell>
          <cell r="D137">
            <v>1834871.1896103893</v>
          </cell>
          <cell r="E137">
            <v>1900357.1532467529</v>
          </cell>
          <cell r="F137">
            <v>1962876.442597402</v>
          </cell>
          <cell r="G137">
            <v>2029542.3335064929</v>
          </cell>
          <cell r="H137">
            <v>2092099.5490909084</v>
          </cell>
          <cell r="I137">
            <v>2148217.7329870122</v>
          </cell>
          <cell r="J137">
            <v>2214712.955844155</v>
          </cell>
          <cell r="K137">
            <v>2283310.9776623375</v>
          </cell>
          <cell r="L137">
            <v>2342935.2311688308</v>
          </cell>
          <cell r="M137">
            <v>2405517.730909091</v>
          </cell>
          <cell r="N137">
            <v>2463131.8940259735</v>
          </cell>
          <cell r="O137">
            <v>2524865.2675324669</v>
          </cell>
          <cell r="P137">
            <v>2587315.0254545454</v>
          </cell>
          <cell r="Q137">
            <v>2638547.0462337658</v>
          </cell>
          <cell r="R137">
            <v>2698763.3703896101</v>
          </cell>
        </row>
        <row r="138">
          <cell r="A138" t="str">
            <v>Lesotho</v>
          </cell>
          <cell r="B138" t="str">
            <v>Yes</v>
          </cell>
          <cell r="C138">
            <v>8624598.3251999971</v>
          </cell>
          <cell r="D138">
            <v>8856786.9026440699</v>
          </cell>
          <cell r="E138">
            <v>9087962.2926101703</v>
          </cell>
          <cell r="F138">
            <v>9275527.142237287</v>
          </cell>
          <cell r="G138">
            <v>9545174.6705084741</v>
          </cell>
          <cell r="H138">
            <v>9737746.1682711877</v>
          </cell>
          <cell r="I138">
            <v>9963888.5593220331</v>
          </cell>
          <cell r="J138">
            <v>10176407.597288137</v>
          </cell>
          <cell r="K138">
            <v>10391034.697627118</v>
          </cell>
          <cell r="L138">
            <v>10574357.071728814</v>
          </cell>
          <cell r="M138">
            <v>10810091.146576272</v>
          </cell>
          <cell r="N138">
            <v>10996575.614237288</v>
          </cell>
          <cell r="O138">
            <v>11184483.024000002</v>
          </cell>
          <cell r="P138">
            <v>11407990.337084746</v>
          </cell>
          <cell r="Q138">
            <v>11598559.175593218</v>
          </cell>
          <cell r="R138">
            <v>11842409.29057627</v>
          </cell>
        </row>
        <row r="139">
          <cell r="A139" t="str">
            <v>Liberia</v>
          </cell>
          <cell r="B139"/>
          <cell r="C139">
            <v>1302383.6086800001</v>
          </cell>
          <cell r="D139">
            <v>1382005.6190769232</v>
          </cell>
          <cell r="E139">
            <v>1466309.5310769228</v>
          </cell>
          <cell r="F139">
            <v>1560400.6880000001</v>
          </cell>
          <cell r="G139">
            <v>1649903.8769230768</v>
          </cell>
          <cell r="H139">
            <v>1755332.6086153849</v>
          </cell>
          <cell r="I139">
            <v>1842245.6123076924</v>
          </cell>
          <cell r="J139">
            <v>1953560.5556923077</v>
          </cell>
          <cell r="K139">
            <v>2063489.0252307695</v>
          </cell>
          <cell r="L139">
            <v>2184389.5446153847</v>
          </cell>
          <cell r="M139">
            <v>2294954.5316923074</v>
          </cell>
          <cell r="N139">
            <v>2428100.1360000004</v>
          </cell>
          <cell r="O139">
            <v>2544601.7520000008</v>
          </cell>
          <cell r="P139">
            <v>2684692.329846154</v>
          </cell>
          <cell r="Q139">
            <v>2822356.578461539</v>
          </cell>
          <cell r="R139">
            <v>2949710.5033846158</v>
          </cell>
        </row>
        <row r="140">
          <cell r="A140" t="str">
            <v>Madagascar</v>
          </cell>
          <cell r="B140"/>
          <cell r="C140">
            <v>9051836.1086400002</v>
          </cell>
          <cell r="D140">
            <v>9642511.67512195</v>
          </cell>
          <cell r="E140">
            <v>10230676.568455284</v>
          </cell>
          <cell r="F140">
            <v>10844651.627967481</v>
          </cell>
          <cell r="G140">
            <v>11504192.731707314</v>
          </cell>
          <cell r="H140">
            <v>12160012.622439025</v>
          </cell>
          <cell r="I140">
            <v>12830299.251382113</v>
          </cell>
          <cell r="J140">
            <v>13467496.352520322</v>
          </cell>
          <cell r="K140">
            <v>14152684.558048779</v>
          </cell>
          <cell r="L140">
            <v>14860526.170406504</v>
          </cell>
          <cell r="M140">
            <v>15527869.27804878</v>
          </cell>
          <cell r="N140">
            <v>16246795.087804876</v>
          </cell>
          <cell r="O140">
            <v>16955222.059512198</v>
          </cell>
          <cell r="P140">
            <v>17690483.576260157</v>
          </cell>
          <cell r="Q140">
            <v>18414669.257886179</v>
          </cell>
          <cell r="R140">
            <v>19177764.611707315</v>
          </cell>
        </row>
        <row r="141">
          <cell r="A141" t="str">
            <v>Malawi</v>
          </cell>
          <cell r="B141" t="str">
            <v>Yes</v>
          </cell>
          <cell r="C141">
            <v>7802187.2870400017</v>
          </cell>
          <cell r="D141">
            <v>8229665.5705945948</v>
          </cell>
          <cell r="E141">
            <v>8661993.7971891891</v>
          </cell>
          <cell r="F141">
            <v>9127697.0828108098</v>
          </cell>
          <cell r="G141">
            <v>9566073.4962162152</v>
          </cell>
          <cell r="H141">
            <v>10046002.798702704</v>
          </cell>
          <cell r="I141">
            <v>10520064.934054054</v>
          </cell>
          <cell r="J141">
            <v>11024098.248648647</v>
          </cell>
          <cell r="K141">
            <v>11550059.789837837</v>
          </cell>
          <cell r="L141">
            <v>12050884.441945946</v>
          </cell>
          <cell r="M141">
            <v>12580441.530810811</v>
          </cell>
          <cell r="N141">
            <v>13101760.449729731</v>
          </cell>
          <cell r="O141">
            <v>13638803.234594593</v>
          </cell>
          <cell r="P141">
            <v>14178046.650810812</v>
          </cell>
          <cell r="Q141">
            <v>14715167.522594597</v>
          </cell>
          <cell r="R141">
            <v>15264778.752000002</v>
          </cell>
        </row>
        <row r="142">
          <cell r="A142" t="str">
            <v>Mali</v>
          </cell>
          <cell r="B142" t="str">
            <v>Yes</v>
          </cell>
          <cell r="C142">
            <v>1085392.0224000001</v>
          </cell>
          <cell r="D142">
            <v>1169047.9831578948</v>
          </cell>
          <cell r="E142">
            <v>1268842.1052631577</v>
          </cell>
          <cell r="F142">
            <v>1363689.6</v>
          </cell>
          <cell r="G142">
            <v>1475788.3957894738</v>
          </cell>
          <cell r="H142">
            <v>1595388.8336842107</v>
          </cell>
          <cell r="I142">
            <v>1719227.8231578947</v>
          </cell>
          <cell r="J142">
            <v>1863860.9684210527</v>
          </cell>
          <cell r="K142">
            <v>2004171.3852631582</v>
          </cell>
          <cell r="L142">
            <v>2152042.8631578949</v>
          </cell>
          <cell r="M142">
            <v>2321513.1284210519</v>
          </cell>
          <cell r="N142">
            <v>2497809.1452631583</v>
          </cell>
          <cell r="O142">
            <v>2681448.3536842102</v>
          </cell>
          <cell r="P142">
            <v>2876396.9684210527</v>
          </cell>
          <cell r="Q142">
            <v>3080174.2484210529</v>
          </cell>
          <cell r="R142">
            <v>3292988.16</v>
          </cell>
        </row>
        <row r="143">
          <cell r="A143" t="str">
            <v>Mauritania</v>
          </cell>
          <cell r="B143"/>
          <cell r="C143">
            <v>519695.74848000001</v>
          </cell>
          <cell r="D143">
            <v>563015.69279999996</v>
          </cell>
          <cell r="E143">
            <v>608721.65471999999</v>
          </cell>
          <cell r="F143">
            <v>651530.61120000004</v>
          </cell>
          <cell r="G143">
            <v>705568.63104000012</v>
          </cell>
          <cell r="H143">
            <v>760138.75392000016</v>
          </cell>
          <cell r="I143">
            <v>813053.44512000005</v>
          </cell>
          <cell r="J143">
            <v>874067.92703999998</v>
          </cell>
          <cell r="K143">
            <v>936332.42879999988</v>
          </cell>
          <cell r="L143">
            <v>1001367.2448000002</v>
          </cell>
          <cell r="M143">
            <v>1073771.2655999998</v>
          </cell>
          <cell r="N143">
            <v>1141221.6604800001</v>
          </cell>
          <cell r="O143">
            <v>1218904.4812799999</v>
          </cell>
          <cell r="P143">
            <v>1304665.9776000001</v>
          </cell>
          <cell r="Q143">
            <v>1385190.90432</v>
          </cell>
          <cell r="R143">
            <v>1471036.8614400001</v>
          </cell>
        </row>
        <row r="144">
          <cell r="A144" t="str">
            <v>Mexico</v>
          </cell>
          <cell r="B144"/>
          <cell r="C144">
            <v>150730118.0235357</v>
          </cell>
          <cell r="D144">
            <v>152505282.12673146</v>
          </cell>
          <cell r="E144">
            <v>154177230.68990698</v>
          </cell>
          <cell r="F144">
            <v>155957996.91084421</v>
          </cell>
          <cell r="G144">
            <v>157576984.22245634</v>
          </cell>
          <cell r="H144">
            <v>158781031.75402555</v>
          </cell>
          <cell r="I144">
            <v>159687208.67786551</v>
          </cell>
          <cell r="J144">
            <v>160878263.63628605</v>
          </cell>
          <cell r="K144">
            <v>161670745.82979161</v>
          </cell>
          <cell r="L144">
            <v>162148575.88165563</v>
          </cell>
          <cell r="M144">
            <v>163063062.61175162</v>
          </cell>
          <cell r="N144">
            <v>163759221.00273165</v>
          </cell>
          <cell r="O144">
            <v>164164011.54941273</v>
          </cell>
          <cell r="P144">
            <v>164998295.37158287</v>
          </cell>
          <cell r="Q144">
            <v>165514941.22149253</v>
          </cell>
          <cell r="R144">
            <v>165720400.0477241</v>
          </cell>
        </row>
        <row r="145">
          <cell r="A145" t="str">
            <v>Morocco</v>
          </cell>
          <cell r="B145"/>
          <cell r="C145">
            <v>6923668.3812864013</v>
          </cell>
          <cell r="D145">
            <v>7004537.4873600006</v>
          </cell>
          <cell r="E145">
            <v>7059155.8963200022</v>
          </cell>
          <cell r="F145">
            <v>7123078.3795200018</v>
          </cell>
          <cell r="G145">
            <v>7174389.74976</v>
          </cell>
          <cell r="H145">
            <v>7238070.0057600001</v>
          </cell>
          <cell r="I145">
            <v>7314964.3929600017</v>
          </cell>
          <cell r="J145">
            <v>7375361.8329600012</v>
          </cell>
          <cell r="K145">
            <v>7435998.9504000014</v>
          </cell>
          <cell r="L145">
            <v>7497644.4979200009</v>
          </cell>
          <cell r="M145">
            <v>7589941.9852800025</v>
          </cell>
          <cell r="N145">
            <v>7648178.5036800019</v>
          </cell>
          <cell r="O145">
            <v>7721552.9472000012</v>
          </cell>
          <cell r="P145">
            <v>7809543.88992</v>
          </cell>
          <cell r="Q145">
            <v>7864553.6870400002</v>
          </cell>
          <cell r="R145">
            <v>7905588.2496000016</v>
          </cell>
        </row>
        <row r="146">
          <cell r="A146" t="str">
            <v>Mozambique</v>
          </cell>
          <cell r="B146" t="str">
            <v>Yes</v>
          </cell>
          <cell r="C146">
            <v>46436698.218240008</v>
          </cell>
          <cell r="D146">
            <v>51085334.124000013</v>
          </cell>
          <cell r="E146">
            <v>55993577.640000008</v>
          </cell>
          <cell r="F146">
            <v>61176079.272</v>
          </cell>
          <cell r="G146">
            <v>66692119.823999986</v>
          </cell>
          <cell r="H146">
            <v>72812491.487999991</v>
          </cell>
          <cell r="I146">
            <v>78891047.004000008</v>
          </cell>
          <cell r="J146">
            <v>85969319.040000007</v>
          </cell>
          <cell r="K146">
            <v>92700188.460000023</v>
          </cell>
          <cell r="L146">
            <v>100174476.07200001</v>
          </cell>
          <cell r="M146">
            <v>108037802.40000001</v>
          </cell>
          <cell r="N146">
            <v>116593323.264</v>
          </cell>
          <cell r="O146">
            <v>125164868.39999999</v>
          </cell>
          <cell r="P146">
            <v>134159886.43200004</v>
          </cell>
          <cell r="Q146">
            <v>143091617.59199998</v>
          </cell>
          <cell r="R146">
            <v>153357684.48000002</v>
          </cell>
        </row>
        <row r="147">
          <cell r="A147" t="str">
            <v>Myanmar</v>
          </cell>
          <cell r="B147" t="str">
            <v>Yes</v>
          </cell>
          <cell r="C147">
            <v>5200917.6621600008</v>
          </cell>
          <cell r="D147">
            <v>5341830.7786447639</v>
          </cell>
          <cell r="E147">
            <v>5495432.3659958933</v>
          </cell>
          <cell r="F147">
            <v>5629019.6151129371</v>
          </cell>
          <cell r="G147">
            <v>5761554.2390143741</v>
          </cell>
          <cell r="H147">
            <v>5880190.0169199184</v>
          </cell>
          <cell r="I147">
            <v>5979132.4494455839</v>
          </cell>
          <cell r="J147">
            <v>6111094.4914989732</v>
          </cell>
          <cell r="K147">
            <v>6193771.1172073931</v>
          </cell>
          <cell r="L147">
            <v>6281409.3959753606</v>
          </cell>
          <cell r="M147">
            <v>6350091.7453798763</v>
          </cell>
          <cell r="N147">
            <v>6415098.5820123199</v>
          </cell>
          <cell r="O147">
            <v>6473115.8715400416</v>
          </cell>
          <cell r="P147">
            <v>6524800.0588090355</v>
          </cell>
          <cell r="Q147">
            <v>6561672.3055441482</v>
          </cell>
          <cell r="R147">
            <v>6608949.3476796718</v>
          </cell>
        </row>
        <row r="148">
          <cell r="A148" t="str">
            <v>Namibia</v>
          </cell>
          <cell r="B148" t="str">
            <v>Yes</v>
          </cell>
          <cell r="C148">
            <v>4241467.8583200006</v>
          </cell>
          <cell r="D148">
            <v>4355004.6865822785</v>
          </cell>
          <cell r="E148">
            <v>4506408.7534177219</v>
          </cell>
          <cell r="F148">
            <v>4632033.888607596</v>
          </cell>
          <cell r="G148">
            <v>4749656.6946835453</v>
          </cell>
          <cell r="H148">
            <v>4871257.8015189888</v>
          </cell>
          <cell r="I148">
            <v>4997843.2162025329</v>
          </cell>
          <cell r="J148">
            <v>5113534.0313924067</v>
          </cell>
          <cell r="K148">
            <v>5228504.6369620273</v>
          </cell>
          <cell r="L148">
            <v>5353215.2202531649</v>
          </cell>
          <cell r="M148">
            <v>5500000.7999999998</v>
          </cell>
          <cell r="N148">
            <v>5625042.9083544323</v>
          </cell>
          <cell r="O148">
            <v>5758075.9139240514</v>
          </cell>
          <cell r="P148">
            <v>5913332.5306329122</v>
          </cell>
          <cell r="Q148">
            <v>6055625.3741772147</v>
          </cell>
          <cell r="R148">
            <v>6196203.4329113932</v>
          </cell>
        </row>
        <row r="149">
          <cell r="A149" t="str">
            <v>Nepal</v>
          </cell>
          <cell r="B149"/>
          <cell r="C149">
            <v>27099585.030959997</v>
          </cell>
          <cell r="D149">
            <v>28243798.186499994</v>
          </cell>
          <cell r="E149">
            <v>29344126.851</v>
          </cell>
          <cell r="F149">
            <v>30354375.050999999</v>
          </cell>
          <cell r="G149">
            <v>31413070.552499995</v>
          </cell>
          <cell r="H149">
            <v>32347111.212000001</v>
          </cell>
          <cell r="I149">
            <v>33178623.19199999</v>
          </cell>
          <cell r="J149">
            <v>34028267.831999987</v>
          </cell>
          <cell r="K149">
            <v>34857448.469999991</v>
          </cell>
          <cell r="L149">
            <v>35695026.256499991</v>
          </cell>
          <cell r="M149">
            <v>36265298.413499996</v>
          </cell>
          <cell r="N149">
            <v>36894436.956</v>
          </cell>
          <cell r="O149">
            <v>37365368.039999999</v>
          </cell>
          <cell r="P149">
            <v>37837212.952499993</v>
          </cell>
          <cell r="Q149">
            <v>38148468.696000002</v>
          </cell>
          <cell r="R149">
            <v>38540594.66399999</v>
          </cell>
        </row>
        <row r="150">
          <cell r="A150" t="str">
            <v>Niger</v>
          </cell>
          <cell r="B150"/>
          <cell r="C150">
            <v>547297.82784000016</v>
          </cell>
          <cell r="D150">
            <v>603722.29224489792</v>
          </cell>
          <cell r="E150">
            <v>664557.50204081624</v>
          </cell>
          <cell r="F150">
            <v>729497.76979591826</v>
          </cell>
          <cell r="G150">
            <v>799073.30938775511</v>
          </cell>
          <cell r="H150">
            <v>880707.11510204081</v>
          </cell>
          <cell r="I150">
            <v>967153.84163265291</v>
          </cell>
          <cell r="J150">
            <v>1059729.4579591837</v>
          </cell>
          <cell r="K150">
            <v>1167093.6685714286</v>
          </cell>
          <cell r="L150">
            <v>1273879.836734694</v>
          </cell>
          <cell r="M150">
            <v>1388039.8040816325</v>
          </cell>
          <cell r="N150">
            <v>1509212.8065306123</v>
          </cell>
          <cell r="O150">
            <v>1638146.3363265302</v>
          </cell>
          <cell r="P150">
            <v>1786488.7004081628</v>
          </cell>
          <cell r="Q150">
            <v>1933955.1183673467</v>
          </cell>
          <cell r="R150">
            <v>2102866.5012244894</v>
          </cell>
        </row>
        <row r="151">
          <cell r="A151" t="str">
            <v>Nigeria</v>
          </cell>
          <cell r="B151" t="str">
            <v>Yes</v>
          </cell>
          <cell r="C151">
            <v>241435121.51880008</v>
          </cell>
          <cell r="D151">
            <v>263972837.69999996</v>
          </cell>
          <cell r="E151">
            <v>285494814.88</v>
          </cell>
          <cell r="F151">
            <v>308238354.81999999</v>
          </cell>
          <cell r="G151">
            <v>332123900.82666665</v>
          </cell>
          <cell r="H151">
            <v>357106053.69999999</v>
          </cell>
          <cell r="I151">
            <v>385663501.66666669</v>
          </cell>
          <cell r="J151">
            <v>415516015.85999995</v>
          </cell>
          <cell r="K151">
            <v>446754070.39999998</v>
          </cell>
          <cell r="L151">
            <v>479540399.79999995</v>
          </cell>
          <cell r="M151">
            <v>510934757.29999995</v>
          </cell>
          <cell r="N151">
            <v>546210746.39999998</v>
          </cell>
          <cell r="O151">
            <v>583188448.84666657</v>
          </cell>
          <cell r="P151">
            <v>621858028.14666653</v>
          </cell>
          <cell r="Q151">
            <v>662090420.8599999</v>
          </cell>
          <cell r="R151">
            <v>703820770.98666656</v>
          </cell>
        </row>
        <row r="152">
          <cell r="A152" t="str">
            <v>Pakistan</v>
          </cell>
          <cell r="B152" t="str">
            <v>Yes</v>
          </cell>
          <cell r="C152">
            <v>357781490.51904005</v>
          </cell>
          <cell r="D152">
            <v>377928768.00000018</v>
          </cell>
          <cell r="E152">
            <v>396995504.64000005</v>
          </cell>
          <cell r="F152">
            <v>419025358.08000016</v>
          </cell>
          <cell r="G152">
            <v>440371895.04000014</v>
          </cell>
          <cell r="H152">
            <v>461198438.39999998</v>
          </cell>
          <cell r="I152">
            <v>484308464.64000005</v>
          </cell>
          <cell r="J152">
            <v>508253276.16000003</v>
          </cell>
          <cell r="K152">
            <v>531588879.36000007</v>
          </cell>
          <cell r="L152">
            <v>554097331.20000017</v>
          </cell>
          <cell r="M152">
            <v>577200610.55999994</v>
          </cell>
          <cell r="N152">
            <v>600876380.16000009</v>
          </cell>
          <cell r="O152">
            <v>628334622.72000003</v>
          </cell>
          <cell r="P152">
            <v>651469324.80000007</v>
          </cell>
          <cell r="Q152">
            <v>676557880.32000017</v>
          </cell>
          <cell r="R152">
            <v>700178922.24000013</v>
          </cell>
        </row>
        <row r="153">
          <cell r="A153" t="str">
            <v>Papua New Guinea</v>
          </cell>
          <cell r="B153"/>
          <cell r="C153">
            <v>3190491.6888000001</v>
          </cell>
          <cell r="D153">
            <v>3325830.7567944243</v>
          </cell>
          <cell r="E153">
            <v>3463732.3860627175</v>
          </cell>
          <cell r="F153">
            <v>3604359.6878048773</v>
          </cell>
          <cell r="G153">
            <v>3733730.5421602791</v>
          </cell>
          <cell r="H153">
            <v>3877704.0418118467</v>
          </cell>
          <cell r="I153">
            <v>4020680.0613240423</v>
          </cell>
          <cell r="J153">
            <v>4153228.9337979094</v>
          </cell>
          <cell r="K153">
            <v>4284061.2125435546</v>
          </cell>
          <cell r="L153">
            <v>4430308.0390243912</v>
          </cell>
          <cell r="M153">
            <v>4565281.0202090591</v>
          </cell>
          <cell r="N153">
            <v>4716155.6905923337</v>
          </cell>
          <cell r="O153">
            <v>4843050.2425087113</v>
          </cell>
          <cell r="P153">
            <v>4985892.8780487804</v>
          </cell>
          <cell r="Q153">
            <v>5130730.4738675952</v>
          </cell>
          <cell r="R153">
            <v>5292513.6334494771</v>
          </cell>
        </row>
        <row r="154">
          <cell r="A154" t="str">
            <v>Peru</v>
          </cell>
          <cell r="B154"/>
          <cell r="C154">
            <v>62518381.765189163</v>
          </cell>
          <cell r="D154">
            <v>63689358.183783777</v>
          </cell>
          <cell r="E154">
            <v>64850992.086486474</v>
          </cell>
          <cell r="F154">
            <v>65785832.302702703</v>
          </cell>
          <cell r="G154">
            <v>66927495.956756741</v>
          </cell>
          <cell r="H154">
            <v>67970141.059459463</v>
          </cell>
          <cell r="I154">
            <v>68911097.25405404</v>
          </cell>
          <cell r="J154">
            <v>69858255.567567557</v>
          </cell>
          <cell r="K154">
            <v>70875345.643243223</v>
          </cell>
          <cell r="L154">
            <v>71787444.756756753</v>
          </cell>
          <cell r="M154">
            <v>72818432.172972962</v>
          </cell>
          <cell r="N154">
            <v>73718385.470270246</v>
          </cell>
          <cell r="O154">
            <v>74468152.735135123</v>
          </cell>
          <cell r="P154">
            <v>75345135.221621618</v>
          </cell>
          <cell r="Q154">
            <v>76053267.891891867</v>
          </cell>
          <cell r="R154">
            <v>76714970.810810804</v>
          </cell>
        </row>
        <row r="155">
          <cell r="A155" t="str">
            <v>Philippines</v>
          </cell>
          <cell r="B155"/>
          <cell r="C155">
            <v>45097776.81504</v>
          </cell>
          <cell r="D155">
            <v>46484054.174999997</v>
          </cell>
          <cell r="E155">
            <v>47842316.775000006</v>
          </cell>
          <cell r="F155">
            <v>49196557.492500007</v>
          </cell>
          <cell r="G155">
            <v>50569584.989999995</v>
          </cell>
          <cell r="H155">
            <v>51856326.462499999</v>
          </cell>
          <cell r="I155">
            <v>53206230.384999998</v>
          </cell>
          <cell r="J155">
            <v>54715776.949999996</v>
          </cell>
          <cell r="K155">
            <v>55998298.594999999</v>
          </cell>
          <cell r="L155">
            <v>57158638.688750006</v>
          </cell>
          <cell r="M155">
            <v>58590622.305000007</v>
          </cell>
          <cell r="N155">
            <v>60046192.867499992</v>
          </cell>
          <cell r="O155">
            <v>61095760.239999987</v>
          </cell>
          <cell r="P155">
            <v>62559257.600000001</v>
          </cell>
          <cell r="Q155">
            <v>63611875.125</v>
          </cell>
          <cell r="R155">
            <v>65094460.681249999</v>
          </cell>
        </row>
        <row r="156">
          <cell r="A156" t="str">
            <v>Russian Federation</v>
          </cell>
          <cell r="B156" t="str">
            <v>Yes</v>
          </cell>
          <cell r="C156">
            <v>518952848.21103281</v>
          </cell>
          <cell r="D156">
            <v>516032464.5223785</v>
          </cell>
          <cell r="E156">
            <v>514252741.83569831</v>
          </cell>
          <cell r="F156">
            <v>513903775.02918649</v>
          </cell>
          <cell r="G156">
            <v>515436227.05529904</v>
          </cell>
          <cell r="H156">
            <v>514374771.85981083</v>
          </cell>
          <cell r="I156">
            <v>512970235.98043883</v>
          </cell>
          <cell r="J156">
            <v>510678928.97210586</v>
          </cell>
          <cell r="K156">
            <v>507987579.66591454</v>
          </cell>
          <cell r="L156">
            <v>506493200.15116185</v>
          </cell>
          <cell r="M156">
            <v>503931853.88973331</v>
          </cell>
          <cell r="N156">
            <v>501561860.12390965</v>
          </cell>
          <cell r="O156">
            <v>501421369.07882857</v>
          </cell>
          <cell r="P156">
            <v>500608388.5235365</v>
          </cell>
          <cell r="Q156">
            <v>500338830.86229241</v>
          </cell>
          <cell r="R156">
            <v>498628163.09607571</v>
          </cell>
        </row>
        <row r="157">
          <cell r="A157" t="str">
            <v>Rwanda</v>
          </cell>
          <cell r="B157"/>
          <cell r="C157">
            <v>7241533.4447999997</v>
          </cell>
          <cell r="D157">
            <v>7626187.4216560507</v>
          </cell>
          <cell r="E157">
            <v>8010152.346496813</v>
          </cell>
          <cell r="F157">
            <v>8408469.9439490438</v>
          </cell>
          <cell r="G157">
            <v>8812123.394904457</v>
          </cell>
          <cell r="H157">
            <v>9232727.8471337594</v>
          </cell>
          <cell r="I157">
            <v>9678052.5095541384</v>
          </cell>
          <cell r="J157">
            <v>10125831.149044584</v>
          </cell>
          <cell r="K157">
            <v>10591550.629299359</v>
          </cell>
          <cell r="L157">
            <v>11001694.746496815</v>
          </cell>
          <cell r="M157">
            <v>11429924.056050954</v>
          </cell>
          <cell r="N157">
            <v>11859514.394904459</v>
          </cell>
          <cell r="O157">
            <v>12259997.266242038</v>
          </cell>
          <cell r="P157">
            <v>12700908.894267514</v>
          </cell>
          <cell r="Q157">
            <v>13044991.536305733</v>
          </cell>
          <cell r="R157">
            <v>13448449.081528658</v>
          </cell>
        </row>
        <row r="158">
          <cell r="A158" t="str">
            <v>Sao Tome and Principe</v>
          </cell>
          <cell r="B158"/>
          <cell r="C158">
            <v>425590.65444000001</v>
          </cell>
          <cell r="D158">
            <v>426809.32853185595</v>
          </cell>
          <cell r="E158">
            <v>462726.61628808861</v>
          </cell>
          <cell r="F158">
            <v>479985.57274238224</v>
          </cell>
          <cell r="G158">
            <v>507506.61141274235</v>
          </cell>
          <cell r="H158">
            <v>524195.45218836551</v>
          </cell>
          <cell r="I158">
            <v>551353.68997229915</v>
          </cell>
          <cell r="J158">
            <v>568690.38947368413</v>
          </cell>
          <cell r="K158">
            <v>598232.74736842106</v>
          </cell>
          <cell r="L158">
            <v>616243.21994459827</v>
          </cell>
          <cell r="M158">
            <v>623758.38116343494</v>
          </cell>
          <cell r="N158">
            <v>653041.59556786704</v>
          </cell>
          <cell r="O158">
            <v>682843.09695290867</v>
          </cell>
          <cell r="P158">
            <v>690876.5451523544</v>
          </cell>
          <cell r="Q158">
            <v>711815.33916897501</v>
          </cell>
          <cell r="R158">
            <v>742834.81495844864</v>
          </cell>
        </row>
        <row r="159">
          <cell r="A159" t="str">
            <v>Senegal</v>
          </cell>
          <cell r="B159"/>
          <cell r="C159">
            <v>4363416.3283200003</v>
          </cell>
          <cell r="D159">
            <v>4649172.12</v>
          </cell>
          <cell r="E159">
            <v>4955385.5999999996</v>
          </cell>
          <cell r="F159">
            <v>5277937.8600000003</v>
          </cell>
          <cell r="G159">
            <v>5639865.3000000007</v>
          </cell>
          <cell r="H159">
            <v>6017904</v>
          </cell>
          <cell r="I159">
            <v>6387382.2599999998</v>
          </cell>
          <cell r="J159">
            <v>6764852.1599999983</v>
          </cell>
          <cell r="K159">
            <v>7220347.1999999993</v>
          </cell>
          <cell r="L159">
            <v>7634191.8600000013</v>
          </cell>
          <cell r="M159">
            <v>8105890.5899999999</v>
          </cell>
          <cell r="N159">
            <v>8637803.9100000001</v>
          </cell>
          <cell r="O159">
            <v>9160239.5999999996</v>
          </cell>
          <cell r="P159">
            <v>9672614.6399999987</v>
          </cell>
          <cell r="Q159">
            <v>10241663.49</v>
          </cell>
          <cell r="R159">
            <v>10867336.379999997</v>
          </cell>
        </row>
        <row r="160">
          <cell r="A160" t="str">
            <v>Solomon Islands</v>
          </cell>
          <cell r="B160">
            <v>0</v>
          </cell>
          <cell r="C160">
            <v>61381.475999999995</v>
          </cell>
          <cell r="D160">
            <v>63666.227848101247</v>
          </cell>
          <cell r="E160">
            <v>65971.708860759492</v>
          </cell>
          <cell r="F160">
            <v>68344.405063291139</v>
          </cell>
          <cell r="G160">
            <v>70281.546835443034</v>
          </cell>
          <cell r="H160">
            <v>72937.891139240513</v>
          </cell>
          <cell r="I160">
            <v>75637.253164556969</v>
          </cell>
          <cell r="J160">
            <v>78379.632911392415</v>
          </cell>
          <cell r="K160">
            <v>80456.582278481001</v>
          </cell>
          <cell r="L160">
            <v>82560.417721518985</v>
          </cell>
          <cell r="M160">
            <v>85903.70126582279</v>
          </cell>
          <cell r="N160">
            <v>87836.810126582262</v>
          </cell>
          <cell r="O160">
            <v>89791.427848101288</v>
          </cell>
          <cell r="P160">
            <v>92765.027848101279</v>
          </cell>
          <cell r="Q160">
            <v>95023.458227848081</v>
          </cell>
          <cell r="R160">
            <v>96799.283544303791</v>
          </cell>
        </row>
        <row r="161">
          <cell r="A161" t="str">
            <v>Sierra Leone</v>
          </cell>
          <cell r="B161"/>
          <cell r="C161">
            <v>1370171.0469599997</v>
          </cell>
          <cell r="D161">
            <v>1465307.8530612246</v>
          </cell>
          <cell r="E161">
            <v>1572075.6244897961</v>
          </cell>
          <cell r="F161">
            <v>1685281.3861224491</v>
          </cell>
          <cell r="G161">
            <v>1802211.6048979592</v>
          </cell>
          <cell r="H161">
            <v>1925006.3657142858</v>
          </cell>
          <cell r="I161">
            <v>2049468.264489796</v>
          </cell>
          <cell r="J161">
            <v>2193456.9600000004</v>
          </cell>
          <cell r="K161">
            <v>2330599.7485714289</v>
          </cell>
          <cell r="L161">
            <v>2470556.5714285714</v>
          </cell>
          <cell r="M161">
            <v>2630400.8130612243</v>
          </cell>
          <cell r="N161">
            <v>2799384.7542857141</v>
          </cell>
          <cell r="O161">
            <v>2975947.6702040816</v>
          </cell>
          <cell r="P161">
            <v>3144624.1959183672</v>
          </cell>
          <cell r="Q161">
            <v>3316256.6399999997</v>
          </cell>
          <cell r="R161">
            <v>3498388.5061224489</v>
          </cell>
        </row>
        <row r="162">
          <cell r="A162" t="str">
            <v>Somalia</v>
          </cell>
          <cell r="B162"/>
          <cell r="C162">
            <v>6325.0994400000009</v>
          </cell>
          <cell r="D162">
            <v>7645.0758620689667</v>
          </cell>
          <cell r="E162">
            <v>9274.5931034482765</v>
          </cell>
          <cell r="F162">
            <v>10996.601379310345</v>
          </cell>
          <cell r="G162">
            <v>12966.268965517243</v>
          </cell>
          <cell r="H162">
            <v>15177.177931034483</v>
          </cell>
          <cell r="I162">
            <v>17639.205517241382</v>
          </cell>
          <cell r="J162">
            <v>20264.822068965521</v>
          </cell>
          <cell r="K162">
            <v>23340.057931034487</v>
          </cell>
          <cell r="L162">
            <v>26604.918620689656</v>
          </cell>
          <cell r="M162">
            <v>30059.586206896554</v>
          </cell>
          <cell r="N162">
            <v>33806.838620689661</v>
          </cell>
          <cell r="O162">
            <v>37609.075862068974</v>
          </cell>
          <cell r="P162">
            <v>41602.940689655181</v>
          </cell>
          <cell r="Q162">
            <v>46012.468965517248</v>
          </cell>
          <cell r="R162">
            <v>50464.100689655184</v>
          </cell>
        </row>
        <row r="163">
          <cell r="A163" t="str">
            <v>South Africa</v>
          </cell>
          <cell r="B163" t="str">
            <v>Yes</v>
          </cell>
          <cell r="C163">
            <v>121212187.01279999</v>
          </cell>
          <cell r="D163">
            <v>122539997.34000002</v>
          </cell>
          <cell r="E163">
            <v>123944906.02500001</v>
          </cell>
          <cell r="F163">
            <v>125122360.30875003</v>
          </cell>
          <cell r="G163">
            <v>126574819.3125</v>
          </cell>
          <cell r="H163">
            <v>127572924.375</v>
          </cell>
          <cell r="I163">
            <v>128995911.21374996</v>
          </cell>
          <cell r="J163">
            <v>130371425.15625001</v>
          </cell>
          <cell r="K163">
            <v>131837704.07625002</v>
          </cell>
          <cell r="L163">
            <v>133091213.0625</v>
          </cell>
          <cell r="M163">
            <v>134305404.32250002</v>
          </cell>
          <cell r="N163">
            <v>135617122.125</v>
          </cell>
          <cell r="O163">
            <v>136865869.62749997</v>
          </cell>
          <cell r="P163">
            <v>137860568.10000005</v>
          </cell>
          <cell r="Q163">
            <v>138797573.90625</v>
          </cell>
          <cell r="R163">
            <v>139860520.31250003</v>
          </cell>
        </row>
        <row r="164">
          <cell r="A164" t="str">
            <v>South Sudan</v>
          </cell>
          <cell r="B164" t="str">
            <v>Yes</v>
          </cell>
          <cell r="C164">
            <v>2565548.8338000001</v>
          </cell>
          <cell r="D164">
            <v>3062389.8461538455</v>
          </cell>
          <cell r="E164">
            <v>3683408.076923077</v>
          </cell>
          <cell r="F164">
            <v>4331997.230769231</v>
          </cell>
          <cell r="G164">
            <v>5233902.6461538468</v>
          </cell>
          <cell r="H164">
            <v>6187722.0923076924</v>
          </cell>
          <cell r="I164">
            <v>7184679.9461538447</v>
          </cell>
          <cell r="J164">
            <v>8354292.2999999989</v>
          </cell>
          <cell r="K164">
            <v>9716733</v>
          </cell>
          <cell r="L164">
            <v>11136265.684615385</v>
          </cell>
          <cell r="M164">
            <v>12762008.699999997</v>
          </cell>
          <cell r="N164">
            <v>14721965.1</v>
          </cell>
          <cell r="O164">
            <v>16623249.230769228</v>
          </cell>
          <cell r="P164">
            <v>18889175.630769234</v>
          </cell>
          <cell r="Q164">
            <v>21265654.70769231</v>
          </cell>
          <cell r="R164">
            <v>23757931.661538467</v>
          </cell>
        </row>
        <row r="165">
          <cell r="A165" t="str">
            <v>Sudan</v>
          </cell>
          <cell r="B165"/>
          <cell r="C165">
            <v>157667.16576</v>
          </cell>
          <cell r="D165">
            <v>170645.8699236642</v>
          </cell>
          <cell r="E165">
            <v>185681.77465648859</v>
          </cell>
          <cell r="F165">
            <v>201564.8867175573</v>
          </cell>
          <cell r="G165">
            <v>219447.07419847333</v>
          </cell>
          <cell r="H165">
            <v>236640.39938931304</v>
          </cell>
          <cell r="I165">
            <v>254302.86778625954</v>
          </cell>
          <cell r="J165">
            <v>272600.43480916042</v>
          </cell>
          <cell r="K165">
            <v>294529.13587786263</v>
          </cell>
          <cell r="L165">
            <v>314164.53435114509</v>
          </cell>
          <cell r="M165">
            <v>334451.23419847334</v>
          </cell>
          <cell r="N165">
            <v>356866.99969465658</v>
          </cell>
          <cell r="O165">
            <v>378394.31450381689</v>
          </cell>
          <cell r="P165">
            <v>403919.7801526718</v>
          </cell>
          <cell r="Q165">
            <v>426881.52916030545</v>
          </cell>
          <cell r="R165">
            <v>454038.56244274817</v>
          </cell>
        </row>
        <row r="166">
          <cell r="A166" t="str">
            <v>Swaziland</v>
          </cell>
          <cell r="B166" t="str">
            <v>Yes</v>
          </cell>
          <cell r="C166">
            <v>4207396.4681660365</v>
          </cell>
          <cell r="D166">
            <v>4298183.003773584</v>
          </cell>
          <cell r="E166">
            <v>4364173.5728301881</v>
          </cell>
          <cell r="F166">
            <v>4443460.4437735844</v>
          </cell>
          <cell r="G166">
            <v>4510514.7169811316</v>
          </cell>
          <cell r="H166">
            <v>4602402.3909433959</v>
          </cell>
          <cell r="I166">
            <v>4681811.9969811309</v>
          </cell>
          <cell r="J166">
            <v>4784091.2422641497</v>
          </cell>
          <cell r="K166">
            <v>4885347.6950943386</v>
          </cell>
          <cell r="L166">
            <v>4979608.2475471692</v>
          </cell>
          <cell r="M166">
            <v>5108684.6550943395</v>
          </cell>
          <cell r="N166">
            <v>5204131.6467924528</v>
          </cell>
          <cell r="O166">
            <v>5294873.7932075467</v>
          </cell>
          <cell r="P166">
            <v>5409856.1207547151</v>
          </cell>
          <cell r="Q166">
            <v>5533614.007547169</v>
          </cell>
          <cell r="R166">
            <v>5635995.5320754703</v>
          </cell>
        </row>
        <row r="167">
          <cell r="A167" t="str">
            <v>Tajikistan</v>
          </cell>
          <cell r="B167"/>
          <cell r="C167">
            <v>4720267.3387200013</v>
          </cell>
          <cell r="D167">
            <v>4922440.2048000004</v>
          </cell>
          <cell r="E167">
            <v>5142430.4063999997</v>
          </cell>
          <cell r="F167">
            <v>5350345.3824000005</v>
          </cell>
          <cell r="G167">
            <v>5562115.3600000013</v>
          </cell>
          <cell r="H167">
            <v>5775316.7904000022</v>
          </cell>
          <cell r="I167">
            <v>5965416.5567999994</v>
          </cell>
          <cell r="J167">
            <v>6190849.1135999998</v>
          </cell>
          <cell r="K167">
            <v>6412511.7056000009</v>
          </cell>
          <cell r="L167">
            <v>6640991.414400002</v>
          </cell>
          <cell r="M167">
            <v>6905051.9375999998</v>
          </cell>
          <cell r="N167">
            <v>7150779.9440000001</v>
          </cell>
          <cell r="O167">
            <v>7414613.7024000017</v>
          </cell>
          <cell r="P167">
            <v>7716579.3792000003</v>
          </cell>
          <cell r="Q167">
            <v>8024497.6319999993</v>
          </cell>
          <cell r="R167">
            <v>8329609.6704000039</v>
          </cell>
        </row>
        <row r="168">
          <cell r="A168" t="str">
            <v>Togo</v>
          </cell>
          <cell r="B168"/>
          <cell r="C168">
            <v>12599319.681</v>
          </cell>
          <cell r="D168">
            <v>13485332.406417115</v>
          </cell>
          <cell r="E168">
            <v>14373558.449197864</v>
          </cell>
          <cell r="F168">
            <v>15355023.689839572</v>
          </cell>
          <cell r="G168">
            <v>16242192.770053478</v>
          </cell>
          <cell r="H168">
            <v>17317274.695187166</v>
          </cell>
          <cell r="I168">
            <v>18443694.802139036</v>
          </cell>
          <cell r="J168">
            <v>19523457.561497323</v>
          </cell>
          <cell r="K168">
            <v>20745721.524064172</v>
          </cell>
          <cell r="L168">
            <v>21822690.882352941</v>
          </cell>
          <cell r="M168">
            <v>23025174.545454547</v>
          </cell>
          <cell r="N168">
            <v>24360873.240641713</v>
          </cell>
          <cell r="O168">
            <v>25630398.529411767</v>
          </cell>
          <cell r="P168">
            <v>26964096.545454547</v>
          </cell>
          <cell r="Q168">
            <v>28320708</v>
          </cell>
          <cell r="R168">
            <v>29632511.791443851</v>
          </cell>
        </row>
        <row r="169">
          <cell r="A169" t="str">
            <v>Turkmenistan</v>
          </cell>
          <cell r="B169"/>
          <cell r="C169">
            <v>1167208.0991999998</v>
          </cell>
          <cell r="D169">
            <v>1186582.4180790961</v>
          </cell>
          <cell r="E169">
            <v>1202198.3999999999</v>
          </cell>
          <cell r="F169">
            <v>1227368.5152542372</v>
          </cell>
          <cell r="G169">
            <v>1246415.6745762713</v>
          </cell>
          <cell r="H169">
            <v>1265600.3254237287</v>
          </cell>
          <cell r="I169">
            <v>1283312.2892655367</v>
          </cell>
          <cell r="J169">
            <v>1300333.7401129941</v>
          </cell>
          <cell r="K169">
            <v>1316650.9288135592</v>
          </cell>
          <cell r="L169">
            <v>1330581.8757062147</v>
          </cell>
          <cell r="M169">
            <v>1347083.9141242937</v>
          </cell>
          <cell r="N169">
            <v>1366207.4576271186</v>
          </cell>
          <cell r="O169">
            <v>1378682.5220338984</v>
          </cell>
          <cell r="P169">
            <v>1392086.4180790961</v>
          </cell>
          <cell r="Q169">
            <v>1403880.1355932204</v>
          </cell>
          <cell r="R169">
            <v>1415722.7389830509</v>
          </cell>
        </row>
        <row r="170">
          <cell r="A170" t="str">
            <v>Uganda</v>
          </cell>
          <cell r="B170" t="str">
            <v>Yes</v>
          </cell>
          <cell r="C170">
            <v>21231664.920000006</v>
          </cell>
          <cell r="D170">
            <v>23125790.06836364</v>
          </cell>
          <cell r="E170">
            <v>25222960.93090909</v>
          </cell>
          <cell r="F170">
            <v>27278664.820363637</v>
          </cell>
          <cell r="G170">
            <v>29539946.199272737</v>
          </cell>
          <cell r="H170">
            <v>31924421.410909094</v>
          </cell>
          <cell r="I170">
            <v>34413966.405818179</v>
          </cell>
          <cell r="J170">
            <v>36830340.654545456</v>
          </cell>
          <cell r="K170">
            <v>39581193.259636372</v>
          </cell>
          <cell r="L170">
            <v>42244443.33381819</v>
          </cell>
          <cell r="M170">
            <v>45130835.781818189</v>
          </cell>
          <cell r="N170">
            <v>48002539.051636375</v>
          </cell>
          <cell r="O170">
            <v>51108567.997090906</v>
          </cell>
          <cell r="P170">
            <v>54100030.228363641</v>
          </cell>
          <cell r="Q170">
            <v>57354149.166545451</v>
          </cell>
          <cell r="R170">
            <v>60600235.65381819</v>
          </cell>
        </row>
        <row r="171">
          <cell r="A171" t="str">
            <v>Ukraine</v>
          </cell>
          <cell r="B171" t="str">
            <v>Yes</v>
          </cell>
          <cell r="C171">
            <v>125726253.58279778</v>
          </cell>
          <cell r="D171">
            <v>125006169.94408421</v>
          </cell>
          <cell r="E171">
            <v>124253188.00926317</v>
          </cell>
          <cell r="F171">
            <v>123795038.41010524</v>
          </cell>
          <cell r="G171">
            <v>122955584.91233683</v>
          </cell>
          <cell r="H171">
            <v>122684149.40968418</v>
          </cell>
          <cell r="I171">
            <v>122143443.07199998</v>
          </cell>
          <cell r="J171">
            <v>121691718.39056842</v>
          </cell>
          <cell r="K171">
            <v>121319027.10568419</v>
          </cell>
          <cell r="L171">
            <v>121187304.77810526</v>
          </cell>
          <cell r="M171">
            <v>120114596.82997896</v>
          </cell>
          <cell r="N171">
            <v>119626671.53684211</v>
          </cell>
          <cell r="O171">
            <v>118942037.83073683</v>
          </cell>
          <cell r="P171">
            <v>118153269.79503158</v>
          </cell>
          <cell r="Q171">
            <v>117323280.96101053</v>
          </cell>
          <cell r="R171">
            <v>116166933.94054735</v>
          </cell>
        </row>
        <row r="172">
          <cell r="A172" t="str">
            <v>United Republic of Tanzania</v>
          </cell>
          <cell r="B172" t="str">
            <v>Yes</v>
          </cell>
          <cell r="C172">
            <v>76392605.821799979</v>
          </cell>
          <cell r="D172">
            <v>81713534.02602984</v>
          </cell>
          <cell r="E172">
            <v>87399916.729074612</v>
          </cell>
          <cell r="F172">
            <v>93449404.725850731</v>
          </cell>
          <cell r="G172">
            <v>99279454.453253701</v>
          </cell>
          <cell r="H172">
            <v>105603434.8570746</v>
          </cell>
          <cell r="I172">
            <v>112255887.03617907</v>
          </cell>
          <cell r="J172">
            <v>118292311.02519402</v>
          </cell>
          <cell r="K172">
            <v>125149154.70161192</v>
          </cell>
          <cell r="L172">
            <v>132629809.38125369</v>
          </cell>
          <cell r="M172">
            <v>139537686.0752238</v>
          </cell>
          <cell r="N172">
            <v>147026216.2205373</v>
          </cell>
          <cell r="O172">
            <v>154523659.5399403</v>
          </cell>
          <cell r="P172">
            <v>162678843.22173131</v>
          </cell>
          <cell r="Q172">
            <v>170021260.31570148</v>
          </cell>
          <cell r="R172">
            <v>178718053.66961193</v>
          </cell>
        </row>
        <row r="173">
          <cell r="A173" t="str">
            <v>United States of America</v>
          </cell>
          <cell r="B173" t="str">
            <v>Yes</v>
          </cell>
          <cell r="C173">
            <v>646417097.15040004</v>
          </cell>
          <cell r="D173">
            <v>646883363.18635845</v>
          </cell>
          <cell r="E173">
            <v>647080615.99699414</v>
          </cell>
          <cell r="F173">
            <v>648768439.74658978</v>
          </cell>
          <cell r="G173">
            <v>650684711.72809255</v>
          </cell>
          <cell r="H173">
            <v>651615203.30635846</v>
          </cell>
          <cell r="I173">
            <v>653040596.05179191</v>
          </cell>
          <cell r="J173">
            <v>655565248.75005782</v>
          </cell>
          <cell r="K173">
            <v>657240790.33664739</v>
          </cell>
          <cell r="L173">
            <v>658978060.92901731</v>
          </cell>
          <cell r="M173">
            <v>661781779.64393067</v>
          </cell>
          <cell r="N173">
            <v>664122416.26682079</v>
          </cell>
          <cell r="O173">
            <v>666513912.49942195</v>
          </cell>
          <cell r="P173">
            <v>669742148.58728325</v>
          </cell>
          <cell r="Q173">
            <v>671678250.21641636</v>
          </cell>
          <cell r="R173">
            <v>674063458.99976885</v>
          </cell>
        </row>
        <row r="174">
          <cell r="A174" t="str">
            <v>Uzbekistan</v>
          </cell>
          <cell r="B174"/>
          <cell r="C174">
            <v>16203244.94208</v>
          </cell>
          <cell r="D174">
            <v>16310401.92</v>
          </cell>
          <cell r="E174">
            <v>16438932.521052629</v>
          </cell>
          <cell r="F174">
            <v>16592995.174736843</v>
          </cell>
          <cell r="G174">
            <v>16718426.602105267</v>
          </cell>
          <cell r="H174">
            <v>16816700.917894736</v>
          </cell>
          <cell r="I174">
            <v>16970175.85263158</v>
          </cell>
          <cell r="J174">
            <v>17118146.14105263</v>
          </cell>
          <cell r="K174">
            <v>17264533.121052638</v>
          </cell>
          <cell r="L174">
            <v>17429110.484210525</v>
          </cell>
          <cell r="M174">
            <v>17571550.433684211</v>
          </cell>
          <cell r="N174">
            <v>17779442.362105262</v>
          </cell>
          <cell r="O174">
            <v>17971225.010526318</v>
          </cell>
          <cell r="P174">
            <v>18104942.311578948</v>
          </cell>
          <cell r="Q174">
            <v>18279359.952631582</v>
          </cell>
          <cell r="R174">
            <v>18458084.32105263</v>
          </cell>
        </row>
        <row r="175">
          <cell r="A175" t="str">
            <v>Viet Nam</v>
          </cell>
          <cell r="B175" t="str">
            <v>Yes</v>
          </cell>
          <cell r="C175">
            <v>285248472.10739994</v>
          </cell>
          <cell r="D175">
            <v>285554149.20000005</v>
          </cell>
          <cell r="E175">
            <v>285708348.00000006</v>
          </cell>
          <cell r="F175">
            <v>285708348.00000006</v>
          </cell>
          <cell r="G175">
            <v>285171840.07718223</v>
          </cell>
          <cell r="H175">
            <v>285006880.0833078</v>
          </cell>
          <cell r="I175">
            <v>285006880.0833078</v>
          </cell>
          <cell r="J175">
            <v>284929898.75283307</v>
          </cell>
          <cell r="K175">
            <v>285245751.60000002</v>
          </cell>
          <cell r="L175">
            <v>285080538.60000002</v>
          </cell>
          <cell r="M175">
            <v>284490005.43583471</v>
          </cell>
          <cell r="N175">
            <v>284512000.10168457</v>
          </cell>
          <cell r="O175">
            <v>284915325.60000002</v>
          </cell>
          <cell r="P175">
            <v>284347040.10781014</v>
          </cell>
          <cell r="Q175">
            <v>284518814.40000004</v>
          </cell>
          <cell r="R175">
            <v>283599221.46891272</v>
          </cell>
        </row>
        <row r="176">
          <cell r="A176" t="str">
            <v>Yemen</v>
          </cell>
          <cell r="B176"/>
          <cell r="C176">
            <v>2654234.2814400005</v>
          </cell>
          <cell r="D176">
            <v>2835239.3634782615</v>
          </cell>
          <cell r="E176">
            <v>3030339.5530434786</v>
          </cell>
          <cell r="F176">
            <v>3233598.7965217391</v>
          </cell>
          <cell r="G176">
            <v>3434408.2956521744</v>
          </cell>
          <cell r="H176">
            <v>3644570.5739130443</v>
          </cell>
          <cell r="I176">
            <v>3862920.8799999994</v>
          </cell>
          <cell r="J176">
            <v>4090641.3495652163</v>
          </cell>
          <cell r="K176">
            <v>4315386.1982608698</v>
          </cell>
          <cell r="L176">
            <v>4532121.208695652</v>
          </cell>
          <cell r="M176">
            <v>4752496.7913043471</v>
          </cell>
          <cell r="N176">
            <v>4976960.5930434791</v>
          </cell>
          <cell r="O176">
            <v>5205443.0765217394</v>
          </cell>
          <cell r="P176">
            <v>5419587.8191304356</v>
          </cell>
          <cell r="Q176">
            <v>5638575.5513043478</v>
          </cell>
          <cell r="R176">
            <v>5859466.8695652178</v>
          </cell>
        </row>
        <row r="177">
          <cell r="A177" t="str">
            <v>Zambia</v>
          </cell>
          <cell r="B177" t="str">
            <v>Yes</v>
          </cell>
          <cell r="C177">
            <v>16410304.468799999</v>
          </cell>
          <cell r="D177">
            <v>17390982.778807946</v>
          </cell>
          <cell r="E177">
            <v>18418330.561589405</v>
          </cell>
          <cell r="F177">
            <v>19437595.486092713</v>
          </cell>
          <cell r="G177">
            <v>20556969.472847685</v>
          </cell>
          <cell r="H177">
            <v>21643235.7615894</v>
          </cell>
          <cell r="I177">
            <v>22743707.698013242</v>
          </cell>
          <cell r="J177">
            <v>23902981.700662255</v>
          </cell>
          <cell r="K177">
            <v>25160443.509933777</v>
          </cell>
          <cell r="L177">
            <v>26352834.91390729</v>
          </cell>
          <cell r="M177">
            <v>27578236.982781459</v>
          </cell>
          <cell r="N177">
            <v>28736705.610596027</v>
          </cell>
          <cell r="O177">
            <v>30042121.184105966</v>
          </cell>
          <cell r="P177">
            <v>31309684.140397351</v>
          </cell>
          <cell r="Q177">
            <v>32641211.324503317</v>
          </cell>
          <cell r="R177">
            <v>34021536.460927151</v>
          </cell>
        </row>
        <row r="178">
          <cell r="A178" t="str">
            <v>Zimbabwe</v>
          </cell>
          <cell r="B178" t="str">
            <v>Yes</v>
          </cell>
          <cell r="C178">
            <v>11680568.180640001</v>
          </cell>
          <cell r="D178">
            <v>12033179.471406493</v>
          </cell>
          <cell r="E178">
            <v>12387919.018979905</v>
          </cell>
          <cell r="F178">
            <v>12750509.382009275</v>
          </cell>
          <cell r="G178">
            <v>13149899.314497681</v>
          </cell>
          <cell r="H178">
            <v>13534841.94176198</v>
          </cell>
          <cell r="I178">
            <v>13975796.076537866</v>
          </cell>
          <cell r="J178">
            <v>14383524.116476046</v>
          </cell>
          <cell r="K178">
            <v>14805473.86349304</v>
          </cell>
          <cell r="L178">
            <v>15209908.170510044</v>
          </cell>
          <cell r="M178">
            <v>15653957.511839258</v>
          </cell>
          <cell r="N178">
            <v>16097361.642472951</v>
          </cell>
          <cell r="O178">
            <v>16506077.802287474</v>
          </cell>
          <cell r="P178">
            <v>16971283.737681605</v>
          </cell>
          <cell r="Q178">
            <v>17372108.47437403</v>
          </cell>
          <cell r="R178">
            <v>17813567.948995356</v>
          </cell>
        </row>
        <row r="180">
          <cell r="A180" t="str">
            <v xml:space="preserve">Total </v>
          </cell>
          <cell r="C180">
            <v>8302901613.5763626</v>
          </cell>
          <cell r="D180">
            <v>8418209206.3359966</v>
          </cell>
          <cell r="E180">
            <v>8529640069.0279188</v>
          </cell>
          <cell r="F180">
            <v>8653519042.9785366</v>
          </cell>
          <cell r="G180">
            <v>8771105852.3932896</v>
          </cell>
          <cell r="H180">
            <v>8897372056.6882019</v>
          </cell>
          <cell r="I180">
            <v>9027120185.9280701</v>
          </cell>
          <cell r="J180">
            <v>9163419659.9891891</v>
          </cell>
          <cell r="K180">
            <v>9302708111.3341846</v>
          </cell>
          <cell r="L180">
            <v>9450754095.3561802</v>
          </cell>
          <cell r="M180">
            <v>9589444464.8967972</v>
          </cell>
          <cell r="N180">
            <v>9752174825.9644413</v>
          </cell>
          <cell r="O180">
            <v>9922233375.5122242</v>
          </cell>
          <cell r="P180">
            <v>10099315985.166925</v>
          </cell>
          <cell r="Q180">
            <v>10265998275.899704</v>
          </cell>
          <cell r="R180">
            <v>10435295686.469927</v>
          </cell>
        </row>
        <row r="185">
          <cell r="A185" t="str">
            <v>Country</v>
          </cell>
          <cell r="B185" t="str">
            <v>FastTrack?</v>
          </cell>
          <cell r="C185">
            <v>2015</v>
          </cell>
          <cell r="D185">
            <v>2016</v>
          </cell>
          <cell r="E185">
            <v>2017</v>
          </cell>
          <cell r="F185">
            <v>2018</v>
          </cell>
          <cell r="G185">
            <v>2019</v>
          </cell>
          <cell r="H185">
            <v>2020</v>
          </cell>
          <cell r="I185">
            <v>2021</v>
          </cell>
          <cell r="J185">
            <v>2022</v>
          </cell>
          <cell r="K185">
            <v>2023</v>
          </cell>
          <cell r="L185">
            <v>2024</v>
          </cell>
          <cell r="M185">
            <v>2025</v>
          </cell>
          <cell r="N185">
            <v>2026</v>
          </cell>
          <cell r="O185">
            <v>2027</v>
          </cell>
          <cell r="P185">
            <v>2028</v>
          </cell>
          <cell r="Q185">
            <v>2029</v>
          </cell>
          <cell r="R185">
            <v>2030</v>
          </cell>
        </row>
        <row r="186">
          <cell r="A186" t="str">
            <v>Afghanistan</v>
          </cell>
          <cell r="B186"/>
          <cell r="C186">
            <v>11604514.695840003</v>
          </cell>
          <cell r="D186">
            <v>13464117.072000001</v>
          </cell>
          <cell r="E186">
            <v>15408687.887999997</v>
          </cell>
          <cell r="F186">
            <v>17444186.351999998</v>
          </cell>
          <cell r="G186">
            <v>19606389.983999997</v>
          </cell>
          <cell r="H186">
            <v>21896321.759999998</v>
          </cell>
          <cell r="I186">
            <v>24276334.031999998</v>
          </cell>
          <cell r="J186">
            <v>26802258.911999997</v>
          </cell>
          <cell r="K186">
            <v>29457536.975999996</v>
          </cell>
          <cell r="L186">
            <v>32207003.423999991</v>
          </cell>
          <cell r="M186">
            <v>35016947.999999993</v>
          </cell>
          <cell r="N186">
            <v>37918427.615999997</v>
          </cell>
          <cell r="O186">
            <v>40860575.855999991</v>
          </cell>
          <cell r="P186">
            <v>43861641.11999999</v>
          </cell>
          <cell r="Q186">
            <v>46940836.175999992</v>
          </cell>
          <cell r="R186">
            <v>50117432.400000006</v>
          </cell>
        </row>
        <row r="187">
          <cell r="A187" t="str">
            <v>Angola</v>
          </cell>
          <cell r="B187" t="str">
            <v>Yes</v>
          </cell>
          <cell r="C187">
            <v>4302912.5866125003</v>
          </cell>
          <cell r="D187">
            <v>5165823.5325000007</v>
          </cell>
          <cell r="E187">
            <v>6087637.8225000007</v>
          </cell>
          <cell r="F187">
            <v>7070275.3499999996</v>
          </cell>
          <cell r="G187">
            <v>8119615.5900000026</v>
          </cell>
          <cell r="H187">
            <v>9238353.5250000022</v>
          </cell>
          <cell r="I187">
            <v>10412017.425000001</v>
          </cell>
          <cell r="J187">
            <v>11661176.677500002</v>
          </cell>
          <cell r="K187">
            <v>12996971.032500001</v>
          </cell>
          <cell r="L187">
            <v>14406102.315000003</v>
          </cell>
          <cell r="M187">
            <v>15900482.812500004</v>
          </cell>
          <cell r="N187">
            <v>17447536.507500004</v>
          </cell>
          <cell r="O187">
            <v>19083059.257500008</v>
          </cell>
          <cell r="P187">
            <v>20808383.805000007</v>
          </cell>
          <cell r="Q187">
            <v>22626853.830000009</v>
          </cell>
          <cell r="R187">
            <v>24544443.149999999</v>
          </cell>
        </row>
        <row r="188">
          <cell r="A188" t="str">
            <v>Azerbaijan</v>
          </cell>
          <cell r="B188"/>
          <cell r="C188">
            <v>1030181.8236542611</v>
          </cell>
          <cell r="D188">
            <v>1246914.056347826</v>
          </cell>
          <cell r="E188">
            <v>1467584.3791304347</v>
          </cell>
          <cell r="F188">
            <v>1687831.7509565216</v>
          </cell>
          <cell r="G188">
            <v>1905271.76973913</v>
          </cell>
          <cell r="H188">
            <v>2114542.664347826</v>
          </cell>
          <cell r="I188">
            <v>2329689.5561739132</v>
          </cell>
          <cell r="J188">
            <v>2535647.2278260873</v>
          </cell>
          <cell r="K188">
            <v>2736757.3544347822</v>
          </cell>
          <cell r="L188">
            <v>2942847.7606956521</v>
          </cell>
          <cell r="M188">
            <v>3160638.2566956514</v>
          </cell>
          <cell r="N188">
            <v>3388978.1008695648</v>
          </cell>
          <cell r="O188">
            <v>3635522.191304347</v>
          </cell>
          <cell r="P188">
            <v>3891421.339826087</v>
          </cell>
          <cell r="Q188">
            <v>4143532.4097391302</v>
          </cell>
          <cell r="R188">
            <v>4385604.1794782616</v>
          </cell>
        </row>
        <row r="189">
          <cell r="A189" t="str">
            <v>Bangladesh</v>
          </cell>
          <cell r="B189"/>
          <cell r="C189">
            <v>271833481.5966</v>
          </cell>
          <cell r="D189">
            <v>284132534.83999997</v>
          </cell>
          <cell r="E189">
            <v>296609918.08000004</v>
          </cell>
          <cell r="F189">
            <v>309199956.24000001</v>
          </cell>
          <cell r="G189">
            <v>321797710.36000007</v>
          </cell>
          <cell r="H189">
            <v>334406450.56000006</v>
          </cell>
          <cell r="I189">
            <v>347031731.76000011</v>
          </cell>
          <cell r="J189">
            <v>359666647.20000005</v>
          </cell>
          <cell r="K189">
            <v>372153778.92000014</v>
          </cell>
          <cell r="L189">
            <v>384429795.12000018</v>
          </cell>
          <cell r="M189">
            <v>396387833.80000019</v>
          </cell>
          <cell r="N189">
            <v>408238810.56000018</v>
          </cell>
          <cell r="O189">
            <v>419716974.60000026</v>
          </cell>
          <cell r="P189">
            <v>430806227.60000026</v>
          </cell>
          <cell r="Q189">
            <v>441587760.88000023</v>
          </cell>
          <cell r="R189">
            <v>452108184.36000001</v>
          </cell>
        </row>
        <row r="190">
          <cell r="A190" t="str">
            <v>Benin</v>
          </cell>
          <cell r="B190"/>
          <cell r="C190">
            <v>4316925.8687999994</v>
          </cell>
          <cell r="D190">
            <v>5149886.7519999994</v>
          </cell>
          <cell r="E190">
            <v>6035908.0319999987</v>
          </cell>
          <cell r="F190">
            <v>6963029.3759999992</v>
          </cell>
          <cell r="G190">
            <v>7943974.0800000001</v>
          </cell>
          <cell r="H190">
            <v>8972996.6399999987</v>
          </cell>
          <cell r="I190">
            <v>10041204.096000001</v>
          </cell>
          <cell r="J190">
            <v>11164467.199999999</v>
          </cell>
          <cell r="K190">
            <v>12345146.544000002</v>
          </cell>
          <cell r="L190">
            <v>13569548.831999997</v>
          </cell>
          <cell r="M190">
            <v>14853990.239999998</v>
          </cell>
          <cell r="N190">
            <v>16173603.071999995</v>
          </cell>
          <cell r="O190">
            <v>17550028.415999994</v>
          </cell>
          <cell r="P190">
            <v>18989902.623999994</v>
          </cell>
          <cell r="Q190">
            <v>20490261.375999991</v>
          </cell>
          <cell r="R190">
            <v>22030329.599999998</v>
          </cell>
        </row>
        <row r="191">
          <cell r="A191" t="str">
            <v>Bolivia (Plurinational State of)</v>
          </cell>
          <cell r="B191"/>
          <cell r="C191">
            <v>14144284.439999999</v>
          </cell>
          <cell r="D191">
            <v>15718080.000000002</v>
          </cell>
          <cell r="E191">
            <v>17343957.600000001</v>
          </cell>
          <cell r="F191">
            <v>19006099.199999996</v>
          </cell>
          <cell r="G191">
            <v>20701711.200000003</v>
          </cell>
          <cell r="H191">
            <v>22442951.999999996</v>
          </cell>
          <cell r="I191">
            <v>24229821.599999998</v>
          </cell>
          <cell r="J191">
            <v>26037098.400000002</v>
          </cell>
          <cell r="K191">
            <v>27887210.400000002</v>
          </cell>
          <cell r="L191">
            <v>29780157.600000001</v>
          </cell>
          <cell r="M191">
            <v>31657116</v>
          </cell>
          <cell r="N191">
            <v>33581592</v>
          </cell>
          <cell r="O191">
            <v>35522776.79999999</v>
          </cell>
          <cell r="P191">
            <v>37477876.800000004</v>
          </cell>
          <cell r="Q191">
            <v>39432432</v>
          </cell>
          <cell r="R191">
            <v>41418648.000000007</v>
          </cell>
        </row>
        <row r="192">
          <cell r="A192" t="str">
            <v>Botswana</v>
          </cell>
          <cell r="B192" t="str">
            <v>Yes</v>
          </cell>
          <cell r="C192">
            <v>13872556.503709467</v>
          </cell>
          <cell r="D192">
            <v>14460315.103079095</v>
          </cell>
          <cell r="E192">
            <v>15128929.634917319</v>
          </cell>
          <cell r="F192">
            <v>15788274.251102356</v>
          </cell>
          <cell r="G192">
            <v>16485581.718940584</v>
          </cell>
          <cell r="H192">
            <v>17122113.087819248</v>
          </cell>
          <cell r="I192">
            <v>17795386.3323511</v>
          </cell>
          <cell r="J192">
            <v>18480869.336882956</v>
          </cell>
          <cell r="K192">
            <v>19151588.033761624</v>
          </cell>
          <cell r="L192">
            <v>19916049.181599848</v>
          </cell>
          <cell r="M192">
            <v>20554186.823172152</v>
          </cell>
          <cell r="N192">
            <v>21258482.36005082</v>
          </cell>
          <cell r="O192">
            <v>22003182.700582668</v>
          </cell>
          <cell r="P192">
            <v>22730066.293461334</v>
          </cell>
          <cell r="Q192">
            <v>23529212.661646374</v>
          </cell>
          <cell r="R192">
            <v>24216799.831218679</v>
          </cell>
        </row>
        <row r="193">
          <cell r="A193" t="str">
            <v>Brazil</v>
          </cell>
          <cell r="B193" t="str">
            <v>Yes</v>
          </cell>
          <cell r="C193">
            <v>487368732.76112664</v>
          </cell>
          <cell r="D193">
            <v>496182743.52483141</v>
          </cell>
          <cell r="E193">
            <v>505542066.69332159</v>
          </cell>
          <cell r="F193">
            <v>515039948.39590359</v>
          </cell>
          <cell r="G193">
            <v>524046397.11565846</v>
          </cell>
          <cell r="H193">
            <v>532247759.25216615</v>
          </cell>
          <cell r="I193">
            <v>540204694.87026668</v>
          </cell>
          <cell r="J193">
            <v>547316732.26713324</v>
          </cell>
          <cell r="K193">
            <v>553723104.64700198</v>
          </cell>
          <cell r="L193">
            <v>559638183.26820111</v>
          </cell>
          <cell r="M193">
            <v>565200158.21094084</v>
          </cell>
          <cell r="N193">
            <v>570623025.19352281</v>
          </cell>
          <cell r="O193">
            <v>575684464.57165861</v>
          </cell>
          <cell r="P193">
            <v>580282815.7112298</v>
          </cell>
          <cell r="Q193">
            <v>584302266.57610512</v>
          </cell>
          <cell r="R193">
            <v>587714869.0282712</v>
          </cell>
        </row>
        <row r="194">
          <cell r="A194" t="str">
            <v>Burkina Faso</v>
          </cell>
          <cell r="B194"/>
          <cell r="C194">
            <v>2519302.2835199996</v>
          </cell>
          <cell r="D194">
            <v>2902079.4880000004</v>
          </cell>
          <cell r="E194">
            <v>3307840.7680000006</v>
          </cell>
          <cell r="F194">
            <v>3736355.3280000011</v>
          </cell>
          <cell r="G194">
            <v>4191998.7200000007</v>
          </cell>
          <cell r="H194">
            <v>4675500.8000000007</v>
          </cell>
          <cell r="I194">
            <v>5180144.6400000015</v>
          </cell>
          <cell r="J194">
            <v>5722128.1280000014</v>
          </cell>
          <cell r="K194">
            <v>6291592.9600000028</v>
          </cell>
          <cell r="L194">
            <v>6889170.432000001</v>
          </cell>
          <cell r="M194">
            <v>7516796.1600000029</v>
          </cell>
          <cell r="N194">
            <v>8167065.0880000014</v>
          </cell>
          <cell r="O194">
            <v>8843890.1760000009</v>
          </cell>
          <cell r="P194">
            <v>9550511.3600000031</v>
          </cell>
          <cell r="Q194">
            <v>10290729.728000004</v>
          </cell>
          <cell r="R194">
            <v>11060632.32</v>
          </cell>
        </row>
        <row r="195">
          <cell r="A195" t="str">
            <v>Burundi</v>
          </cell>
          <cell r="B195"/>
          <cell r="C195">
            <v>1727431.6800000004</v>
          </cell>
          <cell r="D195">
            <v>1812349.9680000003</v>
          </cell>
          <cell r="E195">
            <v>2026499.9040000006</v>
          </cell>
          <cell r="F195">
            <v>2252592.5760000004</v>
          </cell>
          <cell r="G195">
            <v>2492081.2800000007</v>
          </cell>
          <cell r="H195">
            <v>2747628.0000000005</v>
          </cell>
          <cell r="I195">
            <v>3013156.8480000002</v>
          </cell>
          <cell r="J195">
            <v>3297175.4400000009</v>
          </cell>
          <cell r="K195">
            <v>3598672.8960000016</v>
          </cell>
          <cell r="L195">
            <v>3914940.432000001</v>
          </cell>
          <cell r="M195">
            <v>4247614.8000000007</v>
          </cell>
          <cell r="N195">
            <v>4595915.3760000011</v>
          </cell>
          <cell r="O195">
            <v>4958816.9280000012</v>
          </cell>
          <cell r="P195">
            <v>5335049.6160000023</v>
          </cell>
          <cell r="Q195">
            <v>5733700.1280000014</v>
          </cell>
          <cell r="R195">
            <v>6147991.2000000002</v>
          </cell>
        </row>
        <row r="196">
          <cell r="A196" t="str">
            <v>Cambodia</v>
          </cell>
          <cell r="B196"/>
          <cell r="C196">
            <v>6972231.349440001</v>
          </cell>
          <cell r="D196">
            <v>7624727.8559999997</v>
          </cell>
          <cell r="E196">
            <v>8281985.1839999994</v>
          </cell>
          <cell r="F196">
            <v>8944594.1279999986</v>
          </cell>
          <cell r="G196">
            <v>9619603.1999999993</v>
          </cell>
          <cell r="H196">
            <v>10313848.799999997</v>
          </cell>
          <cell r="I196">
            <v>11028493.439999999</v>
          </cell>
          <cell r="J196">
            <v>11749476.816</v>
          </cell>
          <cell r="K196">
            <v>12502299.455999998</v>
          </cell>
          <cell r="L196">
            <v>13295264.831999999</v>
          </cell>
          <cell r="M196">
            <v>14140634.399999999</v>
          </cell>
          <cell r="N196">
            <v>15052219.631999999</v>
          </cell>
          <cell r="O196">
            <v>16032650.112</v>
          </cell>
          <cell r="P196">
            <v>17047605.167999998</v>
          </cell>
          <cell r="Q196">
            <v>18015268.319999997</v>
          </cell>
          <cell r="R196">
            <v>18894980.159999996</v>
          </cell>
        </row>
        <row r="197">
          <cell r="A197" t="str">
            <v>Cameroon</v>
          </cell>
          <cell r="B197" t="str">
            <v>Yes</v>
          </cell>
          <cell r="C197">
            <v>89430908.370360002</v>
          </cell>
          <cell r="D197">
            <v>102434849.83199997</v>
          </cell>
          <cell r="E197">
            <v>116114690.95199999</v>
          </cell>
          <cell r="F197">
            <v>130627518.28799997</v>
          </cell>
          <cell r="G197">
            <v>145870400.75999996</v>
          </cell>
          <cell r="H197">
            <v>161840072.51999998</v>
          </cell>
          <cell r="I197">
            <v>178499065.67999995</v>
          </cell>
          <cell r="J197">
            <v>195910324.99199998</v>
          </cell>
          <cell r="K197">
            <v>214181915.90399998</v>
          </cell>
          <cell r="L197">
            <v>233346594.38400003</v>
          </cell>
          <cell r="M197">
            <v>253334510.28000003</v>
          </cell>
          <cell r="N197">
            <v>273981932.49599999</v>
          </cell>
          <cell r="O197">
            <v>295542833.52000004</v>
          </cell>
          <cell r="P197">
            <v>317965187.25600004</v>
          </cell>
          <cell r="Q197">
            <v>341223890.54400009</v>
          </cell>
          <cell r="R197">
            <v>365286561.12000006</v>
          </cell>
        </row>
        <row r="198">
          <cell r="A198" t="str">
            <v>Central African Republic</v>
          </cell>
          <cell r="B198"/>
          <cell r="C198">
            <v>5334863.2290000012</v>
          </cell>
          <cell r="D198">
            <v>6301934.784</v>
          </cell>
          <cell r="E198">
            <v>7329067.9200000009</v>
          </cell>
          <cell r="F198">
            <v>8401351.9680000003</v>
          </cell>
          <cell r="G198">
            <v>9532805.7600000016</v>
          </cell>
          <cell r="H198">
            <v>10704393.000000004</v>
          </cell>
          <cell r="I198">
            <v>11897446.968000002</v>
          </cell>
          <cell r="J198">
            <v>13150998.648000004</v>
          </cell>
          <cell r="K198">
            <v>14440035.888000002</v>
          </cell>
          <cell r="L198">
            <v>15793554.744000003</v>
          </cell>
          <cell r="M198">
            <v>17193552.48</v>
          </cell>
          <cell r="N198">
            <v>18616714.488000005</v>
          </cell>
          <cell r="O198">
            <v>20132984.592</v>
          </cell>
          <cell r="P198">
            <v>21659433.695999995</v>
          </cell>
          <cell r="Q198">
            <v>23231033.711999997</v>
          </cell>
          <cell r="R198">
            <v>24876411.120000001</v>
          </cell>
        </row>
        <row r="199">
          <cell r="A199" t="str">
            <v>Chad</v>
          </cell>
          <cell r="B199" t="str">
            <v>Yes</v>
          </cell>
          <cell r="C199">
            <v>607534.33104000008</v>
          </cell>
          <cell r="D199">
            <v>1037682.5759999999</v>
          </cell>
          <cell r="E199">
            <v>1499967.504</v>
          </cell>
          <cell r="F199">
            <v>1995552.72</v>
          </cell>
          <cell r="G199">
            <v>2528076.0959999999</v>
          </cell>
          <cell r="H199">
            <v>3096878.4</v>
          </cell>
          <cell r="I199">
            <v>3699268.2719999999</v>
          </cell>
          <cell r="J199">
            <v>4341378.3839999996</v>
          </cell>
          <cell r="K199">
            <v>5023901.2319999989</v>
          </cell>
          <cell r="L199">
            <v>5751040.176</v>
          </cell>
          <cell r="M199">
            <v>6520681.4400000004</v>
          </cell>
          <cell r="N199">
            <v>7325999.8559999987</v>
          </cell>
          <cell r="O199">
            <v>8181719.2799999993</v>
          </cell>
          <cell r="P199">
            <v>9081268.5599999987</v>
          </cell>
          <cell r="Q199">
            <v>10037257.775999999</v>
          </cell>
          <cell r="R199">
            <v>11040125.039999999</v>
          </cell>
        </row>
        <row r="200">
          <cell r="A200" t="str">
            <v>China</v>
          </cell>
          <cell r="B200" t="str">
            <v>Yes</v>
          </cell>
          <cell r="C200">
            <v>2112438121.9071319</v>
          </cell>
          <cell r="D200">
            <v>2094682725.1422679</v>
          </cell>
          <cell r="E200">
            <v>2073998096.9542735</v>
          </cell>
          <cell r="F200">
            <v>2051243008.7286325</v>
          </cell>
          <cell r="G200">
            <v>2027543397.5171099</v>
          </cell>
          <cell r="H200">
            <v>2003954328.0636952</v>
          </cell>
          <cell r="I200">
            <v>1982900205.4212182</v>
          </cell>
          <cell r="J200">
            <v>1962118722.9215667</v>
          </cell>
          <cell r="K200">
            <v>1942950090.0174019</v>
          </cell>
          <cell r="L200">
            <v>1927098421.1793599</v>
          </cell>
          <cell r="M200">
            <v>1915449485.3242865</v>
          </cell>
          <cell r="N200">
            <v>1909770297.262053</v>
          </cell>
          <cell r="O200">
            <v>1907830883.2991984</v>
          </cell>
          <cell r="P200">
            <v>1908413323.8123636</v>
          </cell>
          <cell r="Q200">
            <v>1909377279.6274574</v>
          </cell>
          <cell r="R200">
            <v>1909016660.8723159</v>
          </cell>
        </row>
        <row r="201">
          <cell r="A201" t="str">
            <v>Comoros</v>
          </cell>
          <cell r="B201"/>
          <cell r="C201">
            <v>561804.59999999986</v>
          </cell>
          <cell r="D201">
            <v>684866.55999999994</v>
          </cell>
          <cell r="E201">
            <v>816677.92</v>
          </cell>
          <cell r="F201">
            <v>954154.07999999984</v>
          </cell>
          <cell r="G201">
            <v>1102470.96</v>
          </cell>
          <cell r="H201">
            <v>1251843.2</v>
          </cell>
          <cell r="I201">
            <v>1413189.1199999999</v>
          </cell>
          <cell r="J201">
            <v>1581332.7999999998</v>
          </cell>
          <cell r="K201">
            <v>1748832.4</v>
          </cell>
          <cell r="L201">
            <v>1930005.1199999999</v>
          </cell>
          <cell r="M201">
            <v>2117975.5999999996</v>
          </cell>
          <cell r="N201">
            <v>2303602.5599999996</v>
          </cell>
          <cell r="O201">
            <v>2494894.3199999989</v>
          </cell>
          <cell r="P201">
            <v>2712399.3599999989</v>
          </cell>
          <cell r="Q201">
            <v>2916153.6799999988</v>
          </cell>
          <cell r="R201">
            <v>3136980</v>
          </cell>
        </row>
        <row r="202">
          <cell r="A202" t="str">
            <v>Congo</v>
          </cell>
          <cell r="B202"/>
          <cell r="C202">
            <v>22830039.432</v>
          </cell>
          <cell r="D202">
            <v>25997370.159999996</v>
          </cell>
          <cell r="E202">
            <v>29335961.120000001</v>
          </cell>
          <cell r="F202">
            <v>32926953.840000004</v>
          </cell>
          <cell r="G202">
            <v>36645420.680000007</v>
          </cell>
          <cell r="H202">
            <v>40550164.20000001</v>
          </cell>
          <cell r="I202">
            <v>44789002.560000002</v>
          </cell>
          <cell r="J202">
            <v>49096512.480000004</v>
          </cell>
          <cell r="K202">
            <v>53730794.720000014</v>
          </cell>
          <cell r="L202">
            <v>58508819.640000001</v>
          </cell>
          <cell r="M202">
            <v>63601646.200000003</v>
          </cell>
          <cell r="N202">
            <v>68889695.480000019</v>
          </cell>
          <cell r="O202">
            <v>74372967.480000019</v>
          </cell>
          <cell r="P202">
            <v>80308862.400000036</v>
          </cell>
          <cell r="Q202">
            <v>86194200.240000024</v>
          </cell>
          <cell r="R202">
            <v>92499273.600000009</v>
          </cell>
        </row>
        <row r="203">
          <cell r="A203" t="str">
            <v>Côte d'Ivoire</v>
          </cell>
          <cell r="B203" t="str">
            <v>Yes</v>
          </cell>
          <cell r="C203">
            <v>40521235.476960003</v>
          </cell>
          <cell r="D203">
            <v>46208252.160000004</v>
          </cell>
          <cell r="E203">
            <v>52201968.000000007</v>
          </cell>
          <cell r="F203">
            <v>58467517.920000002</v>
          </cell>
          <cell r="G203">
            <v>65029263.600000024</v>
          </cell>
          <cell r="H203">
            <v>71859359.040000007</v>
          </cell>
          <cell r="I203">
            <v>78957804.24000001</v>
          </cell>
          <cell r="J203">
            <v>86351445.600000009</v>
          </cell>
          <cell r="K203">
            <v>94045252.560000002</v>
          </cell>
          <cell r="L203">
            <v>102104513.27999999</v>
          </cell>
          <cell r="M203">
            <v>110496412.31999999</v>
          </cell>
          <cell r="N203">
            <v>119211667.67999998</v>
          </cell>
          <cell r="O203">
            <v>128272813.19999994</v>
          </cell>
          <cell r="P203">
            <v>137797658.87999994</v>
          </cell>
          <cell r="Q203">
            <v>147712462.79999995</v>
          </cell>
          <cell r="R203">
            <v>158087311.20000002</v>
          </cell>
        </row>
        <row r="204">
          <cell r="A204" t="str">
            <v>Democratic People's Republic of Korea</v>
          </cell>
          <cell r="B204">
            <v>0</v>
          </cell>
          <cell r="C204">
            <v>1026767.74392</v>
          </cell>
          <cell r="D204">
            <v>1050920.064</v>
          </cell>
          <cell r="E204">
            <v>1073125.6320000002</v>
          </cell>
          <cell r="F204">
            <v>1093224.8880000003</v>
          </cell>
          <cell r="G204">
            <v>1110740.8800000004</v>
          </cell>
          <cell r="H204">
            <v>1126730.5200000005</v>
          </cell>
          <cell r="I204">
            <v>1142901.7920000004</v>
          </cell>
          <cell r="J204">
            <v>1156750.5840000005</v>
          </cell>
          <cell r="K204">
            <v>1170391.2480000004</v>
          </cell>
          <cell r="L204">
            <v>1186137.4320000005</v>
          </cell>
          <cell r="M204">
            <v>1206502.0800000008</v>
          </cell>
          <cell r="N204">
            <v>1231211.9520000005</v>
          </cell>
          <cell r="O204">
            <v>1260756.7200000007</v>
          </cell>
          <cell r="P204">
            <v>1293569.3040000007</v>
          </cell>
          <cell r="Q204">
            <v>1325606.7840000009</v>
          </cell>
          <cell r="R204">
            <v>1355297.4000000001</v>
          </cell>
        </row>
        <row r="205">
          <cell r="A205" t="str">
            <v>Democratic Republic of the Congo</v>
          </cell>
          <cell r="B205" t="str">
            <v>Yes</v>
          </cell>
          <cell r="C205">
            <v>116100168.05519997</v>
          </cell>
          <cell r="D205">
            <v>154488114.14399999</v>
          </cell>
          <cell r="E205">
            <v>195505700.54399994</v>
          </cell>
          <cell r="F205">
            <v>239299046.78399995</v>
          </cell>
          <cell r="G205">
            <v>286049506.17599988</v>
          </cell>
          <cell r="H205">
            <v>335864612.15999997</v>
          </cell>
          <cell r="I205">
            <v>388420381.43999988</v>
          </cell>
          <cell r="J205">
            <v>444361224.38399988</v>
          </cell>
          <cell r="K205">
            <v>503827273.15199977</v>
          </cell>
          <cell r="L205">
            <v>566823424.6079998</v>
          </cell>
          <cell r="M205">
            <v>633559792.31999981</v>
          </cell>
          <cell r="N205">
            <v>703462892.83199954</v>
          </cell>
          <cell r="O205">
            <v>777276075.74399984</v>
          </cell>
          <cell r="P205">
            <v>855111630.23999953</v>
          </cell>
          <cell r="Q205">
            <v>937141313.47199965</v>
          </cell>
          <cell r="R205">
            <v>1023402592.8</v>
          </cell>
        </row>
        <row r="206">
          <cell r="A206" t="str">
            <v>Djibouti</v>
          </cell>
          <cell r="B206"/>
          <cell r="C206">
            <v>4925.7153599999992</v>
          </cell>
          <cell r="D206">
            <v>5606.496000000001</v>
          </cell>
          <cell r="E206">
            <v>6248.4800000000014</v>
          </cell>
          <cell r="F206">
            <v>6956.0640000000003</v>
          </cell>
          <cell r="G206">
            <v>7622.3680000000013</v>
          </cell>
          <cell r="H206">
            <v>8331.2000000000007</v>
          </cell>
          <cell r="I206">
            <v>9089.8560000000016</v>
          </cell>
          <cell r="J206">
            <v>9830.3040000000019</v>
          </cell>
          <cell r="K206">
            <v>10585.344000000001</v>
          </cell>
          <cell r="L206">
            <v>11397.504000000001</v>
          </cell>
          <cell r="M206">
            <v>12139.199999999999</v>
          </cell>
          <cell r="N206">
            <v>12938.016</v>
          </cell>
          <cell r="O206">
            <v>13701.599999999995</v>
          </cell>
          <cell r="P206">
            <v>14474.911999999995</v>
          </cell>
          <cell r="Q206">
            <v>15257.951999999994</v>
          </cell>
          <cell r="R206">
            <v>16164.959999999995</v>
          </cell>
        </row>
        <row r="207">
          <cell r="A207" t="str">
            <v>Egypt</v>
          </cell>
          <cell r="B207"/>
          <cell r="C207">
            <v>13441150.217879999</v>
          </cell>
          <cell r="D207">
            <v>13828119.552000001</v>
          </cell>
          <cell r="E207">
            <v>14272769.016000003</v>
          </cell>
          <cell r="F207">
            <v>14752533.888</v>
          </cell>
          <cell r="G207">
            <v>15230905.056000002</v>
          </cell>
          <cell r="H207">
            <v>15694872.480000002</v>
          </cell>
          <cell r="I207">
            <v>16212426.696000004</v>
          </cell>
          <cell r="J207">
            <v>16694893.152000003</v>
          </cell>
          <cell r="K207">
            <v>17169966.936000004</v>
          </cell>
          <cell r="L207">
            <v>17679714.048</v>
          </cell>
          <cell r="M207">
            <v>18240204.600000001</v>
          </cell>
          <cell r="N207">
            <v>18825128.784000006</v>
          </cell>
          <cell r="O207">
            <v>19459473.048</v>
          </cell>
          <cell r="P207">
            <v>20127260.160000004</v>
          </cell>
          <cell r="Q207">
            <v>20793001.320000008</v>
          </cell>
          <cell r="R207">
            <v>21432308.400000002</v>
          </cell>
        </row>
        <row r="208">
          <cell r="A208" t="str">
            <v>Equatorial Guinea</v>
          </cell>
          <cell r="B208"/>
          <cell r="C208">
            <v>11258.029373410402</v>
          </cell>
          <cell r="D208">
            <v>13955.968924855493</v>
          </cell>
          <cell r="E208">
            <v>16958.434404624277</v>
          </cell>
          <cell r="F208">
            <v>19753.529895953758</v>
          </cell>
          <cell r="G208">
            <v>22941.896878612719</v>
          </cell>
          <cell r="H208">
            <v>26395.466358381505</v>
          </cell>
          <cell r="I208">
            <v>29888.633341040459</v>
          </cell>
          <cell r="J208">
            <v>33384.821826589592</v>
          </cell>
          <cell r="K208">
            <v>37624.828300578025</v>
          </cell>
          <cell r="L208">
            <v>41748.957780346813</v>
          </cell>
          <cell r="M208">
            <v>46223.633757225442</v>
          </cell>
          <cell r="N208">
            <v>51469.533225433515</v>
          </cell>
          <cell r="O208">
            <v>56370.929202312131</v>
          </cell>
          <cell r="P208">
            <v>61467.397179190746</v>
          </cell>
          <cell r="Q208">
            <v>66987.563653179182</v>
          </cell>
          <cell r="R208">
            <v>72727.186127167632</v>
          </cell>
        </row>
        <row r="209">
          <cell r="A209" t="str">
            <v>Eritrea</v>
          </cell>
          <cell r="B209"/>
          <cell r="C209">
            <v>2347326.4008000009</v>
          </cell>
          <cell r="D209">
            <v>2774586.6</v>
          </cell>
          <cell r="E209">
            <v>3232088.8000000007</v>
          </cell>
          <cell r="F209">
            <v>3706384.6800000006</v>
          </cell>
          <cell r="G209">
            <v>4222424.6400000006</v>
          </cell>
          <cell r="H209">
            <v>4763387.4000000004</v>
          </cell>
          <cell r="I209">
            <v>5336294.4000000013</v>
          </cell>
          <cell r="J209">
            <v>5939019.5200000014</v>
          </cell>
          <cell r="K209">
            <v>6576458.080000001</v>
          </cell>
          <cell r="L209">
            <v>7241588.6400000025</v>
          </cell>
          <cell r="M209">
            <v>7915937.6000000015</v>
          </cell>
          <cell r="N209">
            <v>8630449.160000002</v>
          </cell>
          <cell r="O209">
            <v>9351409.9200000018</v>
          </cell>
          <cell r="P209">
            <v>10097293.480000004</v>
          </cell>
          <cell r="Q209">
            <v>10850921.600000003</v>
          </cell>
          <cell r="R209">
            <v>11633814</v>
          </cell>
        </row>
        <row r="210">
          <cell r="A210" t="str">
            <v>Ethiopia</v>
          </cell>
          <cell r="B210" t="str">
            <v>Yes</v>
          </cell>
          <cell r="C210">
            <v>9851443.5552000012</v>
          </cell>
          <cell r="D210">
            <v>10867457.952</v>
          </cell>
          <cell r="E210">
            <v>11937830.112</v>
          </cell>
          <cell r="F210">
            <v>13060110.335999999</v>
          </cell>
          <cell r="G210">
            <v>14230539.648</v>
          </cell>
          <cell r="H210">
            <v>15444935.999999998</v>
          </cell>
          <cell r="I210">
            <v>16698828.432</v>
          </cell>
          <cell r="J210">
            <v>17997732.48</v>
          </cell>
          <cell r="K210">
            <v>19338370.271999996</v>
          </cell>
          <cell r="L210">
            <v>20726680.415999994</v>
          </cell>
          <cell r="M210">
            <v>22164258.479999997</v>
          </cell>
          <cell r="N210">
            <v>23647283.711999997</v>
          </cell>
          <cell r="O210">
            <v>25177867.727999993</v>
          </cell>
          <cell r="P210">
            <v>26752383.839999992</v>
          </cell>
          <cell r="Q210">
            <v>28368237.455999993</v>
          </cell>
          <cell r="R210">
            <v>30019267.199999999</v>
          </cell>
        </row>
        <row r="211">
          <cell r="A211" t="str">
            <v>Gabon</v>
          </cell>
          <cell r="B211"/>
          <cell r="C211">
            <v>1595743.9749278347</v>
          </cell>
          <cell r="D211">
            <v>1797386.5237113403</v>
          </cell>
          <cell r="E211">
            <v>2005513.0589690723</v>
          </cell>
          <cell r="F211">
            <v>2211897.8969072169</v>
          </cell>
          <cell r="G211">
            <v>2435466.9921649485</v>
          </cell>
          <cell r="H211">
            <v>2667125.0474226805</v>
          </cell>
          <cell r="I211">
            <v>2906872.0626804125</v>
          </cell>
          <cell r="J211">
            <v>3161094.0865979386</v>
          </cell>
          <cell r="K211">
            <v>3424140.4305154639</v>
          </cell>
          <cell r="L211">
            <v>3688889.6857731966</v>
          </cell>
          <cell r="M211">
            <v>3984195.1670103096</v>
          </cell>
          <cell r="N211">
            <v>4274082.1509278361</v>
          </cell>
          <cell r="O211">
            <v>4572793.4548453623</v>
          </cell>
          <cell r="P211">
            <v>4906105.4647422694</v>
          </cell>
          <cell r="Q211">
            <v>5232528.2573195882</v>
          </cell>
          <cell r="R211">
            <v>5559183.2412371133</v>
          </cell>
        </row>
        <row r="212">
          <cell r="A212" t="str">
            <v>Gambia</v>
          </cell>
          <cell r="B212"/>
          <cell r="C212">
            <v>546764.31828000012</v>
          </cell>
          <cell r="D212">
            <v>689618.68800000008</v>
          </cell>
          <cell r="E212">
            <v>838444.75200000021</v>
          </cell>
          <cell r="F212">
            <v>998401.82400000026</v>
          </cell>
          <cell r="G212">
            <v>1173243.8640000001</v>
          </cell>
          <cell r="H212">
            <v>1353000.0000000002</v>
          </cell>
          <cell r="I212">
            <v>1541555.0640000005</v>
          </cell>
          <cell r="J212">
            <v>1744864.2239999999</v>
          </cell>
          <cell r="K212">
            <v>1961243.8560000001</v>
          </cell>
          <cell r="L212">
            <v>2187975.1680000005</v>
          </cell>
          <cell r="M212">
            <v>2428812.12</v>
          </cell>
          <cell r="N212">
            <v>2684531.0880000009</v>
          </cell>
          <cell r="O212">
            <v>2943093.816000001</v>
          </cell>
          <cell r="P212">
            <v>3225599.2320000003</v>
          </cell>
          <cell r="Q212">
            <v>3505641.6960000005</v>
          </cell>
          <cell r="R212">
            <v>3826323.3600000008</v>
          </cell>
        </row>
        <row r="213">
          <cell r="A213" t="str">
            <v>Ghana</v>
          </cell>
          <cell r="B213" t="str">
            <v>Yes</v>
          </cell>
          <cell r="C213">
            <v>8332813.2456000028</v>
          </cell>
          <cell r="D213">
            <v>9554837.7599999998</v>
          </cell>
          <cell r="E213">
            <v>10834417.440000001</v>
          </cell>
          <cell r="F213">
            <v>12166640.640000001</v>
          </cell>
          <cell r="G213">
            <v>13550153.040000001</v>
          </cell>
          <cell r="H213">
            <v>14980464.000000006</v>
          </cell>
          <cell r="I213">
            <v>16470131.760000005</v>
          </cell>
          <cell r="J213">
            <v>17997176.16</v>
          </cell>
          <cell r="K213">
            <v>19578490.560000002</v>
          </cell>
          <cell r="L213">
            <v>21217956.479999997</v>
          </cell>
          <cell r="M213">
            <v>22933497.600000001</v>
          </cell>
          <cell r="N213">
            <v>24709717.440000001</v>
          </cell>
          <cell r="O213">
            <v>26556919.199999988</v>
          </cell>
          <cell r="P213">
            <v>28474649.279999994</v>
          </cell>
          <cell r="Q213">
            <v>30448716.479999989</v>
          </cell>
          <cell r="R213">
            <v>32458514.399999999</v>
          </cell>
        </row>
        <row r="214">
          <cell r="A214" t="str">
            <v>Guatemala</v>
          </cell>
          <cell r="B214"/>
          <cell r="C214">
            <v>6662879.9654399985</v>
          </cell>
          <cell r="D214">
            <v>7042898.4479999989</v>
          </cell>
          <cell r="E214">
            <v>7438757.5199999996</v>
          </cell>
          <cell r="F214">
            <v>7843622.4719999991</v>
          </cell>
          <cell r="G214">
            <v>8255592.7679999992</v>
          </cell>
          <cell r="H214">
            <v>8668966.7999999989</v>
          </cell>
          <cell r="I214">
            <v>9097818.9119999986</v>
          </cell>
          <cell r="J214">
            <v>9521685.3599999994</v>
          </cell>
          <cell r="K214">
            <v>9949135.3919999991</v>
          </cell>
          <cell r="L214">
            <v>10389720.816</v>
          </cell>
          <cell r="M214">
            <v>10829400.959999999</v>
          </cell>
          <cell r="N214">
            <v>11282118.239999998</v>
          </cell>
          <cell r="O214">
            <v>11743875.072000001</v>
          </cell>
          <cell r="P214">
            <v>12212476.151999999</v>
          </cell>
          <cell r="Q214">
            <v>12683285.231999999</v>
          </cell>
          <cell r="R214">
            <v>13153566.599999996</v>
          </cell>
        </row>
        <row r="215">
          <cell r="A215" t="str">
            <v>Guinea</v>
          </cell>
          <cell r="B215"/>
          <cell r="C215">
            <v>11060379.8136</v>
          </cell>
          <cell r="D215">
            <v>13474031.999999996</v>
          </cell>
          <cell r="E215">
            <v>16035436.559999997</v>
          </cell>
          <cell r="F215">
            <v>18730932.479999997</v>
          </cell>
          <cell r="G215">
            <v>21582178.799999997</v>
          </cell>
          <cell r="H215">
            <v>24590230.079999994</v>
          </cell>
          <cell r="I215">
            <v>27737564.399999991</v>
          </cell>
          <cell r="J215">
            <v>31058576.639999993</v>
          </cell>
          <cell r="K215">
            <v>34533676.319999993</v>
          </cell>
          <cell r="L215">
            <v>38194865.279999994</v>
          </cell>
          <cell r="M215">
            <v>42050417.759999976</v>
          </cell>
          <cell r="N215">
            <v>46051823.999999993</v>
          </cell>
          <cell r="O215">
            <v>50257247.039999984</v>
          </cell>
          <cell r="P215">
            <v>54649489.43999999</v>
          </cell>
          <cell r="Q215">
            <v>59232688.319999985</v>
          </cell>
          <cell r="R215">
            <v>64025095.680000007</v>
          </cell>
        </row>
        <row r="216">
          <cell r="A216" t="str">
            <v>Guinea-Bissau</v>
          </cell>
          <cell r="B216"/>
          <cell r="C216">
            <v>981306.36863999965</v>
          </cell>
          <cell r="D216">
            <v>1106281.8</v>
          </cell>
          <cell r="E216">
            <v>1238805.3599999999</v>
          </cell>
          <cell r="F216">
            <v>1379458.0799999998</v>
          </cell>
          <cell r="G216">
            <v>1519689.6</v>
          </cell>
          <cell r="H216">
            <v>1677920.4</v>
          </cell>
          <cell r="I216">
            <v>1835730</v>
          </cell>
          <cell r="J216">
            <v>1995528.5999999999</v>
          </cell>
          <cell r="K216">
            <v>2172456</v>
          </cell>
          <cell r="L216">
            <v>2351812.3199999998</v>
          </cell>
          <cell r="M216">
            <v>2532937.6799999997</v>
          </cell>
          <cell r="N216">
            <v>2733611.4000000004</v>
          </cell>
          <cell r="O216">
            <v>2926834.5600000005</v>
          </cell>
          <cell r="P216">
            <v>3140925.8400000003</v>
          </cell>
          <cell r="Q216">
            <v>3356786.1600000011</v>
          </cell>
          <cell r="R216">
            <v>3573755.6399999997</v>
          </cell>
        </row>
        <row r="217">
          <cell r="A217" t="str">
            <v>Haiti</v>
          </cell>
          <cell r="B217" t="str">
            <v>Yes</v>
          </cell>
          <cell r="C217">
            <v>21640975.056600001</v>
          </cell>
          <cell r="D217">
            <v>24253732.943999998</v>
          </cell>
          <cell r="E217">
            <v>26935678.008000001</v>
          </cell>
          <cell r="F217">
            <v>29658315.239999998</v>
          </cell>
          <cell r="G217">
            <v>32446752.023999993</v>
          </cell>
          <cell r="H217">
            <v>35346998.119999997</v>
          </cell>
          <cell r="I217">
            <v>38282453.088</v>
          </cell>
          <cell r="J217">
            <v>41298343.360000014</v>
          </cell>
          <cell r="K217">
            <v>44397018.920000009</v>
          </cell>
          <cell r="L217">
            <v>47522286.744000003</v>
          </cell>
          <cell r="M217">
            <v>50713354.120000012</v>
          </cell>
          <cell r="N217">
            <v>53905411.416000016</v>
          </cell>
          <cell r="O217">
            <v>57106044.432000011</v>
          </cell>
          <cell r="P217">
            <v>60308203.216000021</v>
          </cell>
          <cell r="Q217">
            <v>63504837.816000022</v>
          </cell>
          <cell r="R217">
            <v>66688898.280000001</v>
          </cell>
        </row>
        <row r="218">
          <cell r="A218" t="str">
            <v>India</v>
          </cell>
          <cell r="B218" t="str">
            <v>Yes</v>
          </cell>
          <cell r="C218">
            <v>1995859174.70016</v>
          </cell>
          <cell r="D218">
            <v>2093700353.4719996</v>
          </cell>
          <cell r="E218">
            <v>2192127791.6160002</v>
          </cell>
          <cell r="F218">
            <v>2291267575.2960005</v>
          </cell>
          <cell r="G218">
            <v>2391486685.0560002</v>
          </cell>
          <cell r="H218">
            <v>2492785411.2000003</v>
          </cell>
          <cell r="I218">
            <v>2593818049.5360003</v>
          </cell>
          <cell r="J218">
            <v>2696332084.9920001</v>
          </cell>
          <cell r="K218">
            <v>2799479612.1599994</v>
          </cell>
          <cell r="L218">
            <v>2901971427.2639999</v>
          </cell>
          <cell r="M218">
            <v>3003044647.6799998</v>
          </cell>
          <cell r="N218">
            <v>3104504190.1439996</v>
          </cell>
          <cell r="O218">
            <v>3204286743.1680002</v>
          </cell>
          <cell r="P218">
            <v>3302420901.6959996</v>
          </cell>
          <cell r="Q218">
            <v>3399372168.191999</v>
          </cell>
          <cell r="R218">
            <v>3495316285.4399996</v>
          </cell>
        </row>
        <row r="219">
          <cell r="A219" t="str">
            <v>Indonesia</v>
          </cell>
          <cell r="B219" t="str">
            <v>Yes</v>
          </cell>
          <cell r="C219">
            <v>29961351.172799993</v>
          </cell>
          <cell r="D219">
            <v>30734026.752</v>
          </cell>
          <cell r="E219">
            <v>31552863.552000001</v>
          </cell>
          <cell r="F219">
            <v>32388349.056000002</v>
          </cell>
          <cell r="G219">
            <v>33194497.919999991</v>
          </cell>
          <cell r="H219">
            <v>33952723.199999996</v>
          </cell>
          <cell r="I219">
            <v>34743722.495999999</v>
          </cell>
          <cell r="J219">
            <v>35462806.272</v>
          </cell>
          <cell r="K219">
            <v>36144262.655999996</v>
          </cell>
          <cell r="L219">
            <v>36839577.599999994</v>
          </cell>
          <cell r="M219">
            <v>37580625.599999994</v>
          </cell>
          <cell r="N219">
            <v>38341282.175999999</v>
          </cell>
          <cell r="O219">
            <v>39148771.199999996</v>
          </cell>
          <cell r="P219">
            <v>39980284.415999994</v>
          </cell>
          <cell r="Q219">
            <v>40789629.504000008</v>
          </cell>
          <cell r="R219">
            <v>41548304.640000001</v>
          </cell>
        </row>
        <row r="220">
          <cell r="A220" t="str">
            <v>Iran (Islamic Republic of)</v>
          </cell>
          <cell r="B220" t="str">
            <v>Yes</v>
          </cell>
          <cell r="C220">
            <v>70581533.673178568</v>
          </cell>
          <cell r="D220">
            <v>73495042.640551344</v>
          </cell>
          <cell r="E220">
            <v>76385335.08733061</v>
          </cell>
          <cell r="F220">
            <v>79291870.734109893</v>
          </cell>
          <cell r="G220">
            <v>82263059.956651807</v>
          </cell>
          <cell r="H220">
            <v>85314352.406905502</v>
          </cell>
          <cell r="I220">
            <v>88532537.532497957</v>
          </cell>
          <cell r="J220">
            <v>91813128.12995477</v>
          </cell>
          <cell r="K220">
            <v>95131467.811394662</v>
          </cell>
          <cell r="L220">
            <v>98387347.877241448</v>
          </cell>
          <cell r="M220">
            <v>101518895.83571555</v>
          </cell>
          <cell r="N220">
            <v>104577303.14656264</v>
          </cell>
          <cell r="O220">
            <v>107472279.61410487</v>
          </cell>
          <cell r="P220">
            <v>110154166.16647789</v>
          </cell>
          <cell r="Q220">
            <v>112523835.29198685</v>
          </cell>
          <cell r="R220">
            <v>114483435.24690294</v>
          </cell>
        </row>
        <row r="221">
          <cell r="A221" t="str">
            <v>Iraq</v>
          </cell>
          <cell r="B221"/>
          <cell r="C221">
            <v>14338903.0518</v>
          </cell>
          <cell r="D221">
            <v>15872714.752</v>
          </cell>
          <cell r="E221">
            <v>17441260.776000001</v>
          </cell>
          <cell r="F221">
            <v>19057999.487999998</v>
          </cell>
          <cell r="G221">
            <v>20739717.471999999</v>
          </cell>
          <cell r="H221">
            <v>22503121.600000005</v>
          </cell>
          <cell r="I221">
            <v>24354214.440000005</v>
          </cell>
          <cell r="J221">
            <v>26294538.080000006</v>
          </cell>
          <cell r="K221">
            <v>28325147.856000002</v>
          </cell>
          <cell r="L221">
            <v>30443895.360000007</v>
          </cell>
          <cell r="M221">
            <v>32664690.760000005</v>
          </cell>
          <cell r="N221">
            <v>34967866.816</v>
          </cell>
          <cell r="O221">
            <v>37376093.112000011</v>
          </cell>
          <cell r="P221">
            <v>39886612.800000004</v>
          </cell>
          <cell r="Q221">
            <v>42502346.392000005</v>
          </cell>
          <cell r="R221">
            <v>45226214.399999999</v>
          </cell>
        </row>
        <row r="222">
          <cell r="A222" t="str">
            <v>Jamaica</v>
          </cell>
          <cell r="B222" t="str">
            <v>Yes</v>
          </cell>
          <cell r="C222">
            <v>10321525.850999998</v>
          </cell>
          <cell r="D222">
            <v>10554063.720000001</v>
          </cell>
          <cell r="E222">
            <v>10754638.440000001</v>
          </cell>
          <cell r="F222">
            <v>10897325.640000001</v>
          </cell>
          <cell r="G222">
            <v>11052630.000000002</v>
          </cell>
          <cell r="H222">
            <v>11176341.000000002</v>
          </cell>
          <cell r="I222">
            <v>11343202.680000003</v>
          </cell>
          <cell r="J222">
            <v>11477941.080000002</v>
          </cell>
          <cell r="K222">
            <v>11642153.160000006</v>
          </cell>
          <cell r="L222">
            <v>11773182.120000005</v>
          </cell>
          <cell r="M222">
            <v>11885764.800000004</v>
          </cell>
          <cell r="N222">
            <v>12028881.000000004</v>
          </cell>
          <cell r="O222">
            <v>12119837.880000005</v>
          </cell>
          <cell r="P222">
            <v>12173372.280000005</v>
          </cell>
          <cell r="Q222">
            <v>12240053.760000005</v>
          </cell>
          <cell r="R222">
            <v>12355980</v>
          </cell>
        </row>
        <row r="223">
          <cell r="A223" t="str">
            <v>Kenya</v>
          </cell>
          <cell r="B223" t="str">
            <v>Yes</v>
          </cell>
          <cell r="C223">
            <v>21497871.10032</v>
          </cell>
          <cell r="D223">
            <v>22910796.720000003</v>
          </cell>
          <cell r="E223">
            <v>24403798.272000007</v>
          </cell>
          <cell r="F223">
            <v>25973573.472000003</v>
          </cell>
          <cell r="G223">
            <v>27616329.000000011</v>
          </cell>
          <cell r="H223">
            <v>29327480.400000013</v>
          </cell>
          <cell r="I223">
            <v>31097013.504000004</v>
          </cell>
          <cell r="J223">
            <v>32942218.17600001</v>
          </cell>
          <cell r="K223">
            <v>34847914.248000011</v>
          </cell>
          <cell r="L223">
            <v>36809660.928000018</v>
          </cell>
          <cell r="M223">
            <v>38819907.000000015</v>
          </cell>
          <cell r="N223">
            <v>40865012.256000027</v>
          </cell>
          <cell r="O223">
            <v>42957166.488000035</v>
          </cell>
          <cell r="P223">
            <v>45095974.128000036</v>
          </cell>
          <cell r="Q223">
            <v>47263959.33600004</v>
          </cell>
          <cell r="R223">
            <v>49477015.68</v>
          </cell>
        </row>
        <row r="224">
          <cell r="A224" t="str">
            <v>Kyrgyzstan</v>
          </cell>
          <cell r="B224"/>
          <cell r="C224">
            <v>12952417.257360006</v>
          </cell>
          <cell r="D224">
            <v>13621757.040000001</v>
          </cell>
          <cell r="E224">
            <v>14317791.839999998</v>
          </cell>
          <cell r="F224">
            <v>15056338.320000002</v>
          </cell>
          <cell r="G224">
            <v>15802401.6</v>
          </cell>
          <cell r="H224">
            <v>16524724.319999997</v>
          </cell>
          <cell r="I224">
            <v>17349588.720000003</v>
          </cell>
          <cell r="J224">
            <v>18175726.800000001</v>
          </cell>
          <cell r="K224">
            <v>18955198.080000002</v>
          </cell>
          <cell r="L224">
            <v>19826812.800000004</v>
          </cell>
          <cell r="M224">
            <v>20799340.560000006</v>
          </cell>
          <cell r="N224">
            <v>21804002.640000008</v>
          </cell>
          <cell r="O224">
            <v>22948790.400000013</v>
          </cell>
          <cell r="P224">
            <v>24162419.520000011</v>
          </cell>
          <cell r="Q224">
            <v>25363583.280000012</v>
          </cell>
          <cell r="R224">
            <v>26519333.040000007</v>
          </cell>
        </row>
        <row r="225">
          <cell r="A225" t="str">
            <v>Lao People's Democratic Republic</v>
          </cell>
          <cell r="B225">
            <v>0</v>
          </cell>
          <cell r="C225">
            <v>1763456.6476800004</v>
          </cell>
          <cell r="D225">
            <v>1890785.5199999998</v>
          </cell>
          <cell r="E225">
            <v>2022164.7680000002</v>
          </cell>
          <cell r="F225">
            <v>2152527.3119999999</v>
          </cell>
          <cell r="G225">
            <v>2289509.2480000006</v>
          </cell>
          <cell r="H225">
            <v>2428651.6800000002</v>
          </cell>
          <cell r="I225">
            <v>2572363.8720000004</v>
          </cell>
          <cell r="J225">
            <v>2720799.9520000005</v>
          </cell>
          <cell r="K225">
            <v>2874114.0480000004</v>
          </cell>
          <cell r="L225">
            <v>3029588.64</v>
          </cell>
          <cell r="M225">
            <v>3191531.2000000007</v>
          </cell>
          <cell r="N225">
            <v>3355634.256000001</v>
          </cell>
          <cell r="O225">
            <v>3521743.6800000011</v>
          </cell>
          <cell r="P225">
            <v>3691346.6720000012</v>
          </cell>
          <cell r="Q225">
            <v>3861057.824000001</v>
          </cell>
          <cell r="R225">
            <v>4032312.9599999995</v>
          </cell>
        </row>
        <row r="226">
          <cell r="A226" t="str">
            <v>Lesotho</v>
          </cell>
          <cell r="B226" t="str">
            <v>Yes</v>
          </cell>
          <cell r="C226">
            <v>8624598.3251999971</v>
          </cell>
          <cell r="D226">
            <v>8997685.8399999999</v>
          </cell>
          <cell r="E226">
            <v>9373764.3999999985</v>
          </cell>
          <cell r="F226">
            <v>9739947.3599999994</v>
          </cell>
          <cell r="G226">
            <v>10181359.76</v>
          </cell>
          <cell r="H226">
            <v>10579174.319999998</v>
          </cell>
          <cell r="I226">
            <v>10983944.399999999</v>
          </cell>
          <cell r="J226">
            <v>11395669.999999998</v>
          </cell>
          <cell r="K226">
            <v>11814351.119999999</v>
          </cell>
          <cell r="L226">
            <v>12220528.319999998</v>
          </cell>
          <cell r="M226">
            <v>12712368.239999998</v>
          </cell>
          <cell r="N226">
            <v>13152785.359999999</v>
          </cell>
          <cell r="O226">
            <v>13579394.399999999</v>
          </cell>
          <cell r="P226">
            <v>14075684.479999997</v>
          </cell>
          <cell r="Q226">
            <v>14537402.879999999</v>
          </cell>
          <cell r="R226">
            <v>15072280.08</v>
          </cell>
        </row>
        <row r="227">
          <cell r="A227" t="str">
            <v>Liberia</v>
          </cell>
          <cell r="B227"/>
          <cell r="C227">
            <v>1302383.6086800001</v>
          </cell>
          <cell r="D227">
            <v>1478462.1040000001</v>
          </cell>
          <cell r="E227">
            <v>1665057.6319999998</v>
          </cell>
          <cell r="F227">
            <v>1859983.9440000006</v>
          </cell>
          <cell r="G227">
            <v>2063241.0400000003</v>
          </cell>
          <cell r="H227">
            <v>2282269.0800000005</v>
          </cell>
          <cell r="I227">
            <v>2502692.6400000006</v>
          </cell>
          <cell r="J227">
            <v>2739896.9360000012</v>
          </cell>
          <cell r="K227">
            <v>2979725.6720000012</v>
          </cell>
          <cell r="L227">
            <v>3239962.3200000008</v>
          </cell>
          <cell r="M227">
            <v>3502570.9600000009</v>
          </cell>
          <cell r="N227">
            <v>3776885.1120000016</v>
          </cell>
          <cell r="O227">
            <v>4057796.2320000022</v>
          </cell>
          <cell r="P227">
            <v>4350665.3120000027</v>
          </cell>
          <cell r="Q227">
            <v>4658867.0800000029</v>
          </cell>
          <cell r="R227">
            <v>4970669.76</v>
          </cell>
        </row>
        <row r="228">
          <cell r="A228" t="str">
            <v>Madagascar</v>
          </cell>
          <cell r="B228"/>
          <cell r="C228">
            <v>9051836.1086400002</v>
          </cell>
          <cell r="D228">
            <v>9890601.9999999981</v>
          </cell>
          <cell r="E228">
            <v>10768448.719999999</v>
          </cell>
          <cell r="F228">
            <v>11689835.519999996</v>
          </cell>
          <cell r="G228">
            <v>12646592.399999997</v>
          </cell>
          <cell r="H228">
            <v>13644715.279999994</v>
          </cell>
          <cell r="I228">
            <v>14674575.599999998</v>
          </cell>
          <cell r="J228">
            <v>15750893.119999997</v>
          </cell>
          <cell r="K228">
            <v>16865946.759999994</v>
          </cell>
          <cell r="L228">
            <v>18024736.559999999</v>
          </cell>
          <cell r="M228">
            <v>19230537.399999995</v>
          </cell>
          <cell r="N228">
            <v>20479351.999999993</v>
          </cell>
          <cell r="O228">
            <v>21777000.839999996</v>
          </cell>
          <cell r="P228">
            <v>23130033.679999996</v>
          </cell>
          <cell r="Q228">
            <v>24537272.319999993</v>
          </cell>
          <cell r="R228">
            <v>26020455.839999996</v>
          </cell>
        </row>
        <row r="229">
          <cell r="A229" t="str">
            <v>Malawi</v>
          </cell>
          <cell r="B229" t="str">
            <v>Yes</v>
          </cell>
          <cell r="C229">
            <v>7802187.2870400017</v>
          </cell>
          <cell r="D229">
            <v>8359537.6160000004</v>
          </cell>
          <cell r="E229">
            <v>8931088.9279999994</v>
          </cell>
          <cell r="F229">
            <v>9530089.0079999976</v>
          </cell>
          <cell r="G229">
            <v>10159524.351999996</v>
          </cell>
          <cell r="H229">
            <v>10827210.799999997</v>
          </cell>
          <cell r="I229">
            <v>11518215.263999997</v>
          </cell>
          <cell r="J229">
            <v>12254460.399999995</v>
          </cell>
          <cell r="K229">
            <v>13027939.455999995</v>
          </cell>
          <cell r="L229">
            <v>13829629.103999997</v>
          </cell>
          <cell r="M229">
            <v>14657305.279999994</v>
          </cell>
          <cell r="N229">
            <v>15513827.407999992</v>
          </cell>
          <cell r="O229">
            <v>16405041.407999996</v>
          </cell>
          <cell r="P229">
            <v>17314934.383999992</v>
          </cell>
          <cell r="Q229">
            <v>18266000.511999991</v>
          </cell>
          <cell r="R229">
            <v>19250614.559999995</v>
          </cell>
        </row>
        <row r="230">
          <cell r="A230" t="str">
            <v>Mali</v>
          </cell>
          <cell r="B230" t="str">
            <v>Yes</v>
          </cell>
          <cell r="C230">
            <v>1085392.0224000001</v>
          </cell>
          <cell r="D230">
            <v>1301916.672</v>
          </cell>
          <cell r="E230">
            <v>1533268.8</v>
          </cell>
          <cell r="F230">
            <v>1778828.1840000001</v>
          </cell>
          <cell r="G230">
            <v>2041145.5680000007</v>
          </cell>
          <cell r="H230">
            <v>2321459.2800000003</v>
          </cell>
          <cell r="I230">
            <v>2615433.4080000003</v>
          </cell>
          <cell r="J230">
            <v>2930169.8160000001</v>
          </cell>
          <cell r="K230">
            <v>3263936.2560000001</v>
          </cell>
          <cell r="L230">
            <v>3617558.28</v>
          </cell>
          <cell r="M230">
            <v>3992602.3200000003</v>
          </cell>
          <cell r="N230">
            <v>4385311.0560000008</v>
          </cell>
          <cell r="O230">
            <v>4796654.6880000001</v>
          </cell>
          <cell r="P230">
            <v>5233936.1760000009</v>
          </cell>
          <cell r="Q230">
            <v>5692985.4240000006</v>
          </cell>
          <cell r="R230">
            <v>6174352.8000000007</v>
          </cell>
        </row>
        <row r="231">
          <cell r="A231" t="str">
            <v>Mauritania</v>
          </cell>
          <cell r="B231"/>
          <cell r="C231">
            <v>519695.74848000001</v>
          </cell>
          <cell r="D231">
            <v>671908.55999999994</v>
          </cell>
          <cell r="E231">
            <v>832329.38400000008</v>
          </cell>
          <cell r="F231">
            <v>1000168.5120000001</v>
          </cell>
          <cell r="G231">
            <v>1176503.328</v>
          </cell>
          <cell r="H231">
            <v>1358101.68</v>
          </cell>
          <cell r="I231">
            <v>1549547.8559999999</v>
          </cell>
          <cell r="J231">
            <v>1751666.112</v>
          </cell>
          <cell r="K231">
            <v>1960400.04</v>
          </cell>
          <cell r="L231">
            <v>2178866.04</v>
          </cell>
          <cell r="M231">
            <v>2405574.6</v>
          </cell>
          <cell r="N231">
            <v>2636447.6879999996</v>
          </cell>
          <cell r="O231">
            <v>2881543.0080000004</v>
          </cell>
          <cell r="P231">
            <v>3135155.6400000006</v>
          </cell>
          <cell r="Q231">
            <v>3392383.2960000006</v>
          </cell>
          <cell r="R231">
            <v>3665344.3200000008</v>
          </cell>
        </row>
        <row r="232">
          <cell r="A232" t="str">
            <v>Mexico</v>
          </cell>
          <cell r="B232"/>
          <cell r="C232">
            <v>150730118.0235357</v>
          </cell>
          <cell r="D232">
            <v>155313497.16673145</v>
          </cell>
          <cell r="E232">
            <v>159855234.91390699</v>
          </cell>
          <cell r="F232">
            <v>164329563.32253188</v>
          </cell>
          <cell r="G232">
            <v>168682860.76712364</v>
          </cell>
          <cell r="H232">
            <v>172886894.18788937</v>
          </cell>
          <cell r="I232">
            <v>177067270.93937978</v>
          </cell>
          <cell r="J232">
            <v>181077700.31409588</v>
          </cell>
          <cell r="K232">
            <v>184937863.61372721</v>
          </cell>
          <cell r="L232">
            <v>188740615.35323837</v>
          </cell>
          <cell r="M232">
            <v>192518040.63526717</v>
          </cell>
          <cell r="N232">
            <v>196346472.3140372</v>
          </cell>
          <cell r="O232">
            <v>200141836.00637659</v>
          </cell>
          <cell r="P232">
            <v>203890658.2543889</v>
          </cell>
          <cell r="Q232">
            <v>207567840.97428104</v>
          </cell>
          <cell r="R232">
            <v>211180426.90394971</v>
          </cell>
        </row>
        <row r="233">
          <cell r="A233" t="str">
            <v>Morocco</v>
          </cell>
          <cell r="B233"/>
          <cell r="C233">
            <v>6923668.3812864013</v>
          </cell>
          <cell r="D233">
            <v>7194997.5552000003</v>
          </cell>
          <cell r="E233">
            <v>7465828.7616000008</v>
          </cell>
          <cell r="F233">
            <v>7735476.3263999997</v>
          </cell>
          <cell r="G233">
            <v>8006158.5408000015</v>
          </cell>
          <cell r="H233">
            <v>8278665.5232000006</v>
          </cell>
          <cell r="I233">
            <v>8568152.6784000006</v>
          </cell>
          <cell r="J233">
            <v>8854825.2672000006</v>
          </cell>
          <cell r="K233">
            <v>9143880.1919999998</v>
          </cell>
          <cell r="L233">
            <v>9436284.9791999999</v>
          </cell>
          <cell r="M233">
            <v>9738072.883200001</v>
          </cell>
          <cell r="N233">
            <v>10046721.484800002</v>
          </cell>
          <cell r="O233">
            <v>10361491.353600001</v>
          </cell>
          <cell r="P233">
            <v>10681541.6832</v>
          </cell>
          <cell r="Q233">
            <v>10993893.580800002</v>
          </cell>
          <cell r="R233">
            <v>11288830.0032</v>
          </cell>
        </row>
        <row r="234">
          <cell r="A234" t="str">
            <v>Mozambique</v>
          </cell>
          <cell r="B234" t="str">
            <v>Yes</v>
          </cell>
          <cell r="C234">
            <v>46436698.218240008</v>
          </cell>
          <cell r="D234">
            <v>51551968.320000008</v>
          </cell>
          <cell r="E234">
            <v>56954687.999999985</v>
          </cell>
          <cell r="F234">
            <v>62661406.079999991</v>
          </cell>
          <cell r="G234">
            <v>68734707.839999974</v>
          </cell>
          <cell r="H234">
            <v>75108079.679999977</v>
          </cell>
          <cell r="I234">
            <v>81800597.75999999</v>
          </cell>
          <cell r="J234">
            <v>88811279.999999985</v>
          </cell>
          <cell r="K234">
            <v>96207235.199999988</v>
          </cell>
          <cell r="L234">
            <v>104005426.55999999</v>
          </cell>
          <cell r="M234">
            <v>112209960.95999996</v>
          </cell>
          <cell r="N234">
            <v>120715309.43999997</v>
          </cell>
          <cell r="O234">
            <v>129647356.79999998</v>
          </cell>
          <cell r="P234">
            <v>139021369.91999996</v>
          </cell>
          <cell r="Q234">
            <v>148792143.35999992</v>
          </cell>
          <cell r="R234">
            <v>159030892.79999998</v>
          </cell>
        </row>
        <row r="235">
          <cell r="A235" t="str">
            <v>Myanmar</v>
          </cell>
          <cell r="B235" t="str">
            <v>Yes</v>
          </cell>
          <cell r="C235">
            <v>5200917.6621600008</v>
          </cell>
          <cell r="D235">
            <v>5465073.2400000002</v>
          </cell>
          <cell r="E235">
            <v>5733573.1200000001</v>
          </cell>
          <cell r="F235">
            <v>6006425.3999999985</v>
          </cell>
          <cell r="G235">
            <v>6280772.3999999985</v>
          </cell>
          <cell r="H235">
            <v>6554630.1599999974</v>
          </cell>
          <cell r="I235">
            <v>6821426.8799999971</v>
          </cell>
          <cell r="J235">
            <v>7089116.759999997</v>
          </cell>
          <cell r="K235">
            <v>7354238.3999999966</v>
          </cell>
          <cell r="L235">
            <v>7613415.719999996</v>
          </cell>
          <cell r="M235">
            <v>7864905.599999995</v>
          </cell>
          <cell r="N235">
            <v>8112930.8399999933</v>
          </cell>
          <cell r="O235">
            <v>8352905.7599999951</v>
          </cell>
          <cell r="P235">
            <v>8585141.3999999948</v>
          </cell>
          <cell r="Q235">
            <v>8813352.9599999934</v>
          </cell>
          <cell r="R235">
            <v>9040016.8800000008</v>
          </cell>
        </row>
        <row r="236">
          <cell r="A236" t="str">
            <v>Namibia</v>
          </cell>
          <cell r="B236" t="str">
            <v>Yes</v>
          </cell>
          <cell r="C236">
            <v>4241467.8583200006</v>
          </cell>
          <cell r="D236">
            <v>4416335.6317974683</v>
          </cell>
          <cell r="E236">
            <v>4624220.9211139251</v>
          </cell>
          <cell r="F236">
            <v>4816093.2546835449</v>
          </cell>
          <cell r="G236">
            <v>5018924.9148354419</v>
          </cell>
          <cell r="H236">
            <v>5211479.265822784</v>
          </cell>
          <cell r="I236">
            <v>5429747.6925569614</v>
          </cell>
          <cell r="J236">
            <v>5629913.6915443018</v>
          </cell>
          <cell r="K236">
            <v>5841337.5131139234</v>
          </cell>
          <cell r="L236">
            <v>6056641.7826835429</v>
          </cell>
          <cell r="M236">
            <v>6299749.5999999987</v>
          </cell>
          <cell r="N236">
            <v>6531386.1241518976</v>
          </cell>
          <cell r="O236">
            <v>6775474.4548860742</v>
          </cell>
          <cell r="P236">
            <v>7049306.5573670873</v>
          </cell>
          <cell r="Q236">
            <v>7311368.8706835415</v>
          </cell>
          <cell r="R236">
            <v>7586927.7265822794</v>
          </cell>
        </row>
        <row r="237">
          <cell r="A237" t="str">
            <v>Nepal</v>
          </cell>
          <cell r="B237"/>
          <cell r="C237">
            <v>27099585.030959997</v>
          </cell>
          <cell r="D237">
            <v>29136468.816</v>
          </cell>
          <cell r="E237">
            <v>31165499.664000001</v>
          </cell>
          <cell r="F237">
            <v>33195799.728000004</v>
          </cell>
          <cell r="G237">
            <v>35244924.624000005</v>
          </cell>
          <cell r="H237">
            <v>37321652.160000011</v>
          </cell>
          <cell r="I237">
            <v>39382755.984000012</v>
          </cell>
          <cell r="J237">
            <v>41495815.296000011</v>
          </cell>
          <cell r="K237">
            <v>43613270.064000018</v>
          </cell>
          <cell r="L237">
            <v>45685559.088000014</v>
          </cell>
          <cell r="M237">
            <v>47688067.44000002</v>
          </cell>
          <cell r="N237">
            <v>49701858.336000018</v>
          </cell>
          <cell r="O237">
            <v>51608473.48800002</v>
          </cell>
          <cell r="P237">
            <v>53435433.168000028</v>
          </cell>
          <cell r="Q237">
            <v>55232936.928000033</v>
          </cell>
          <cell r="R237">
            <v>57058223.039999999</v>
          </cell>
        </row>
        <row r="238">
          <cell r="A238" t="str">
            <v>Niger</v>
          </cell>
          <cell r="B238"/>
          <cell r="C238">
            <v>547297.82784000016</v>
          </cell>
          <cell r="D238">
            <v>627616.51199999999</v>
          </cell>
          <cell r="E238">
            <v>714292.12800000014</v>
          </cell>
          <cell r="F238">
            <v>807153.98400000017</v>
          </cell>
          <cell r="G238">
            <v>906912.28800000006</v>
          </cell>
          <cell r="H238">
            <v>1014387.84</v>
          </cell>
          <cell r="I238">
            <v>1128560.2560000003</v>
          </cell>
          <cell r="J238">
            <v>1251021.0240000004</v>
          </cell>
          <cell r="K238">
            <v>1382959.8720000002</v>
          </cell>
          <cell r="L238">
            <v>1524182.4000000008</v>
          </cell>
          <cell r="M238">
            <v>1675416.9600000009</v>
          </cell>
          <cell r="N238">
            <v>1836303.2640000004</v>
          </cell>
          <cell r="O238">
            <v>2007814.1760000009</v>
          </cell>
          <cell r="P238">
            <v>2192601.3120000008</v>
          </cell>
          <cell r="Q238">
            <v>2388791.5200000014</v>
          </cell>
          <cell r="R238">
            <v>2599871.04</v>
          </cell>
        </row>
        <row r="239">
          <cell r="A239" t="str">
            <v>Nigeria</v>
          </cell>
          <cell r="B239" t="str">
            <v>Yes</v>
          </cell>
          <cell r="C239">
            <v>241435121.51880008</v>
          </cell>
          <cell r="D239">
            <v>279866222.06400001</v>
          </cell>
          <cell r="E239">
            <v>320527939.96799999</v>
          </cell>
          <cell r="F239">
            <v>363507435.50400007</v>
          </cell>
          <cell r="G239">
            <v>408776768.06400007</v>
          </cell>
          <cell r="H239">
            <v>456324591.5999999</v>
          </cell>
          <cell r="I239">
            <v>505968857.99999994</v>
          </cell>
          <cell r="J239">
            <v>558007507.15199995</v>
          </cell>
          <cell r="K239">
            <v>612588442.89600003</v>
          </cell>
          <cell r="L239">
            <v>669965899.67999995</v>
          </cell>
          <cell r="M239">
            <v>730192719.59999967</v>
          </cell>
          <cell r="N239">
            <v>792502137.50399971</v>
          </cell>
          <cell r="O239">
            <v>857903276.30399978</v>
          </cell>
          <cell r="P239">
            <v>926413222.60799956</v>
          </cell>
          <cell r="Q239">
            <v>997864265.23199987</v>
          </cell>
          <cell r="R239">
            <v>1072174521.6000001</v>
          </cell>
        </row>
        <row r="240">
          <cell r="A240" t="str">
            <v>Pakistan</v>
          </cell>
          <cell r="B240" t="str">
            <v>Yes</v>
          </cell>
          <cell r="C240">
            <v>357781490.51904005</v>
          </cell>
          <cell r="D240">
            <v>403821465.60000014</v>
          </cell>
          <cell r="E240">
            <v>451082811.64800006</v>
          </cell>
          <cell r="F240">
            <v>499575863.80800015</v>
          </cell>
          <cell r="G240">
            <v>549705606.91200018</v>
          </cell>
          <cell r="H240">
            <v>601807718.40000021</v>
          </cell>
          <cell r="I240">
            <v>655965725.18400025</v>
          </cell>
          <cell r="J240">
            <v>712138785.79200017</v>
          </cell>
          <cell r="K240">
            <v>770431613.95200026</v>
          </cell>
          <cell r="L240">
            <v>830690574.33600008</v>
          </cell>
          <cell r="M240">
            <v>892881373.44000018</v>
          </cell>
          <cell r="N240">
            <v>956986318.84800005</v>
          </cell>
          <cell r="O240">
            <v>1023012329.472</v>
          </cell>
          <cell r="P240">
            <v>1090801904.6399999</v>
          </cell>
          <cell r="Q240">
            <v>1160146788.8639996</v>
          </cell>
          <cell r="R240">
            <v>1230822996.4800003</v>
          </cell>
        </row>
        <row r="241">
          <cell r="A241" t="str">
            <v>Papua New Guinea</v>
          </cell>
          <cell r="B241"/>
          <cell r="C241">
            <v>3190491.6888000001</v>
          </cell>
          <cell r="D241">
            <v>3648530.656</v>
          </cell>
          <cell r="E241">
            <v>4124577.0879999995</v>
          </cell>
          <cell r="F241">
            <v>4618794.0959999999</v>
          </cell>
          <cell r="G241">
            <v>5128744.0640000012</v>
          </cell>
          <cell r="H241">
            <v>5656478.0000000009</v>
          </cell>
          <cell r="I241">
            <v>6196347.4559999993</v>
          </cell>
          <cell r="J241">
            <v>6753227.6639999999</v>
          </cell>
          <cell r="K241">
            <v>7320696.959999999</v>
          </cell>
          <cell r="L241">
            <v>7904403.7919999985</v>
          </cell>
          <cell r="M241">
            <v>8504348.1599999964</v>
          </cell>
          <cell r="N241">
            <v>9120530.0639999975</v>
          </cell>
          <cell r="O241">
            <v>9756933.5519999955</v>
          </cell>
          <cell r="P241">
            <v>10409961.183999997</v>
          </cell>
          <cell r="Q241">
            <v>11079612.959999993</v>
          </cell>
          <cell r="R241">
            <v>11765888.880000001</v>
          </cell>
        </row>
        <row r="242">
          <cell r="A242" t="str">
            <v>Peru</v>
          </cell>
          <cell r="B242"/>
          <cell r="C242">
            <v>62518381.765189163</v>
          </cell>
          <cell r="D242">
            <v>65510597.932972968</v>
          </cell>
          <cell r="E242">
            <v>68525179.312432423</v>
          </cell>
          <cell r="F242">
            <v>71590338.672432423</v>
          </cell>
          <cell r="G242">
            <v>74646191.429189175</v>
          </cell>
          <cell r="H242">
            <v>77759278.227027029</v>
          </cell>
          <cell r="I242">
            <v>80931332.825945958</v>
          </cell>
          <cell r="J242">
            <v>84144997.664864853</v>
          </cell>
          <cell r="K242">
            <v>87321595.779459447</v>
          </cell>
          <cell r="L242">
            <v>90555427.935135096</v>
          </cell>
          <cell r="M242">
            <v>93806577.729729682</v>
          </cell>
          <cell r="N242">
            <v>97084012.903783754</v>
          </cell>
          <cell r="O242">
            <v>100364885.65621616</v>
          </cell>
          <cell r="P242">
            <v>103669154.18810804</v>
          </cell>
          <cell r="Q242">
            <v>106949678.09729722</v>
          </cell>
          <cell r="R242">
            <v>110190265.64324324</v>
          </cell>
        </row>
        <row r="243">
          <cell r="A243" t="str">
            <v>Philippines</v>
          </cell>
          <cell r="B243"/>
          <cell r="C243">
            <v>45097776.81504</v>
          </cell>
          <cell r="D243">
            <v>49945640.991999999</v>
          </cell>
          <cell r="E243">
            <v>54859823.68</v>
          </cell>
          <cell r="F243">
            <v>59859222.192000009</v>
          </cell>
          <cell r="G243">
            <v>64968343.71199999</v>
          </cell>
          <cell r="H243">
            <v>70214861.599999994</v>
          </cell>
          <cell r="I243">
            <v>75641405.952000007</v>
          </cell>
          <cell r="J243">
            <v>81208841.359999999</v>
          </cell>
          <cell r="K243">
            <v>86920478.432000011</v>
          </cell>
          <cell r="L243">
            <v>92751310.607999995</v>
          </cell>
          <cell r="M243">
            <v>98693784</v>
          </cell>
          <cell r="N243">
            <v>104770238.368</v>
          </cell>
          <cell r="O243">
            <v>110953138.17600001</v>
          </cell>
          <cell r="P243">
            <v>117236341.76000001</v>
          </cell>
          <cell r="Q243">
            <v>123632749.82400002</v>
          </cell>
          <cell r="R243">
            <v>130137324.23999999</v>
          </cell>
        </row>
        <row r="244">
          <cell r="A244" t="str">
            <v>Russian Federation</v>
          </cell>
          <cell r="B244" t="str">
            <v>Yes</v>
          </cell>
          <cell r="C244">
            <v>518952848.21103281</v>
          </cell>
          <cell r="D244">
            <v>532050090.17376196</v>
          </cell>
          <cell r="E244">
            <v>546974681.92791331</v>
          </cell>
          <cell r="F244">
            <v>563233541.45144343</v>
          </cell>
          <cell r="G244">
            <v>579438768.23255944</v>
          </cell>
          <cell r="H244">
            <v>594607792.35779083</v>
          </cell>
          <cell r="I244">
            <v>609188264.47347069</v>
          </cell>
          <cell r="J244">
            <v>622487054.77167988</v>
          </cell>
          <cell r="K244">
            <v>635031823.20754445</v>
          </cell>
          <cell r="L244">
            <v>647719050.31215584</v>
          </cell>
          <cell r="M244">
            <v>661036680.08866346</v>
          </cell>
          <cell r="N244">
            <v>674386383.285941</v>
          </cell>
          <cell r="O244">
            <v>688242216.69753993</v>
          </cell>
          <cell r="P244">
            <v>702195862.40990925</v>
          </cell>
          <cell r="Q244">
            <v>715566461.35751987</v>
          </cell>
          <cell r="R244">
            <v>727906827.12761354</v>
          </cell>
        </row>
        <row r="245">
          <cell r="A245" t="str">
            <v>Rwanda</v>
          </cell>
          <cell r="B245"/>
          <cell r="C245">
            <v>7241533.4447999997</v>
          </cell>
          <cell r="D245">
            <v>7889686.9919999987</v>
          </cell>
          <cell r="E245">
            <v>8568715.0879999995</v>
          </cell>
          <cell r="F245">
            <v>9278832.095999999</v>
          </cell>
          <cell r="G245">
            <v>10029888.839999998</v>
          </cell>
          <cell r="H245">
            <v>10817741.759999996</v>
          </cell>
          <cell r="I245">
            <v>11630539.535999997</v>
          </cell>
          <cell r="J245">
            <v>12484985.343999995</v>
          </cell>
          <cell r="K245">
            <v>13379221.255999995</v>
          </cell>
          <cell r="L245">
            <v>14295973.823999995</v>
          </cell>
          <cell r="M245">
            <v>15230533.759999996</v>
          </cell>
          <cell r="N245">
            <v>16185614.399999991</v>
          </cell>
          <cell r="O245">
            <v>17147943.287999991</v>
          </cell>
          <cell r="P245">
            <v>18123945.071999997</v>
          </cell>
          <cell r="Q245">
            <v>19103488.335999992</v>
          </cell>
          <cell r="R245">
            <v>20089001.279999997</v>
          </cell>
        </row>
        <row r="246">
          <cell r="A246" t="str">
            <v>Sao Tome and Principe</v>
          </cell>
          <cell r="B246"/>
          <cell r="C246">
            <v>425590.65444000001</v>
          </cell>
          <cell r="D246">
            <v>454824.72000000003</v>
          </cell>
          <cell r="E246">
            <v>521248.89600000001</v>
          </cell>
          <cell r="F246">
            <v>568962.91200000001</v>
          </cell>
          <cell r="G246">
            <v>630544.82400000002</v>
          </cell>
          <cell r="H246">
            <v>682019.52000000014</v>
          </cell>
          <cell r="I246">
            <v>748866.38400000008</v>
          </cell>
          <cell r="J246">
            <v>804101.76000000036</v>
          </cell>
          <cell r="K246">
            <v>876213.57600000023</v>
          </cell>
          <cell r="L246">
            <v>935209.63200000033</v>
          </cell>
          <cell r="M246">
            <v>978833.52000000025</v>
          </cell>
          <cell r="N246">
            <v>1057714.5600000003</v>
          </cell>
          <cell r="O246">
            <v>1139604.1440000003</v>
          </cell>
          <cell r="P246">
            <v>1186236.5760000001</v>
          </cell>
          <cell r="Q246">
            <v>1252753.9920000003</v>
          </cell>
          <cell r="R246">
            <v>1341412.8</v>
          </cell>
        </row>
        <row r="247">
          <cell r="A247" t="str">
            <v>Senegal</v>
          </cell>
          <cell r="B247"/>
          <cell r="C247">
            <v>4363416.3283200003</v>
          </cell>
          <cell r="D247">
            <v>5038125.12</v>
          </cell>
          <cell r="E247">
            <v>5756889.6000000015</v>
          </cell>
          <cell r="F247">
            <v>6517143.3599999994</v>
          </cell>
          <cell r="G247">
            <v>7312183.2000000002</v>
          </cell>
          <cell r="H247">
            <v>8147784.9600000009</v>
          </cell>
          <cell r="I247">
            <v>9033549.8400000017</v>
          </cell>
          <cell r="J247">
            <v>9952588.8000000007</v>
          </cell>
          <cell r="K247">
            <v>10911116.16</v>
          </cell>
          <cell r="L247">
            <v>11924629.92</v>
          </cell>
          <cell r="M247">
            <v>12996199.439999999</v>
          </cell>
          <cell r="N247">
            <v>14126091.839999998</v>
          </cell>
          <cell r="O247">
            <v>15316937.999999998</v>
          </cell>
          <cell r="P247">
            <v>16574463.359999996</v>
          </cell>
          <cell r="Q247">
            <v>17885533.679999992</v>
          </cell>
          <cell r="R247">
            <v>19244252.159999996</v>
          </cell>
        </row>
        <row r="248">
          <cell r="A248" t="str">
            <v>Solomon Islands</v>
          </cell>
          <cell r="B248">
            <v>0</v>
          </cell>
          <cell r="C248">
            <v>61381.475999999995</v>
          </cell>
          <cell r="D248">
            <v>67914.240000000005</v>
          </cell>
          <cell r="E248">
            <v>74436.960000000021</v>
          </cell>
          <cell r="F248">
            <v>81691.200000000012</v>
          </cell>
          <cell r="G248">
            <v>88095.840000000011</v>
          </cell>
          <cell r="H248">
            <v>95827.200000000026</v>
          </cell>
          <cell r="I248">
            <v>103831.2</v>
          </cell>
          <cell r="J248">
            <v>112107.84</v>
          </cell>
          <cell r="K248">
            <v>119262.23999999999</v>
          </cell>
          <cell r="L248">
            <v>126552.95999999999</v>
          </cell>
          <cell r="M248">
            <v>136276.79999999996</v>
          </cell>
          <cell r="N248">
            <v>143942.39999999997</v>
          </cell>
          <cell r="O248">
            <v>151744.31999999998</v>
          </cell>
          <cell r="P248">
            <v>161418.23999999996</v>
          </cell>
          <cell r="Q248">
            <v>170462.87999999995</v>
          </cell>
          <cell r="R248">
            <v>178776</v>
          </cell>
        </row>
        <row r="249">
          <cell r="A249" t="str">
            <v>Sierra Leone</v>
          </cell>
          <cell r="B249"/>
          <cell r="C249">
            <v>1370171.0469599997</v>
          </cell>
          <cell r="D249">
            <v>1526376.9600000002</v>
          </cell>
          <cell r="E249">
            <v>1687554.912</v>
          </cell>
          <cell r="F249">
            <v>1858144.6079999998</v>
          </cell>
          <cell r="G249">
            <v>2035319.4240000003</v>
          </cell>
          <cell r="H249">
            <v>2221549.1199999996</v>
          </cell>
          <cell r="I249">
            <v>2412040.5120000001</v>
          </cell>
          <cell r="J249">
            <v>2614641.8880000003</v>
          </cell>
          <cell r="K249">
            <v>2824413.7280000011</v>
          </cell>
          <cell r="L249">
            <v>3039828.4800000014</v>
          </cell>
          <cell r="M249">
            <v>3267069.5200000009</v>
          </cell>
          <cell r="N249">
            <v>3491730.3680000016</v>
          </cell>
          <cell r="O249">
            <v>3726470.4480000017</v>
          </cell>
          <cell r="P249">
            <v>3968088.3200000022</v>
          </cell>
          <cell r="Q249">
            <v>4214690.592000003</v>
          </cell>
          <cell r="R249">
            <v>4475890.5599999996</v>
          </cell>
        </row>
        <row r="250">
          <cell r="A250" t="str">
            <v>Somalia</v>
          </cell>
          <cell r="B250"/>
          <cell r="C250">
            <v>6325.0994400000009</v>
          </cell>
          <cell r="D250">
            <v>12606.880000000003</v>
          </cell>
          <cell r="E250">
            <v>19275.696</v>
          </cell>
          <cell r="F250">
            <v>26344.031999999999</v>
          </cell>
          <cell r="G250">
            <v>33901.648000000008</v>
          </cell>
          <cell r="H250">
            <v>41917.919999999998</v>
          </cell>
          <cell r="I250">
            <v>50390.207999999999</v>
          </cell>
          <cell r="J250">
            <v>59425.343999999997</v>
          </cell>
          <cell r="K250">
            <v>69045.327999999994</v>
          </cell>
          <cell r="L250">
            <v>79262.303999999989</v>
          </cell>
          <cell r="M250">
            <v>90078.560000000012</v>
          </cell>
          <cell r="N250">
            <v>101337.808</v>
          </cell>
          <cell r="O250">
            <v>113243.32800000002</v>
          </cell>
          <cell r="P250">
            <v>125755.34400000001</v>
          </cell>
          <cell r="Q250">
            <v>139037.18400000004</v>
          </cell>
          <cell r="R250">
            <v>152974.79999999999</v>
          </cell>
        </row>
        <row r="251">
          <cell r="A251" t="str">
            <v>South Africa</v>
          </cell>
          <cell r="B251" t="str">
            <v>Yes</v>
          </cell>
          <cell r="C251">
            <v>121212187.01279999</v>
          </cell>
          <cell r="D251">
            <v>123904418.81600001</v>
          </cell>
          <cell r="E251">
            <v>126500034.43200001</v>
          </cell>
          <cell r="F251">
            <v>129076196.92800003</v>
          </cell>
          <cell r="G251">
            <v>131753363.87200002</v>
          </cell>
          <cell r="H251">
            <v>134587814.40000004</v>
          </cell>
          <cell r="I251">
            <v>137271026.59200004</v>
          </cell>
          <cell r="J251">
            <v>140132052.80000004</v>
          </cell>
          <cell r="K251">
            <v>143112493.98400006</v>
          </cell>
          <cell r="L251">
            <v>146104041.60000008</v>
          </cell>
          <cell r="M251">
            <v>149077670.72000006</v>
          </cell>
          <cell r="N251">
            <v>151955155.20000008</v>
          </cell>
          <cell r="O251">
            <v>154780266.0480001</v>
          </cell>
          <cell r="P251">
            <v>157569756.16000009</v>
          </cell>
          <cell r="Q251">
            <v>160311589.60000011</v>
          </cell>
          <cell r="R251">
            <v>162973200</v>
          </cell>
        </row>
        <row r="252">
          <cell r="A252" t="str">
            <v>South Sudan</v>
          </cell>
          <cell r="B252" t="str">
            <v>Yes</v>
          </cell>
          <cell r="C252">
            <v>2565548.8338000001</v>
          </cell>
          <cell r="D252">
            <v>4412036.6400000006</v>
          </cell>
          <cell r="E252">
            <v>6361036.4000000004</v>
          </cell>
          <cell r="F252">
            <v>8411061.7199999988</v>
          </cell>
          <cell r="G252">
            <v>10566472.32</v>
          </cell>
          <cell r="H252">
            <v>12846115.199999997</v>
          </cell>
          <cell r="I252">
            <v>15232585.32</v>
          </cell>
          <cell r="J252">
            <v>17743855.48</v>
          </cell>
          <cell r="K252">
            <v>20401656.599999998</v>
          </cell>
          <cell r="L252">
            <v>23167726.919999998</v>
          </cell>
          <cell r="M252">
            <v>26078579.800000001</v>
          </cell>
          <cell r="N252">
            <v>29097701.880000003</v>
          </cell>
          <cell r="O252">
            <v>32229441.600000009</v>
          </cell>
          <cell r="P252">
            <v>35488865.280000016</v>
          </cell>
          <cell r="Q252">
            <v>38904652.320000015</v>
          </cell>
          <cell r="R252">
            <v>42483751.200000003</v>
          </cell>
        </row>
        <row r="253">
          <cell r="A253" t="str">
            <v>Sudan</v>
          </cell>
          <cell r="B253"/>
          <cell r="C253">
            <v>157667.16576</v>
          </cell>
          <cell r="D253">
            <v>186409.29600000006</v>
          </cell>
          <cell r="E253">
            <v>216835.008</v>
          </cell>
          <cell r="F253">
            <v>249002.37599999999</v>
          </cell>
          <cell r="G253">
            <v>282711.16800000006</v>
          </cell>
          <cell r="H253">
            <v>317926.8</v>
          </cell>
          <cell r="I253">
            <v>354442.17599999998</v>
          </cell>
          <cell r="J253">
            <v>392478.04800000007</v>
          </cell>
          <cell r="K253">
            <v>432048.96</v>
          </cell>
          <cell r="L253">
            <v>473131.56000000006</v>
          </cell>
          <cell r="M253">
            <v>515773.44</v>
          </cell>
          <cell r="N253">
            <v>559775.42400000012</v>
          </cell>
          <cell r="O253">
            <v>605386.70400000014</v>
          </cell>
          <cell r="P253">
            <v>652533.91200000013</v>
          </cell>
          <cell r="Q253">
            <v>701374.36800000037</v>
          </cell>
          <cell r="R253">
            <v>751832.28</v>
          </cell>
        </row>
        <row r="254">
          <cell r="A254" t="str">
            <v>Swaziland</v>
          </cell>
          <cell r="B254" t="str">
            <v>Yes</v>
          </cell>
          <cell r="C254">
            <v>4207396.4681660365</v>
          </cell>
          <cell r="D254">
            <v>4386988.4377358491</v>
          </cell>
          <cell r="E254">
            <v>4536335.2392452825</v>
          </cell>
          <cell r="F254">
            <v>4701165.4279245287</v>
          </cell>
          <cell r="G254">
            <v>4854705.5094339624</v>
          </cell>
          <cell r="H254">
            <v>5052760.3924528304</v>
          </cell>
          <cell r="I254">
            <v>5240170.2883018879</v>
          </cell>
          <cell r="J254">
            <v>5430805.7841509441</v>
          </cell>
          <cell r="K254">
            <v>5639827.7071698122</v>
          </cell>
          <cell r="L254">
            <v>5852720.35018868</v>
          </cell>
          <cell r="M254">
            <v>6101095.6075471714</v>
          </cell>
          <cell r="N254">
            <v>6322374.8105660398</v>
          </cell>
          <cell r="O254">
            <v>6531073.6664150972</v>
          </cell>
          <cell r="P254">
            <v>6793319.0037735878</v>
          </cell>
          <cell r="Q254">
            <v>7060725.3011320801</v>
          </cell>
          <cell r="R254">
            <v>7315873.8113207538</v>
          </cell>
        </row>
        <row r="255">
          <cell r="A255" t="str">
            <v>Tajikistan</v>
          </cell>
          <cell r="B255"/>
          <cell r="C255">
            <v>4720267.3387200013</v>
          </cell>
          <cell r="D255">
            <v>5161084.2879999997</v>
          </cell>
          <cell r="E255">
            <v>5626937.3439999996</v>
          </cell>
          <cell r="F255">
            <v>6104346.0479999995</v>
          </cell>
          <cell r="G255">
            <v>6593310.3999999985</v>
          </cell>
          <cell r="H255">
            <v>7090854.799999998</v>
          </cell>
          <cell r="I255">
            <v>7609051.583999997</v>
          </cell>
          <cell r="J255">
            <v>8136168.2879999988</v>
          </cell>
          <cell r="K255">
            <v>8664724.2879999969</v>
          </cell>
          <cell r="L255">
            <v>9233398.9439999983</v>
          </cell>
          <cell r="M255">
            <v>9834794.8799999971</v>
          </cell>
          <cell r="N255">
            <v>10471461.135999998</v>
          </cell>
          <cell r="O255">
            <v>11145946.752</v>
          </cell>
          <cell r="P255">
            <v>11860800.767999997</v>
          </cell>
          <cell r="Q255">
            <v>12596047.104</v>
          </cell>
          <cell r="R255">
            <v>13337660.879999997</v>
          </cell>
        </row>
        <row r="256">
          <cell r="A256" t="str">
            <v>Togo</v>
          </cell>
          <cell r="B256"/>
          <cell r="C256">
            <v>12599319.681</v>
          </cell>
          <cell r="D256">
            <v>14642076.800000003</v>
          </cell>
          <cell r="E256">
            <v>16825133.000000004</v>
          </cell>
          <cell r="F256">
            <v>19097270.400000006</v>
          </cell>
          <cell r="G256">
            <v>21498859.200000003</v>
          </cell>
          <cell r="H256">
            <v>24014848.000000007</v>
          </cell>
          <cell r="I256">
            <v>26660696.400000002</v>
          </cell>
          <cell r="J256">
            <v>29414819.200000003</v>
          </cell>
          <cell r="K256">
            <v>32320795.000000004</v>
          </cell>
          <cell r="L256">
            <v>35325186</v>
          </cell>
          <cell r="M256">
            <v>38457978</v>
          </cell>
          <cell r="N256">
            <v>41721971.200000003</v>
          </cell>
          <cell r="O256">
            <v>45083446.199999996</v>
          </cell>
          <cell r="P256">
            <v>48616375.599999994</v>
          </cell>
          <cell r="Q256">
            <v>52248653.599999987</v>
          </cell>
          <cell r="R256">
            <v>56040660</v>
          </cell>
        </row>
        <row r="257">
          <cell r="A257" t="str">
            <v>Turkmenistan</v>
          </cell>
          <cell r="B257"/>
          <cell r="C257">
            <v>1167208.0991999998</v>
          </cell>
          <cell r="D257">
            <v>1228609.3016949152</v>
          </cell>
          <cell r="E257">
            <v>1291713.28</v>
          </cell>
          <cell r="F257">
            <v>1358389.9850847458</v>
          </cell>
          <cell r="G257">
            <v>1424395.3789830508</v>
          </cell>
          <cell r="H257">
            <v>1491413.5728813556</v>
          </cell>
          <cell r="I257">
            <v>1557490.3755932203</v>
          </cell>
          <cell r="J257">
            <v>1623434.0827118643</v>
          </cell>
          <cell r="K257">
            <v>1689143.4142372881</v>
          </cell>
          <cell r="L257">
            <v>1755595.4657627116</v>
          </cell>
          <cell r="M257">
            <v>1822790.2372881353</v>
          </cell>
          <cell r="N257">
            <v>1890727.7288135593</v>
          </cell>
          <cell r="O257">
            <v>1960587.5959322031</v>
          </cell>
          <cell r="P257">
            <v>2028830.8718644066</v>
          </cell>
          <cell r="Q257">
            <v>2095254.9966101693</v>
          </cell>
          <cell r="R257">
            <v>2162219.2813559319</v>
          </cell>
        </row>
        <row r="258">
          <cell r="A258" t="str">
            <v>Uganda</v>
          </cell>
          <cell r="B258" t="str">
            <v>Yes</v>
          </cell>
          <cell r="C258">
            <v>21231664.920000006</v>
          </cell>
          <cell r="D258">
            <v>24407358.48</v>
          </cell>
          <cell r="E258">
            <v>27805420.800000001</v>
          </cell>
          <cell r="F258">
            <v>31438272.960000001</v>
          </cell>
          <cell r="G258">
            <v>35307074.880000003</v>
          </cell>
          <cell r="H258">
            <v>39417354</v>
          </cell>
          <cell r="I258">
            <v>43749711.360000007</v>
          </cell>
          <cell r="J258">
            <v>48336912.000000015</v>
          </cell>
          <cell r="K258">
            <v>53196432.480000012</v>
          </cell>
          <cell r="L258">
            <v>58319280.720000014</v>
          </cell>
          <cell r="M258">
            <v>63702374.400000013</v>
          </cell>
          <cell r="N258">
            <v>69324770.160000026</v>
          </cell>
          <cell r="O258">
            <v>75215636.64000003</v>
          </cell>
          <cell r="P258">
            <v>81397718.640000015</v>
          </cell>
          <cell r="Q258">
            <v>87896845.440000027</v>
          </cell>
          <cell r="R258">
            <v>94691559.600000024</v>
          </cell>
        </row>
        <row r="259">
          <cell r="A259" t="str">
            <v>Ukraine</v>
          </cell>
          <cell r="B259" t="str">
            <v>Yes</v>
          </cell>
          <cell r="C259">
            <v>125726253.58279778</v>
          </cell>
          <cell r="D259">
            <v>129225779.40985261</v>
          </cell>
          <cell r="E259">
            <v>132576420.31141052</v>
          </cell>
          <cell r="F259">
            <v>135876181.04185259</v>
          </cell>
          <cell r="G259">
            <v>139176235.58955786</v>
          </cell>
          <cell r="H259">
            <v>142491263.79452628</v>
          </cell>
          <cell r="I259">
            <v>145675220.57936838</v>
          </cell>
          <cell r="J259">
            <v>148877644.80134735</v>
          </cell>
          <cell r="K259">
            <v>152096158.30433679</v>
          </cell>
          <cell r="L259">
            <v>155262108.25970522</v>
          </cell>
          <cell r="M259">
            <v>158280486.61069468</v>
          </cell>
          <cell r="N259">
            <v>161112773.41305259</v>
          </cell>
          <cell r="O259">
            <v>163892007.33978942</v>
          </cell>
          <cell r="P259">
            <v>166442225.82164201</v>
          </cell>
          <cell r="Q259">
            <v>168845782.87124202</v>
          </cell>
          <cell r="R259">
            <v>170985650.67183155</v>
          </cell>
        </row>
        <row r="260">
          <cell r="A260" t="str">
            <v>United Republic of Tanzania</v>
          </cell>
          <cell r="B260" t="str">
            <v>Yes</v>
          </cell>
          <cell r="C260">
            <v>76392605.821799979</v>
          </cell>
          <cell r="D260">
            <v>84347062.560000002</v>
          </cell>
          <cell r="E260">
            <v>92845194.959999993</v>
          </cell>
          <cell r="F260">
            <v>101900196.36</v>
          </cell>
          <cell r="G260">
            <v>111457099.43999998</v>
          </cell>
          <cell r="H260">
            <v>121475457.36</v>
          </cell>
          <cell r="I260">
            <v>132060930.23999998</v>
          </cell>
          <cell r="J260">
            <v>143126137.44</v>
          </cell>
          <cell r="K260">
            <v>154717389.84</v>
          </cell>
          <cell r="L260">
            <v>166908020.15999997</v>
          </cell>
          <cell r="M260">
            <v>179760664.07999998</v>
          </cell>
          <cell r="N260">
            <v>193202697.72</v>
          </cell>
          <cell r="O260">
            <v>207339201.23999998</v>
          </cell>
          <cell r="P260">
            <v>222159284.27999997</v>
          </cell>
          <cell r="Q260">
            <v>237585790.67999995</v>
          </cell>
          <cell r="R260">
            <v>253679637.72000003</v>
          </cell>
        </row>
        <row r="261">
          <cell r="A261" t="str">
            <v>United States of America</v>
          </cell>
          <cell r="B261" t="str">
            <v>Yes</v>
          </cell>
          <cell r="C261">
            <v>646417097.15040004</v>
          </cell>
          <cell r="D261">
            <v>656429338.52800012</v>
          </cell>
          <cell r="E261">
            <v>667172983.64800012</v>
          </cell>
          <cell r="F261">
            <v>678558035.23200011</v>
          </cell>
          <cell r="G261">
            <v>690263765.50400007</v>
          </cell>
          <cell r="H261">
            <v>702017872.00000012</v>
          </cell>
          <cell r="I261">
            <v>713362828.12800014</v>
          </cell>
          <cell r="J261">
            <v>724935354.33600008</v>
          </cell>
          <cell r="K261">
            <v>736702444.60800028</v>
          </cell>
          <cell r="L261">
            <v>748619359.00800025</v>
          </cell>
          <cell r="M261">
            <v>760728819.20000029</v>
          </cell>
          <cell r="N261">
            <v>773509510.59200013</v>
          </cell>
          <cell r="O261">
            <v>786451118.11200035</v>
          </cell>
          <cell r="P261">
            <v>799318527.23200023</v>
          </cell>
          <cell r="Q261">
            <v>811907639.48800015</v>
          </cell>
          <cell r="R261">
            <v>823920953.28000009</v>
          </cell>
        </row>
        <row r="262">
          <cell r="A262" t="str">
            <v>Uzbekistan</v>
          </cell>
          <cell r="B262"/>
          <cell r="C262">
            <v>16203244.94208</v>
          </cell>
          <cell r="D262">
            <v>16637572.224000003</v>
          </cell>
          <cell r="E262">
            <v>17070353.280000001</v>
          </cell>
          <cell r="F262">
            <v>17505137.664000001</v>
          </cell>
          <cell r="G262">
            <v>17941807.872000005</v>
          </cell>
          <cell r="H262">
            <v>18382394.880000003</v>
          </cell>
          <cell r="I262">
            <v>18857525.760000002</v>
          </cell>
          <cell r="J262">
            <v>19330989.695999999</v>
          </cell>
          <cell r="K262">
            <v>19806966.144000001</v>
          </cell>
          <cell r="L262">
            <v>20308389.120000001</v>
          </cell>
          <cell r="M262">
            <v>20822250.239999998</v>
          </cell>
          <cell r="N262">
            <v>21351285.504000004</v>
          </cell>
          <cell r="O262">
            <v>21900810.239999998</v>
          </cell>
          <cell r="P262">
            <v>22456758.528000001</v>
          </cell>
          <cell r="Q262">
            <v>22996621.439999998</v>
          </cell>
          <cell r="R262">
            <v>23509180.800000001</v>
          </cell>
        </row>
        <row r="263">
          <cell r="A263" t="str">
            <v>Viet Nam</v>
          </cell>
          <cell r="B263" t="str">
            <v>Yes</v>
          </cell>
          <cell r="C263">
            <v>285248472.10739994</v>
          </cell>
          <cell r="D263">
            <v>293300215.77600002</v>
          </cell>
          <cell r="E263">
            <v>301208846.88</v>
          </cell>
          <cell r="F263">
            <v>308959096.32000005</v>
          </cell>
          <cell r="G263">
            <v>316599462.02400005</v>
          </cell>
          <cell r="H263">
            <v>324159401.28000009</v>
          </cell>
          <cell r="I263">
            <v>331902480.09600008</v>
          </cell>
          <cell r="J263">
            <v>339553819.48800004</v>
          </cell>
          <cell r="K263">
            <v>347147358.384</v>
          </cell>
          <cell r="L263">
            <v>354679511.472</v>
          </cell>
          <cell r="M263">
            <v>362216703.24000007</v>
          </cell>
          <cell r="N263">
            <v>369974341.05600005</v>
          </cell>
          <cell r="O263">
            <v>377660176.41600001</v>
          </cell>
          <cell r="P263">
            <v>385210134.52800006</v>
          </cell>
          <cell r="Q263">
            <v>392570557.24800003</v>
          </cell>
          <cell r="R263">
            <v>399606721.92000002</v>
          </cell>
        </row>
        <row r="264">
          <cell r="A264" t="str">
            <v>Yemen</v>
          </cell>
          <cell r="B264"/>
          <cell r="C264">
            <v>2654234.2814400005</v>
          </cell>
          <cell r="D264">
            <v>3037635.0719999997</v>
          </cell>
          <cell r="E264">
            <v>3436758.6240000003</v>
          </cell>
          <cell r="F264">
            <v>3855635.9039999996</v>
          </cell>
          <cell r="G264">
            <v>4294795.68</v>
          </cell>
          <cell r="H264">
            <v>4756627.2</v>
          </cell>
          <cell r="I264">
            <v>5240063.1360000009</v>
          </cell>
          <cell r="J264">
            <v>5747048.8319999995</v>
          </cell>
          <cell r="K264">
            <v>6277625.0879999977</v>
          </cell>
          <cell r="L264">
            <v>6826081.5359999994</v>
          </cell>
          <cell r="M264">
            <v>7392021.5999999968</v>
          </cell>
          <cell r="N264">
            <v>7975933.2479999969</v>
          </cell>
          <cell r="O264">
            <v>8577552.0959999971</v>
          </cell>
          <cell r="P264">
            <v>9188832.383999994</v>
          </cell>
          <cell r="Q264">
            <v>9819636.2879999951</v>
          </cell>
          <cell r="R264">
            <v>10464792</v>
          </cell>
        </row>
        <row r="265">
          <cell r="A265" t="str">
            <v>Zambia</v>
          </cell>
          <cell r="B265" t="str">
            <v>Yes</v>
          </cell>
          <cell r="C265">
            <v>16410304.468799999</v>
          </cell>
          <cell r="D265">
            <v>17888479.391999997</v>
          </cell>
          <cell r="E265">
            <v>19449823.151999999</v>
          </cell>
          <cell r="F265">
            <v>21080295.936000004</v>
          </cell>
          <cell r="G265">
            <v>22812361.248000003</v>
          </cell>
          <cell r="H265">
            <v>24639708.960000001</v>
          </cell>
          <cell r="I265">
            <v>26525479.968000006</v>
          </cell>
          <cell r="J265">
            <v>28522091.136000011</v>
          </cell>
          <cell r="K265">
            <v>30621879.024000011</v>
          </cell>
          <cell r="L265">
            <v>32802524.640000008</v>
          </cell>
          <cell r="M265">
            <v>35071355.760000013</v>
          </cell>
          <cell r="N265">
            <v>37436602.368000016</v>
          </cell>
          <cell r="O265">
            <v>39907396.656000018</v>
          </cell>
          <cell r="P265">
            <v>42449806.368000016</v>
          </cell>
          <cell r="Q265">
            <v>45131134.800000019</v>
          </cell>
          <cell r="R265">
            <v>47933458.559999995</v>
          </cell>
        </row>
        <row r="266">
          <cell r="A266" t="str">
            <v>Zimbabwe</v>
          </cell>
          <cell r="B266" t="str">
            <v>Yes</v>
          </cell>
          <cell r="C266">
            <v>11680568.180640001</v>
          </cell>
          <cell r="D266">
            <v>12205538.751999998</v>
          </cell>
          <cell r="E266">
            <v>12760711.208000002</v>
          </cell>
          <cell r="F266">
            <v>13334052.912</v>
          </cell>
          <cell r="G266">
            <v>13935321.376000002</v>
          </cell>
          <cell r="H266">
            <v>14552561.920000004</v>
          </cell>
          <cell r="I266">
            <v>15218466.216</v>
          </cell>
          <cell r="J266">
            <v>15881938.448000003</v>
          </cell>
          <cell r="K266">
            <v>16572417.784000002</v>
          </cell>
          <cell r="L266">
            <v>17280313.344000001</v>
          </cell>
          <cell r="M266">
            <v>18019690.480000004</v>
          </cell>
          <cell r="N266">
            <v>18770201.008000005</v>
          </cell>
          <cell r="O266">
            <v>19549607.136000007</v>
          </cell>
          <cell r="P266">
            <v>20351292.768000007</v>
          </cell>
          <cell r="Q266">
            <v>21149713.176000003</v>
          </cell>
          <cell r="R266">
            <v>21947787.600000001</v>
          </cell>
        </row>
        <row r="268">
          <cell r="A268" t="str">
            <v xml:space="preserve">Total </v>
          </cell>
          <cell r="C268">
            <v>8302901613.5763626</v>
          </cell>
          <cell r="D268">
            <v>8654573099.101965</v>
          </cell>
          <cell r="E268">
            <v>9016939832.1404724</v>
          </cell>
          <cell r="F268">
            <v>9390133460.3838615</v>
          </cell>
          <cell r="G268">
            <v>9774144483.871624</v>
          </cell>
          <cell r="H268">
            <v>10168722935.475306</v>
          </cell>
          <cell r="I268">
            <v>10575663527.32655</v>
          </cell>
          <cell r="J268">
            <v>10994159984.566883</v>
          </cell>
          <cell r="K268">
            <v>11426098552.582897</v>
          </cell>
          <cell r="L268">
            <v>11872946621.799721</v>
          </cell>
          <cell r="M268">
            <v>12335666435.696466</v>
          </cell>
          <cell r="N268">
            <v>12816361332.711851</v>
          </cell>
          <cell r="O268">
            <v>13312306086.549152</v>
          </cell>
          <cell r="P268">
            <v>13821608118.852535</v>
          </cell>
          <cell r="Q268">
            <v>14340240357.57947</v>
          </cell>
          <cell r="R268">
            <v>14865983604.664642</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ow r="7">
          <cell r="B7" t="str">
            <v>Country</v>
          </cell>
          <cell r="C7" t="str">
            <v>Platform Age</v>
          </cell>
          <cell r="D7" t="str">
            <v>Gross Allocated Costs</v>
          </cell>
          <cell r="E7" t="str">
            <v>Total Program Income</v>
          </cell>
          <cell r="F7" t="str">
            <v>Total COGS Costs</v>
          </cell>
          <cell r="G7" t="str">
            <v>Total 2009 Distributed</v>
          </cell>
          <cell r="H7" t="str">
            <v>Unit Cost Recover</v>
          </cell>
          <cell r="I7" t="str">
            <v>% CoGS cost Recovery</v>
          </cell>
          <cell r="J7" t="str">
            <v>% Total cost recover</v>
          </cell>
          <cell r="K7" t="str">
            <v>Gross</v>
          </cell>
          <cell r="L7" t="str">
            <v>Net</v>
          </cell>
        </row>
        <row r="8">
          <cell r="B8" t="str">
            <v>Angola</v>
          </cell>
          <cell r="C8">
            <v>9</v>
          </cell>
          <cell r="D8">
            <v>4482387</v>
          </cell>
          <cell r="E8">
            <v>250926</v>
          </cell>
          <cell r="F8">
            <v>1343275</v>
          </cell>
          <cell r="G8">
            <v>6959319</v>
          </cell>
          <cell r="H8">
            <v>0.04</v>
          </cell>
          <cell r="I8">
            <v>0.19</v>
          </cell>
          <cell r="J8">
            <v>0.06</v>
          </cell>
          <cell r="K8">
            <v>0.64</v>
          </cell>
          <cell r="L8">
            <v>0.61</v>
          </cell>
        </row>
        <row r="9">
          <cell r="B9" t="str">
            <v>Belize</v>
          </cell>
          <cell r="C9">
            <v>10</v>
          </cell>
          <cell r="D9">
            <v>188956</v>
          </cell>
          <cell r="E9">
            <v>12950</v>
          </cell>
          <cell r="F9">
            <v>7827</v>
          </cell>
          <cell r="G9">
            <v>156530</v>
          </cell>
          <cell r="H9">
            <v>0.08</v>
          </cell>
          <cell r="I9">
            <v>1.65</v>
          </cell>
          <cell r="J9">
            <v>7.0000000000000007E-2</v>
          </cell>
          <cell r="K9">
            <v>1.21</v>
          </cell>
          <cell r="L9">
            <v>1.1200000000000001</v>
          </cell>
        </row>
        <row r="10">
          <cell r="B10" t="str">
            <v>Benin</v>
          </cell>
          <cell r="C10">
            <v>21</v>
          </cell>
          <cell r="D10">
            <v>3199752</v>
          </cell>
          <cell r="E10">
            <v>213654</v>
          </cell>
          <cell r="F10">
            <v>493302</v>
          </cell>
          <cell r="G10">
            <v>9408092</v>
          </cell>
          <cell r="H10">
            <v>0.02</v>
          </cell>
          <cell r="I10">
            <v>0.43</v>
          </cell>
          <cell r="J10">
            <v>7.0000000000000007E-2</v>
          </cell>
          <cell r="K10">
            <v>0.34</v>
          </cell>
          <cell r="L10">
            <v>0.32</v>
          </cell>
        </row>
        <row r="11">
          <cell r="B11" t="str">
            <v>Botswana</v>
          </cell>
          <cell r="C11">
            <v>15</v>
          </cell>
          <cell r="D11">
            <v>1669325</v>
          </cell>
          <cell r="E11">
            <v>279084</v>
          </cell>
          <cell r="F11">
            <v>160865</v>
          </cell>
          <cell r="G11">
            <v>3712246</v>
          </cell>
          <cell r="H11">
            <v>0.08</v>
          </cell>
          <cell r="I11">
            <v>1.73</v>
          </cell>
          <cell r="J11">
            <v>0.17</v>
          </cell>
          <cell r="K11">
            <v>0.45</v>
          </cell>
          <cell r="L11">
            <v>0.37</v>
          </cell>
        </row>
        <row r="12">
          <cell r="B12" t="str">
            <v>Burundi</v>
          </cell>
          <cell r="C12">
            <v>20</v>
          </cell>
          <cell r="D12">
            <v>893210</v>
          </cell>
          <cell r="E12">
            <v>4279</v>
          </cell>
          <cell r="F12">
            <v>100183</v>
          </cell>
          <cell r="G12">
            <v>1425528</v>
          </cell>
          <cell r="H12">
            <v>0</v>
          </cell>
          <cell r="I12">
            <v>0.04</v>
          </cell>
          <cell r="J12">
            <v>0</v>
          </cell>
          <cell r="K12">
            <v>0.63</v>
          </cell>
          <cell r="L12">
            <v>0.62</v>
          </cell>
        </row>
        <row r="13">
          <cell r="B13" t="str">
            <v>Cambodia</v>
          </cell>
          <cell r="C13">
            <v>16</v>
          </cell>
          <cell r="D13">
            <v>2483006</v>
          </cell>
          <cell r="E13">
            <v>327791</v>
          </cell>
          <cell r="F13">
            <v>614305</v>
          </cell>
          <cell r="G13">
            <v>18181437</v>
          </cell>
          <cell r="H13">
            <v>0.02</v>
          </cell>
          <cell r="I13">
            <v>0.53</v>
          </cell>
          <cell r="J13">
            <v>0.13</v>
          </cell>
          <cell r="K13">
            <v>0.14000000000000001</v>
          </cell>
          <cell r="L13">
            <v>0.12</v>
          </cell>
        </row>
        <row r="14">
          <cell r="B14" t="str">
            <v>Cameroon</v>
          </cell>
          <cell r="C14">
            <v>22</v>
          </cell>
          <cell r="D14">
            <v>3368587</v>
          </cell>
          <cell r="E14">
            <v>527923</v>
          </cell>
          <cell r="F14">
            <v>971102</v>
          </cell>
          <cell r="G14">
            <v>22294367</v>
          </cell>
          <cell r="H14">
            <v>0.02</v>
          </cell>
          <cell r="I14">
            <v>0.54</v>
          </cell>
          <cell r="J14">
            <v>0.16</v>
          </cell>
          <cell r="K14">
            <v>0.15</v>
          </cell>
          <cell r="L14">
            <v>0.13</v>
          </cell>
        </row>
        <row r="15">
          <cell r="B15" t="str">
            <v>Central African Republic</v>
          </cell>
          <cell r="C15">
            <v>19</v>
          </cell>
          <cell r="D15">
            <v>2458834</v>
          </cell>
          <cell r="E15">
            <v>106806</v>
          </cell>
          <cell r="F15">
            <v>96564</v>
          </cell>
          <cell r="G15">
            <v>4244200</v>
          </cell>
          <cell r="H15">
            <v>0.03</v>
          </cell>
          <cell r="I15">
            <v>1.1100000000000001</v>
          </cell>
          <cell r="J15">
            <v>0.04</v>
          </cell>
          <cell r="K15">
            <v>0.57999999999999996</v>
          </cell>
          <cell r="L15">
            <v>0.55000000000000004</v>
          </cell>
        </row>
        <row r="16">
          <cell r="B16" t="str">
            <v>Caribbean</v>
          </cell>
          <cell r="C16">
            <v>1</v>
          </cell>
          <cell r="D16">
            <v>1191434</v>
          </cell>
          <cell r="E16">
            <v>0</v>
          </cell>
          <cell r="F16" t="str">
            <v>N/A</v>
          </cell>
          <cell r="G16">
            <v>151421</v>
          </cell>
          <cell r="H16">
            <v>0</v>
          </cell>
          <cell r="I16" t="str">
            <v>N/A</v>
          </cell>
          <cell r="J16">
            <v>0</v>
          </cell>
          <cell r="K16">
            <v>7.87</v>
          </cell>
          <cell r="L16">
            <v>7.87</v>
          </cell>
        </row>
        <row r="17">
          <cell r="B17" t="str">
            <v>China</v>
          </cell>
          <cell r="C17">
            <v>6</v>
          </cell>
          <cell r="D17">
            <v>1040573</v>
          </cell>
          <cell r="E17">
            <v>64263</v>
          </cell>
          <cell r="F17">
            <v>92679</v>
          </cell>
          <cell r="G17">
            <v>1434883</v>
          </cell>
          <cell r="H17">
            <v>0.04</v>
          </cell>
          <cell r="I17">
            <v>0.69</v>
          </cell>
          <cell r="J17">
            <v>0.06</v>
          </cell>
          <cell r="K17">
            <v>0.73</v>
          </cell>
          <cell r="L17">
            <v>0.68</v>
          </cell>
        </row>
        <row r="18">
          <cell r="B18" t="str">
            <v>Congo</v>
          </cell>
          <cell r="C18">
            <v>22</v>
          </cell>
          <cell r="D18">
            <v>4735676</v>
          </cell>
          <cell r="E18">
            <v>293091</v>
          </cell>
          <cell r="F18">
            <v>1927593</v>
          </cell>
          <cell r="G18">
            <v>31882115</v>
          </cell>
          <cell r="H18">
            <v>0.01</v>
          </cell>
          <cell r="I18">
            <v>0.15</v>
          </cell>
          <cell r="J18">
            <v>0.06</v>
          </cell>
          <cell r="K18">
            <v>0.15</v>
          </cell>
          <cell r="L18">
            <v>0.14000000000000001</v>
          </cell>
        </row>
        <row r="19">
          <cell r="B19" t="str">
            <v>Costa Rica</v>
          </cell>
          <cell r="C19">
            <v>7</v>
          </cell>
          <cell r="D19">
            <v>675702</v>
          </cell>
          <cell r="E19">
            <v>179401</v>
          </cell>
          <cell r="F19">
            <v>273492</v>
          </cell>
          <cell r="G19">
            <v>1096728</v>
          </cell>
          <cell r="H19">
            <v>0.16</v>
          </cell>
          <cell r="I19">
            <v>0.66</v>
          </cell>
          <cell r="J19">
            <v>0.27</v>
          </cell>
          <cell r="K19">
            <v>0.62</v>
          </cell>
          <cell r="L19">
            <v>0.45</v>
          </cell>
        </row>
        <row r="20">
          <cell r="B20" t="str">
            <v>Côte d'Ivoire</v>
          </cell>
          <cell r="C20">
            <v>19</v>
          </cell>
          <cell r="D20">
            <v>685144</v>
          </cell>
          <cell r="E20">
            <v>0</v>
          </cell>
          <cell r="F20">
            <v>19883</v>
          </cell>
          <cell r="G20">
            <v>864460</v>
          </cell>
          <cell r="H20">
            <v>0</v>
          </cell>
          <cell r="I20">
            <v>0</v>
          </cell>
          <cell r="J20">
            <v>0</v>
          </cell>
          <cell r="K20">
            <v>0.79</v>
          </cell>
          <cell r="L20">
            <v>0.79</v>
          </cell>
        </row>
        <row r="21">
          <cell r="B21" t="str">
            <v>Dominican Republic</v>
          </cell>
          <cell r="C21">
            <v>7</v>
          </cell>
          <cell r="D21">
            <v>800542</v>
          </cell>
          <cell r="E21">
            <v>282282</v>
          </cell>
          <cell r="F21">
            <v>412797</v>
          </cell>
          <cell r="G21">
            <v>14135390</v>
          </cell>
          <cell r="H21">
            <v>0.02</v>
          </cell>
          <cell r="I21">
            <v>0.68</v>
          </cell>
          <cell r="J21">
            <v>0.35</v>
          </cell>
          <cell r="K21">
            <v>0.06</v>
          </cell>
          <cell r="L21">
            <v>0.04</v>
          </cell>
        </row>
        <row r="22">
          <cell r="B22" t="str">
            <v>El Salvador</v>
          </cell>
          <cell r="C22">
            <v>10</v>
          </cell>
          <cell r="D22">
            <v>1631109</v>
          </cell>
          <cell r="E22">
            <v>207732</v>
          </cell>
          <cell r="F22">
            <v>90505</v>
          </cell>
          <cell r="G22">
            <v>2090688</v>
          </cell>
          <cell r="H22">
            <v>0.1</v>
          </cell>
          <cell r="I22">
            <v>2.2999999999999998</v>
          </cell>
          <cell r="J22">
            <v>0.13</v>
          </cell>
          <cell r="K22">
            <v>0.78</v>
          </cell>
          <cell r="L22">
            <v>0.68</v>
          </cell>
        </row>
        <row r="23">
          <cell r="B23" t="str">
            <v>Guatemala</v>
          </cell>
          <cell r="C23">
            <v>12</v>
          </cell>
          <cell r="D23">
            <v>1282593</v>
          </cell>
          <cell r="E23">
            <v>680350</v>
          </cell>
          <cell r="F23">
            <v>452598</v>
          </cell>
          <cell r="G23">
            <v>9051960</v>
          </cell>
          <cell r="H23">
            <v>0.08</v>
          </cell>
          <cell r="I23">
            <v>1.5</v>
          </cell>
          <cell r="J23">
            <v>0.53</v>
          </cell>
          <cell r="K23">
            <v>0.14000000000000001</v>
          </cell>
          <cell r="L23">
            <v>7.0000000000000007E-2</v>
          </cell>
        </row>
        <row r="24">
          <cell r="B24" t="str">
            <v>Guinea</v>
          </cell>
          <cell r="C24">
            <v>19</v>
          </cell>
          <cell r="D24">
            <v>2453909</v>
          </cell>
          <cell r="E24">
            <v>82060</v>
          </cell>
          <cell r="F24">
            <v>213263</v>
          </cell>
          <cell r="G24">
            <v>6462510</v>
          </cell>
          <cell r="H24">
            <v>0.01</v>
          </cell>
          <cell r="I24">
            <v>0.38</v>
          </cell>
          <cell r="J24">
            <v>0.03</v>
          </cell>
          <cell r="K24">
            <v>0.38</v>
          </cell>
          <cell r="L24">
            <v>0.37</v>
          </cell>
        </row>
        <row r="25">
          <cell r="B25" t="str">
            <v>Haiti</v>
          </cell>
          <cell r="C25">
            <v>20</v>
          </cell>
          <cell r="D25">
            <v>1510435</v>
          </cell>
          <cell r="E25">
            <v>151931</v>
          </cell>
          <cell r="F25">
            <v>172821</v>
          </cell>
          <cell r="G25">
            <v>4012896</v>
          </cell>
          <cell r="H25">
            <v>0.04</v>
          </cell>
          <cell r="I25">
            <v>0.88</v>
          </cell>
          <cell r="J25">
            <v>0.1</v>
          </cell>
          <cell r="K25">
            <v>0.38</v>
          </cell>
          <cell r="L25">
            <v>0.34</v>
          </cell>
        </row>
        <row r="26">
          <cell r="B26" t="str">
            <v>Honduras</v>
          </cell>
          <cell r="C26">
            <v>9</v>
          </cell>
          <cell r="D26">
            <v>1130458</v>
          </cell>
          <cell r="E26">
            <v>395181</v>
          </cell>
          <cell r="F26">
            <v>205258</v>
          </cell>
          <cell r="G26">
            <v>3501672</v>
          </cell>
          <cell r="H26">
            <v>0.11</v>
          </cell>
          <cell r="I26">
            <v>1.93</v>
          </cell>
          <cell r="J26">
            <v>0.35</v>
          </cell>
          <cell r="K26">
            <v>0.32</v>
          </cell>
          <cell r="L26">
            <v>0.21</v>
          </cell>
        </row>
        <row r="27">
          <cell r="B27" t="str">
            <v>India</v>
          </cell>
          <cell r="C27">
            <v>22</v>
          </cell>
          <cell r="D27">
            <v>7807056</v>
          </cell>
          <cell r="E27">
            <v>3332304</v>
          </cell>
          <cell r="F27">
            <v>2351627</v>
          </cell>
          <cell r="G27">
            <v>197468456</v>
          </cell>
          <cell r="H27">
            <v>0.02</v>
          </cell>
          <cell r="I27">
            <v>1.42</v>
          </cell>
          <cell r="J27">
            <v>0.43</v>
          </cell>
          <cell r="K27">
            <v>0.04</v>
          </cell>
          <cell r="L27">
            <v>0.02</v>
          </cell>
        </row>
        <row r="28">
          <cell r="B28" t="str">
            <v>Kazakhstan</v>
          </cell>
          <cell r="C28">
            <v>7</v>
          </cell>
          <cell r="D28">
            <v>533945</v>
          </cell>
          <cell r="E28">
            <v>125603</v>
          </cell>
          <cell r="F28">
            <v>69648</v>
          </cell>
          <cell r="G28">
            <v>1281021</v>
          </cell>
          <cell r="H28">
            <v>0.1</v>
          </cell>
          <cell r="I28">
            <v>1.8</v>
          </cell>
          <cell r="J28">
            <v>0.24</v>
          </cell>
          <cell r="K28">
            <v>0.42</v>
          </cell>
          <cell r="L28">
            <v>0.32</v>
          </cell>
        </row>
        <row r="29">
          <cell r="B29" t="str">
            <v>Kenya</v>
          </cell>
          <cell r="C29">
            <v>21</v>
          </cell>
          <cell r="D29">
            <v>8198898</v>
          </cell>
          <cell r="E29">
            <v>899270</v>
          </cell>
          <cell r="F29">
            <v>1623864</v>
          </cell>
          <cell r="G29">
            <v>34550298</v>
          </cell>
          <cell r="H29">
            <v>0.03</v>
          </cell>
          <cell r="I29">
            <v>0.55000000000000004</v>
          </cell>
          <cell r="J29">
            <v>0.11</v>
          </cell>
          <cell r="K29">
            <v>0.24</v>
          </cell>
          <cell r="L29">
            <v>0.21</v>
          </cell>
        </row>
        <row r="30">
          <cell r="B30" t="str">
            <v>Kyrgyzstan</v>
          </cell>
          <cell r="C30">
            <v>7</v>
          </cell>
          <cell r="D30">
            <v>34082</v>
          </cell>
          <cell r="E30">
            <v>23612</v>
          </cell>
          <cell r="F30">
            <v>15081</v>
          </cell>
          <cell r="G30">
            <v>277383</v>
          </cell>
          <cell r="H30">
            <v>0.09</v>
          </cell>
          <cell r="I30">
            <v>1.57</v>
          </cell>
          <cell r="J30">
            <v>0.69</v>
          </cell>
          <cell r="K30">
            <v>0.12</v>
          </cell>
          <cell r="L30">
            <v>0.04</v>
          </cell>
        </row>
        <row r="31">
          <cell r="B31" t="str">
            <v>Lao People's Democratic Republic</v>
          </cell>
          <cell r="C31">
            <v>11</v>
          </cell>
          <cell r="D31">
            <v>602374</v>
          </cell>
          <cell r="E31">
            <v>44334</v>
          </cell>
          <cell r="F31">
            <v>172060</v>
          </cell>
          <cell r="G31">
            <v>3950868</v>
          </cell>
          <cell r="H31">
            <v>0.01</v>
          </cell>
          <cell r="I31">
            <v>0.26</v>
          </cell>
          <cell r="J31">
            <v>7.0000000000000007E-2</v>
          </cell>
          <cell r="K31">
            <v>0.15</v>
          </cell>
          <cell r="L31">
            <v>0.14000000000000001</v>
          </cell>
        </row>
        <row r="32">
          <cell r="B32" t="str">
            <v>Lesotho</v>
          </cell>
          <cell r="C32">
            <v>11</v>
          </cell>
          <cell r="D32">
            <v>1427868</v>
          </cell>
          <cell r="E32">
            <v>168292</v>
          </cell>
          <cell r="F32">
            <v>246389</v>
          </cell>
          <cell r="G32">
            <v>3954108</v>
          </cell>
          <cell r="H32">
            <v>0.04</v>
          </cell>
          <cell r="I32">
            <v>0.68</v>
          </cell>
          <cell r="J32">
            <v>0.12</v>
          </cell>
          <cell r="K32">
            <v>0.36</v>
          </cell>
          <cell r="L32">
            <v>0.32</v>
          </cell>
        </row>
        <row r="33">
          <cell r="B33" t="str">
            <v>Liberia</v>
          </cell>
          <cell r="C33">
            <v>1</v>
          </cell>
          <cell r="D33">
            <v>693442</v>
          </cell>
          <cell r="E33">
            <v>3436</v>
          </cell>
          <cell r="F33">
            <v>6834</v>
          </cell>
          <cell r="G33">
            <v>135077</v>
          </cell>
          <cell r="H33">
            <v>0.03</v>
          </cell>
          <cell r="I33">
            <v>0.5</v>
          </cell>
          <cell r="J33">
            <v>0</v>
          </cell>
          <cell r="K33">
            <v>5.13</v>
          </cell>
          <cell r="L33">
            <v>5.1100000000000003</v>
          </cell>
        </row>
        <row r="34">
          <cell r="B34" t="str">
            <v>Madagascar</v>
          </cell>
          <cell r="C34">
            <v>11</v>
          </cell>
          <cell r="D34">
            <v>1064114</v>
          </cell>
          <cell r="E34">
            <v>37610</v>
          </cell>
          <cell r="F34">
            <v>435205</v>
          </cell>
          <cell r="G34">
            <v>9147326</v>
          </cell>
          <cell r="H34">
            <v>0</v>
          </cell>
          <cell r="I34">
            <v>0.09</v>
          </cell>
          <cell r="J34">
            <v>0.04</v>
          </cell>
          <cell r="K34">
            <v>0.12</v>
          </cell>
          <cell r="L34">
            <v>0.11</v>
          </cell>
        </row>
        <row r="35">
          <cell r="B35" t="str">
            <v>Malawi</v>
          </cell>
          <cell r="C35">
            <v>16</v>
          </cell>
          <cell r="D35">
            <v>3815478</v>
          </cell>
          <cell r="E35">
            <v>174208</v>
          </cell>
          <cell r="F35">
            <v>378128</v>
          </cell>
          <cell r="G35">
            <v>6752280</v>
          </cell>
          <cell r="H35">
            <v>0.03</v>
          </cell>
          <cell r="I35">
            <v>0.46</v>
          </cell>
          <cell r="J35">
            <v>0.05</v>
          </cell>
          <cell r="K35">
            <v>0.56999999999999995</v>
          </cell>
          <cell r="L35">
            <v>0.54</v>
          </cell>
        </row>
        <row r="36">
          <cell r="B36" t="str">
            <v>Mali</v>
          </cell>
          <cell r="C36">
            <v>9</v>
          </cell>
          <cell r="D36">
            <v>1324870</v>
          </cell>
          <cell r="E36">
            <v>158336</v>
          </cell>
          <cell r="F36">
            <v>744696</v>
          </cell>
          <cell r="G36">
            <v>8099580</v>
          </cell>
          <cell r="H36">
            <v>0.02</v>
          </cell>
          <cell r="I36">
            <v>0.21</v>
          </cell>
          <cell r="J36">
            <v>0.12</v>
          </cell>
          <cell r="K36">
            <v>0.16</v>
          </cell>
          <cell r="L36">
            <v>0.14000000000000001</v>
          </cell>
        </row>
        <row r="37">
          <cell r="B37" t="str">
            <v>Mexico</v>
          </cell>
          <cell r="C37">
            <v>6</v>
          </cell>
          <cell r="D37">
            <v>256106</v>
          </cell>
          <cell r="E37">
            <v>0</v>
          </cell>
          <cell r="F37">
            <v>2602</v>
          </cell>
          <cell r="G37">
            <v>11293</v>
          </cell>
          <cell r="H37">
            <v>0</v>
          </cell>
          <cell r="I37">
            <v>0</v>
          </cell>
          <cell r="J37">
            <v>0</v>
          </cell>
          <cell r="K37">
            <v>22.68</v>
          </cell>
          <cell r="L37">
            <v>22.68</v>
          </cell>
        </row>
        <row r="38">
          <cell r="B38" t="str">
            <v>Mozambique</v>
          </cell>
          <cell r="C38">
            <v>15</v>
          </cell>
          <cell r="D38">
            <v>5702317</v>
          </cell>
          <cell r="E38">
            <v>294208</v>
          </cell>
          <cell r="F38">
            <v>645371</v>
          </cell>
          <cell r="G38">
            <v>27828988</v>
          </cell>
          <cell r="H38">
            <v>0.01</v>
          </cell>
          <cell r="I38">
            <v>0.46</v>
          </cell>
          <cell r="J38">
            <v>0.05</v>
          </cell>
          <cell r="K38">
            <v>0.2</v>
          </cell>
          <cell r="L38">
            <v>0.19</v>
          </cell>
        </row>
        <row r="39">
          <cell r="B39" t="str">
            <v>Myanmar</v>
          </cell>
          <cell r="C39">
            <v>14</v>
          </cell>
          <cell r="D39">
            <v>3345769</v>
          </cell>
          <cell r="E39">
            <v>381342</v>
          </cell>
          <cell r="F39">
            <v>725732</v>
          </cell>
          <cell r="G39">
            <v>26829282</v>
          </cell>
          <cell r="H39">
            <v>0.01</v>
          </cell>
          <cell r="I39">
            <v>0.53</v>
          </cell>
          <cell r="J39">
            <v>0.11</v>
          </cell>
          <cell r="K39">
            <v>0.12</v>
          </cell>
          <cell r="L39">
            <v>0.11</v>
          </cell>
        </row>
        <row r="40">
          <cell r="B40" t="str">
            <v>Nicaragua</v>
          </cell>
          <cell r="C40">
            <v>10</v>
          </cell>
          <cell r="D40">
            <v>1225814</v>
          </cell>
          <cell r="E40">
            <v>386753</v>
          </cell>
          <cell r="F40">
            <v>172415</v>
          </cell>
          <cell r="G40">
            <v>6265814</v>
          </cell>
          <cell r="H40">
            <v>0.06</v>
          </cell>
          <cell r="I40">
            <v>2.2400000000000002</v>
          </cell>
          <cell r="J40">
            <v>0.32</v>
          </cell>
          <cell r="K40">
            <v>0.2</v>
          </cell>
          <cell r="L40">
            <v>0.13</v>
          </cell>
        </row>
        <row r="41">
          <cell r="B41" t="str">
            <v>Nigeria</v>
          </cell>
          <cell r="C41">
            <v>21</v>
          </cell>
          <cell r="D41">
            <v>30048509</v>
          </cell>
          <cell r="E41">
            <v>3454576</v>
          </cell>
          <cell r="F41">
            <v>9660019</v>
          </cell>
          <cell r="G41">
            <v>196541586</v>
          </cell>
          <cell r="H41">
            <v>0.02</v>
          </cell>
          <cell r="I41">
            <v>0.36</v>
          </cell>
          <cell r="J41">
            <v>0.11</v>
          </cell>
          <cell r="K41">
            <v>0.15</v>
          </cell>
          <cell r="L41">
            <v>0.14000000000000001</v>
          </cell>
        </row>
        <row r="42">
          <cell r="B42" t="str">
            <v>Pakistan</v>
          </cell>
          <cell r="C42">
            <v>24</v>
          </cell>
          <cell r="D42">
            <v>10629326</v>
          </cell>
          <cell r="E42">
            <v>1822169</v>
          </cell>
          <cell r="F42">
            <v>2659261</v>
          </cell>
          <cell r="G42">
            <v>99135445</v>
          </cell>
          <cell r="H42">
            <v>0.02</v>
          </cell>
          <cell r="I42">
            <v>0.69</v>
          </cell>
          <cell r="J42">
            <v>0.17</v>
          </cell>
          <cell r="K42">
            <v>0.11</v>
          </cell>
          <cell r="L42">
            <v>0.09</v>
          </cell>
        </row>
        <row r="43">
          <cell r="B43" t="str">
            <v>Panama</v>
          </cell>
          <cell r="C43">
            <v>6</v>
          </cell>
          <cell r="D43">
            <v>1101372</v>
          </cell>
          <cell r="E43">
            <v>401774</v>
          </cell>
          <cell r="F43">
            <v>465461</v>
          </cell>
          <cell r="G43">
            <v>3087840</v>
          </cell>
          <cell r="H43">
            <v>0.13</v>
          </cell>
          <cell r="I43">
            <v>0.86</v>
          </cell>
          <cell r="J43">
            <v>0.36</v>
          </cell>
          <cell r="K43">
            <v>0.36</v>
          </cell>
          <cell r="L43">
            <v>0.23</v>
          </cell>
        </row>
        <row r="44">
          <cell r="B44" t="str">
            <v>Papua new Guinea</v>
          </cell>
          <cell r="C44">
            <v>3</v>
          </cell>
          <cell r="D44">
            <v>508751</v>
          </cell>
          <cell r="E44">
            <v>9034</v>
          </cell>
          <cell r="F44">
            <v>4259</v>
          </cell>
          <cell r="G44">
            <v>164539</v>
          </cell>
          <cell r="H44">
            <v>0.05</v>
          </cell>
          <cell r="I44">
            <v>2.12</v>
          </cell>
          <cell r="J44">
            <v>0.02</v>
          </cell>
          <cell r="K44">
            <v>3.09</v>
          </cell>
          <cell r="L44">
            <v>3.04</v>
          </cell>
        </row>
        <row r="45">
          <cell r="B45" t="str">
            <v>Paraguay</v>
          </cell>
          <cell r="C45">
            <v>11</v>
          </cell>
          <cell r="D45">
            <v>260305</v>
          </cell>
          <cell r="E45">
            <v>218777</v>
          </cell>
          <cell r="F45">
            <v>97057</v>
          </cell>
          <cell r="G45">
            <v>2161632</v>
          </cell>
          <cell r="H45">
            <v>0.1</v>
          </cell>
          <cell r="I45">
            <v>2.25</v>
          </cell>
          <cell r="J45">
            <v>0.84</v>
          </cell>
          <cell r="K45">
            <v>0.12</v>
          </cell>
          <cell r="L45">
            <v>0.02</v>
          </cell>
        </row>
        <row r="46">
          <cell r="B46" t="str">
            <v>PSI Average</v>
          </cell>
          <cell r="D46">
            <v>3047447</v>
          </cell>
          <cell r="E46">
            <v>486458</v>
          </cell>
          <cell r="F46">
            <v>905098</v>
          </cell>
          <cell r="G46">
            <v>19526859</v>
          </cell>
          <cell r="H46">
            <v>0.02</v>
          </cell>
          <cell r="I46">
            <v>0.54</v>
          </cell>
          <cell r="J46">
            <v>0.16</v>
          </cell>
          <cell r="K46">
            <v>0.16</v>
          </cell>
          <cell r="L46">
            <v>0.13</v>
          </cell>
        </row>
        <row r="47">
          <cell r="B47" t="str">
            <v>Romania</v>
          </cell>
          <cell r="C47">
            <v>12</v>
          </cell>
          <cell r="D47">
            <v>2273705</v>
          </cell>
          <cell r="E47">
            <v>631627</v>
          </cell>
          <cell r="F47">
            <v>106092</v>
          </cell>
          <cell r="G47">
            <v>2459103</v>
          </cell>
          <cell r="H47">
            <v>0.26</v>
          </cell>
          <cell r="I47">
            <v>5.95</v>
          </cell>
          <cell r="J47">
            <v>0.28000000000000003</v>
          </cell>
          <cell r="K47">
            <v>0.92</v>
          </cell>
          <cell r="L47">
            <v>0.67</v>
          </cell>
        </row>
        <row r="48">
          <cell r="B48" t="str">
            <v>Rwanda</v>
          </cell>
          <cell r="C48">
            <v>17</v>
          </cell>
          <cell r="D48">
            <v>1619239</v>
          </cell>
          <cell r="E48">
            <v>72025</v>
          </cell>
          <cell r="F48">
            <v>753446</v>
          </cell>
          <cell r="G48">
            <v>10854334</v>
          </cell>
          <cell r="H48">
            <v>0.01</v>
          </cell>
          <cell r="I48">
            <v>0.1</v>
          </cell>
          <cell r="J48">
            <v>0.04</v>
          </cell>
          <cell r="K48">
            <v>0.15</v>
          </cell>
          <cell r="L48">
            <v>0.14000000000000001</v>
          </cell>
        </row>
        <row r="49">
          <cell r="B49" t="str">
            <v>South Africa</v>
          </cell>
          <cell r="C49">
            <v>18</v>
          </cell>
          <cell r="D49">
            <v>4963100</v>
          </cell>
          <cell r="E49">
            <v>6347156</v>
          </cell>
          <cell r="F49">
            <v>1935985</v>
          </cell>
          <cell r="G49">
            <v>47219149</v>
          </cell>
          <cell r="H49">
            <v>0.13</v>
          </cell>
          <cell r="I49">
            <v>3.28</v>
          </cell>
          <cell r="J49">
            <v>1.28</v>
          </cell>
          <cell r="K49">
            <v>0.11</v>
          </cell>
          <cell r="L49">
            <v>-0.03</v>
          </cell>
        </row>
        <row r="50">
          <cell r="B50" t="str">
            <v>Sudan</v>
          </cell>
          <cell r="C50">
            <v>5</v>
          </cell>
          <cell r="D50">
            <v>515723</v>
          </cell>
          <cell r="E50">
            <v>24803</v>
          </cell>
          <cell r="F50">
            <v>44664</v>
          </cell>
          <cell r="G50">
            <v>893284</v>
          </cell>
          <cell r="H50">
            <v>0.03</v>
          </cell>
          <cell r="I50">
            <v>0.56000000000000005</v>
          </cell>
          <cell r="J50">
            <v>0.05</v>
          </cell>
          <cell r="K50">
            <v>0.57999999999999996</v>
          </cell>
          <cell r="L50">
            <v>0.55000000000000004</v>
          </cell>
        </row>
        <row r="51">
          <cell r="B51" t="str">
            <v>Swaziland</v>
          </cell>
          <cell r="C51">
            <v>8</v>
          </cell>
          <cell r="D51">
            <v>1377082</v>
          </cell>
          <cell r="E51">
            <v>144127</v>
          </cell>
          <cell r="F51">
            <v>96370</v>
          </cell>
          <cell r="G51">
            <v>1710543</v>
          </cell>
          <cell r="H51">
            <v>0.08</v>
          </cell>
          <cell r="I51">
            <v>1.5</v>
          </cell>
          <cell r="J51">
            <v>0.1</v>
          </cell>
          <cell r="K51">
            <v>0.81</v>
          </cell>
          <cell r="L51">
            <v>0.72</v>
          </cell>
        </row>
        <row r="52">
          <cell r="B52" t="str">
            <v>Tajikistan</v>
          </cell>
          <cell r="C52">
            <v>7</v>
          </cell>
          <cell r="D52">
            <v>25969</v>
          </cell>
          <cell r="E52">
            <v>14065</v>
          </cell>
          <cell r="F52">
            <v>5960</v>
          </cell>
          <cell r="G52">
            <v>182997</v>
          </cell>
          <cell r="H52">
            <v>0.08</v>
          </cell>
          <cell r="I52">
            <v>2.36</v>
          </cell>
          <cell r="J52">
            <v>0.54</v>
          </cell>
          <cell r="K52">
            <v>0.14000000000000001</v>
          </cell>
          <cell r="L52">
            <v>7.0000000000000007E-2</v>
          </cell>
        </row>
        <row r="53">
          <cell r="B53" t="str">
            <v>United Republic of Tanzania</v>
          </cell>
          <cell r="C53">
            <v>17</v>
          </cell>
          <cell r="D53">
            <v>7459296</v>
          </cell>
          <cell r="E53">
            <v>773705</v>
          </cell>
          <cell r="F53">
            <v>2025986</v>
          </cell>
          <cell r="G53">
            <v>70275849</v>
          </cell>
          <cell r="H53">
            <v>0.01</v>
          </cell>
          <cell r="I53">
            <v>0.38</v>
          </cell>
          <cell r="J53">
            <v>0.1</v>
          </cell>
          <cell r="K53">
            <v>0.11</v>
          </cell>
          <cell r="L53">
            <v>0.1</v>
          </cell>
        </row>
        <row r="54">
          <cell r="B54" t="str">
            <v>Thailand</v>
          </cell>
          <cell r="C54">
            <v>7</v>
          </cell>
          <cell r="D54">
            <v>82384</v>
          </cell>
          <cell r="E54">
            <v>2741</v>
          </cell>
          <cell r="F54">
            <v>2422</v>
          </cell>
          <cell r="G54">
            <v>56320</v>
          </cell>
          <cell r="H54">
            <v>0.05</v>
          </cell>
          <cell r="I54">
            <v>1.1299999999999999</v>
          </cell>
          <cell r="J54">
            <v>0.03</v>
          </cell>
          <cell r="K54">
            <v>1.46</v>
          </cell>
          <cell r="L54">
            <v>1.41</v>
          </cell>
        </row>
        <row r="55">
          <cell r="B55" t="str">
            <v>Togo</v>
          </cell>
          <cell r="C55">
            <v>14</v>
          </cell>
          <cell r="D55">
            <v>2861490</v>
          </cell>
          <cell r="E55">
            <v>213899</v>
          </cell>
          <cell r="F55">
            <v>340367</v>
          </cell>
          <cell r="G55">
            <v>12606694</v>
          </cell>
          <cell r="H55">
            <v>0.02</v>
          </cell>
          <cell r="I55">
            <v>0.63</v>
          </cell>
          <cell r="J55">
            <v>7.0000000000000007E-2</v>
          </cell>
          <cell r="K55">
            <v>0.23</v>
          </cell>
          <cell r="L55">
            <v>0.21</v>
          </cell>
        </row>
        <row r="56">
          <cell r="B56" t="str">
            <v>Total</v>
          </cell>
          <cell r="D56">
            <v>155419807</v>
          </cell>
          <cell r="E56">
            <v>24809361</v>
          </cell>
          <cell r="F56">
            <v>46160013</v>
          </cell>
          <cell r="G56">
            <v>995869819</v>
          </cell>
          <cell r="H56">
            <v>0.02</v>
          </cell>
          <cell r="I56">
            <v>0.54</v>
          </cell>
          <cell r="J56">
            <v>0.16</v>
          </cell>
          <cell r="K56">
            <v>0.16</v>
          </cell>
          <cell r="L56">
            <v>0.13</v>
          </cell>
        </row>
        <row r="57">
          <cell r="B57" t="str">
            <v>Uganda</v>
          </cell>
          <cell r="C57">
            <v>11</v>
          </cell>
          <cell r="D57">
            <v>1529961</v>
          </cell>
          <cell r="E57">
            <v>94386</v>
          </cell>
          <cell r="F57">
            <v>249611</v>
          </cell>
          <cell r="G57">
            <v>6150150</v>
          </cell>
          <cell r="H57">
            <v>0.02</v>
          </cell>
          <cell r="I57">
            <v>0.38</v>
          </cell>
          <cell r="J57">
            <v>0.06</v>
          </cell>
          <cell r="K57">
            <v>0.25</v>
          </cell>
          <cell r="L57">
            <v>0.23</v>
          </cell>
        </row>
        <row r="58">
          <cell r="B58" t="str">
            <v>Viet Nam</v>
          </cell>
          <cell r="C58">
            <v>4</v>
          </cell>
          <cell r="D58">
            <v>1282062</v>
          </cell>
          <cell r="E58">
            <v>156575</v>
          </cell>
          <cell r="F58">
            <v>231507</v>
          </cell>
          <cell r="G58">
            <v>4739398</v>
          </cell>
          <cell r="H58">
            <v>0.03</v>
          </cell>
          <cell r="I58">
            <v>0.68</v>
          </cell>
          <cell r="J58">
            <v>0.12</v>
          </cell>
          <cell r="K58">
            <v>0.27</v>
          </cell>
          <cell r="L58">
            <v>0.24</v>
          </cell>
        </row>
        <row r="59">
          <cell r="B59" t="str">
            <v>Zambia</v>
          </cell>
          <cell r="C59">
            <v>18</v>
          </cell>
          <cell r="D59">
            <v>10339308</v>
          </cell>
          <cell r="E59">
            <v>181505</v>
          </cell>
          <cell r="F59">
            <v>8465522</v>
          </cell>
          <cell r="G59">
            <v>18763980</v>
          </cell>
          <cell r="H59">
            <v>0.01</v>
          </cell>
          <cell r="I59">
            <v>0.02</v>
          </cell>
          <cell r="J59">
            <v>0.02</v>
          </cell>
          <cell r="K59">
            <v>0.55000000000000004</v>
          </cell>
          <cell r="L59">
            <v>0.54</v>
          </cell>
        </row>
        <row r="60">
          <cell r="B60" t="str">
            <v>Zimbabwe</v>
          </cell>
          <cell r="C60">
            <v>13</v>
          </cell>
          <cell r="D60">
            <v>6628459</v>
          </cell>
          <cell r="E60">
            <v>157405</v>
          </cell>
          <cell r="F60">
            <v>3778059</v>
          </cell>
          <cell r="G60">
            <v>51248760</v>
          </cell>
          <cell r="H60">
            <v>0</v>
          </cell>
          <cell r="I60">
            <v>0.04</v>
          </cell>
          <cell r="J60">
            <v>0.02</v>
          </cell>
          <cell r="K60">
            <v>0.13</v>
          </cell>
          <cell r="L60">
            <v>0.13</v>
          </cell>
        </row>
      </sheetData>
      <sheetData sheetId="74">
        <row r="8">
          <cell r="A8" t="str">
            <v>Country Name</v>
          </cell>
          <cell r="B8" t="str">
            <v>Inflation, consumer prices (annual %)</v>
          </cell>
          <cell r="C8">
            <v>1960</v>
          </cell>
          <cell r="D8">
            <v>1961</v>
          </cell>
          <cell r="E8">
            <v>1962</v>
          </cell>
          <cell r="F8">
            <v>1963</v>
          </cell>
          <cell r="G8">
            <v>1964</v>
          </cell>
          <cell r="H8">
            <v>1965</v>
          </cell>
          <cell r="I8">
            <v>1966</v>
          </cell>
          <cell r="J8">
            <v>1967</v>
          </cell>
          <cell r="K8">
            <v>1968</v>
          </cell>
          <cell r="L8">
            <v>1969</v>
          </cell>
          <cell r="M8">
            <v>1970</v>
          </cell>
          <cell r="N8">
            <v>1971</v>
          </cell>
          <cell r="O8">
            <v>1972</v>
          </cell>
          <cell r="P8">
            <v>1973</v>
          </cell>
          <cell r="Q8">
            <v>1974</v>
          </cell>
          <cell r="R8">
            <v>1975</v>
          </cell>
          <cell r="S8">
            <v>1976</v>
          </cell>
          <cell r="T8">
            <v>1977</v>
          </cell>
          <cell r="U8">
            <v>1978</v>
          </cell>
          <cell r="V8">
            <v>1979</v>
          </cell>
          <cell r="W8">
            <v>1980</v>
          </cell>
          <cell r="X8">
            <v>1981</v>
          </cell>
          <cell r="Y8">
            <v>1982</v>
          </cell>
          <cell r="Z8">
            <v>1983</v>
          </cell>
          <cell r="AA8">
            <v>1984</v>
          </cell>
          <cell r="AB8">
            <v>1985</v>
          </cell>
          <cell r="AC8">
            <v>1986</v>
          </cell>
          <cell r="AD8">
            <v>1987</v>
          </cell>
          <cell r="AE8">
            <v>1988</v>
          </cell>
          <cell r="AF8">
            <v>1989</v>
          </cell>
          <cell r="AG8">
            <v>1990</v>
          </cell>
          <cell r="AH8">
            <v>1991</v>
          </cell>
          <cell r="AI8">
            <v>1992</v>
          </cell>
          <cell r="AJ8">
            <v>1993</v>
          </cell>
          <cell r="AK8">
            <v>1994</v>
          </cell>
          <cell r="AL8">
            <v>1995</v>
          </cell>
          <cell r="AM8">
            <v>1996</v>
          </cell>
          <cell r="AN8">
            <v>1997</v>
          </cell>
          <cell r="AO8">
            <v>1998</v>
          </cell>
          <cell r="AP8">
            <v>1999</v>
          </cell>
          <cell r="AQ8">
            <v>2000</v>
          </cell>
          <cell r="AR8">
            <v>2001</v>
          </cell>
          <cell r="AS8">
            <v>2002</v>
          </cell>
          <cell r="AT8">
            <v>2003</v>
          </cell>
          <cell r="AU8">
            <v>2004</v>
          </cell>
          <cell r="AV8">
            <v>2005</v>
          </cell>
          <cell r="AW8">
            <v>2006</v>
          </cell>
          <cell r="AX8">
            <v>2007</v>
          </cell>
          <cell r="AY8">
            <v>2008</v>
          </cell>
          <cell r="AZ8">
            <v>2009</v>
          </cell>
          <cell r="BA8">
            <v>2010</v>
          </cell>
          <cell r="BB8">
            <v>2011</v>
          </cell>
          <cell r="BC8">
            <v>2012</v>
          </cell>
          <cell r="BD8">
            <v>2013</v>
          </cell>
          <cell r="BE8">
            <v>2014</v>
          </cell>
          <cell r="BF8">
            <v>2015</v>
          </cell>
        </row>
        <row r="9">
          <cell r="A9" t="str">
            <v>Annual % increase</v>
          </cell>
          <cell r="D9">
            <v>1.0751818913553564</v>
          </cell>
          <cell r="E9">
            <v>1.1160714285840072</v>
          </cell>
          <cell r="F9">
            <v>1.2141280364371454</v>
          </cell>
          <cell r="G9">
            <v>1.3086150490727846</v>
          </cell>
          <cell r="H9">
            <v>1.6684607099028739</v>
          </cell>
          <cell r="I9">
            <v>2.9910005294848219</v>
          </cell>
          <cell r="J9">
            <v>2.775636083366507</v>
          </cell>
          <cell r="K9">
            <v>4.2177210965389946</v>
          </cell>
          <cell r="L9">
            <v>5.4147004724046468</v>
          </cell>
          <cell r="M9">
            <v>5.8952959026688205</v>
          </cell>
          <cell r="N9">
            <v>4.2559289244299805</v>
          </cell>
          <cell r="O9">
            <v>3.3056147346065785</v>
          </cell>
          <cell r="P9">
            <v>6.220063863710962</v>
          </cell>
          <cell r="Q9">
            <v>11.035260224254628</v>
          </cell>
          <cell r="R9">
            <v>9.1319307347025784</v>
          </cell>
          <cell r="S9">
            <v>5.7370270830905667</v>
          </cell>
          <cell r="T9">
            <v>6.4864600644987149</v>
          </cell>
          <cell r="U9">
            <v>7.6474638513509774</v>
          </cell>
          <cell r="V9">
            <v>11.266044091932741</v>
          </cell>
          <cell r="W9">
            <v>13.509370329291599</v>
          </cell>
          <cell r="X9">
            <v>10.315533980582487</v>
          </cell>
          <cell r="Y9">
            <v>6.1606160616062482</v>
          </cell>
          <cell r="Z9">
            <v>3.2124352331607042</v>
          </cell>
          <cell r="AA9">
            <v>4.3172690763051804</v>
          </cell>
          <cell r="AB9">
            <v>3.5611164581327301</v>
          </cell>
          <cell r="AC9">
            <v>1.858736059479682</v>
          </cell>
          <cell r="AD9">
            <v>3.7408759124087965</v>
          </cell>
          <cell r="AE9">
            <v>4.0090882439163238</v>
          </cell>
          <cell r="AF9">
            <v>4.8270030300900544</v>
          </cell>
          <cell r="AG9">
            <v>5.397956439902714</v>
          </cell>
          <cell r="AH9">
            <v>4.2349639645391335</v>
          </cell>
          <cell r="AI9">
            <v>3.0288196781495458</v>
          </cell>
          <cell r="AJ9">
            <v>2.9516569663852152</v>
          </cell>
          <cell r="AK9">
            <v>2.6074415921546858</v>
          </cell>
          <cell r="AL9">
            <v>2.8054196885364746</v>
          </cell>
          <cell r="AM9">
            <v>2.9312041999344842</v>
          </cell>
          <cell r="AN9">
            <v>2.3376899373076299</v>
          </cell>
          <cell r="AO9">
            <v>1.55227909874327</v>
          </cell>
          <cell r="AP9">
            <v>2.1880271969738203</v>
          </cell>
          <cell r="AQ9">
            <v>3.3768572714992615</v>
          </cell>
          <cell r="AR9">
            <v>2.8261711188543188</v>
          </cell>
          <cell r="AS9">
            <v>1.5860316265058287</v>
          </cell>
          <cell r="AT9">
            <v>2.2700949733610827</v>
          </cell>
          <cell r="AU9">
            <v>2.6772366930917713</v>
          </cell>
          <cell r="AV9">
            <v>3.3927468454954663</v>
          </cell>
          <cell r="AW9">
            <v>3.2259441007040266</v>
          </cell>
          <cell r="AX9">
            <v>2.8526724815013438</v>
          </cell>
          <cell r="AY9">
            <v>3.8391002966509973</v>
          </cell>
          <cell r="AZ9">
            <v>-0.35554626629971153</v>
          </cell>
          <cell r="BA9">
            <v>1.64004344238991</v>
          </cell>
          <cell r="BB9">
            <v>3.1568415686219993</v>
          </cell>
          <cell r="BC9">
            <v>2.069337265261268</v>
          </cell>
          <cell r="BD9">
            <v>1.4648326556266085</v>
          </cell>
          <cell r="BE9">
            <v>1.6222229774085548</v>
          </cell>
          <cell r="BF9">
            <v>0.7</v>
          </cell>
        </row>
        <row r="10">
          <cell r="A10" t="str">
            <v>Index (2009 = 100)</v>
          </cell>
          <cell r="D10">
            <v>13.943074095843496</v>
          </cell>
          <cell r="E10">
            <v>14.098688762093504</v>
          </cell>
          <cell r="F10">
            <v>14.269864895124094</v>
          </cell>
          <cell r="G10">
            <v>14.456602494624041</v>
          </cell>
          <cell r="H10">
            <v>14.697805227233683</v>
          </cell>
          <cell r="I10">
            <v>15.137416659402891</v>
          </cell>
          <cell r="J10">
            <v>15.55757625829081</v>
          </cell>
          <cell r="K10">
            <v>16.213751434246884</v>
          </cell>
          <cell r="L10">
            <v>17.091677509751566</v>
          </cell>
          <cell r="M10">
            <v>18.099282473681317</v>
          </cell>
          <cell r="N10">
            <v>18.869575071593008</v>
          </cell>
          <cell r="O10">
            <v>19.493330525517237</v>
          </cell>
          <cell r="P10">
            <v>20.705828133368673</v>
          </cell>
          <cell r="Q10">
            <v>22.99077014947283</v>
          </cell>
          <cell r="R10">
            <v>25.090271354897364</v>
          </cell>
          <cell r="S10">
            <v>26.529707017748741</v>
          </cell>
          <cell r="T10">
            <v>28.250545868683524</v>
          </cell>
          <cell r="U10">
            <v>30.410996151800422</v>
          </cell>
          <cell r="V10">
            <v>33.837112387058227</v>
          </cell>
          <cell r="W10">
            <v>38.408293208164523</v>
          </cell>
          <cell r="X10">
            <v>42.370313745414492</v>
          </cell>
          <cell r="Y10">
            <v>44.980586099367457</v>
          </cell>
          <cell r="Z10">
            <v>46.42555829530572</v>
          </cell>
          <cell r="AA10">
            <v>48.429874567090991</v>
          </cell>
          <cell r="AB10">
            <v>50.154518800952708</v>
          </cell>
          <cell r="AC10">
            <v>51.086758927364535</v>
          </cell>
          <cell r="AD10">
            <v>52.997851186508662</v>
          </cell>
          <cell r="AE10">
            <v>55.12258180795525</v>
          </cell>
          <cell r="AF10">
            <v>57.783350502089114</v>
          </cell>
          <cell r="AG10">
            <v>60.902470591708187</v>
          </cell>
          <cell r="AH10">
            <v>63.481668274781072</v>
          </cell>
          <cell r="AI10">
            <v>65.404413535505256</v>
          </cell>
          <cell r="AJ10">
            <v>67.334927463949398</v>
          </cell>
          <cell r="AK10">
            <v>69.090646368691608</v>
          </cell>
          <cell r="AL10">
            <v>71.028928964855993</v>
          </cell>
          <cell r="AM10">
            <v>73.110931913842336</v>
          </cell>
          <cell r="AN10">
            <v>74.820038812264059</v>
          </cell>
          <cell r="AO10">
            <v>75.981454636418434</v>
          </cell>
          <cell r="AP10">
            <v>77.643949528519599</v>
          </cell>
          <cell r="AQ10">
            <v>80.265874884052621</v>
          </cell>
          <cell r="AR10">
            <v>82.534325858321466</v>
          </cell>
          <cell r="AS10">
            <v>83.843346369157828</v>
          </cell>
          <cell r="AT10">
            <v>85.746669960581798</v>
          </cell>
          <cell r="AU10">
            <v>88.042311271870787</v>
          </cell>
          <cell r="AV10">
            <v>91.029364010248486</v>
          </cell>
          <cell r="AW10">
            <v>93.965920408445484</v>
          </cell>
          <cell r="AX10">
            <v>96.646460361926657</v>
          </cell>
          <cell r="AY10">
            <v>100.35681490838407</v>
          </cell>
          <cell r="AZ10">
            <v>100</v>
          </cell>
          <cell r="BA10">
            <v>101.64004344238991</v>
          </cell>
          <cell r="BB10">
            <v>104.84865858414473</v>
          </cell>
          <cell r="BC10">
            <v>107.01833094835298</v>
          </cell>
          <cell r="BD10">
            <v>108.58597040759101</v>
          </cell>
          <cell r="BE10">
            <v>110.34747696978499</v>
          </cell>
          <cell r="BF10">
            <v>111.11990930857347</v>
          </cell>
        </row>
      </sheetData>
      <sheetData sheetId="75">
        <row r="8">
          <cell r="A8" t="str">
            <v>Country Name</v>
          </cell>
          <cell r="B8" t="str">
            <v>Country Code</v>
          </cell>
          <cell r="C8" t="str">
            <v>Series Name</v>
          </cell>
          <cell r="D8">
            <v>2001</v>
          </cell>
          <cell r="E8">
            <v>2002</v>
          </cell>
          <cell r="F8">
            <v>2003</v>
          </cell>
          <cell r="G8">
            <v>2004</v>
          </cell>
          <cell r="H8">
            <v>2005</v>
          </cell>
          <cell r="I8">
            <v>2006</v>
          </cell>
          <cell r="J8">
            <v>2007</v>
          </cell>
          <cell r="K8">
            <v>2008</v>
          </cell>
          <cell r="L8">
            <v>2009</v>
          </cell>
          <cell r="M8">
            <v>2010</v>
          </cell>
          <cell r="N8">
            <v>2011</v>
          </cell>
          <cell r="O8">
            <v>2012</v>
          </cell>
          <cell r="P8">
            <v>2013</v>
          </cell>
          <cell r="Q8">
            <v>2014</v>
          </cell>
          <cell r="R8">
            <v>2015</v>
          </cell>
        </row>
        <row r="9">
          <cell r="A9" t="str">
            <v>Afghanistan</v>
          </cell>
          <cell r="B9" t="str">
            <v>AFG</v>
          </cell>
          <cell r="C9" t="str">
            <v>GDP per capita (current US$)</v>
          </cell>
          <cell r="D9">
            <v>119.89903711157393</v>
          </cell>
          <cell r="E9">
            <v>192.15352827878917</v>
          </cell>
          <cell r="F9">
            <v>203.65104092318234</v>
          </cell>
          <cell r="G9">
            <v>224.91471219337117</v>
          </cell>
          <cell r="H9">
            <v>257.1757946562729</v>
          </cell>
          <cell r="I9">
            <v>280.24564410691357</v>
          </cell>
          <cell r="J9">
            <v>380.40095518659837</v>
          </cell>
          <cell r="K9">
            <v>384.13168127683855</v>
          </cell>
          <cell r="L9">
            <v>458.95578158583089</v>
          </cell>
          <cell r="M9">
            <v>569.94072879328553</v>
          </cell>
          <cell r="N9">
            <v>622.37965435845126</v>
          </cell>
          <cell r="O9">
            <v>690.84262901495561</v>
          </cell>
          <cell r="P9">
            <v>661.96956202968317</v>
          </cell>
          <cell r="Q9">
            <v>658.98181260318142</v>
          </cell>
          <cell r="R9" t="str">
            <v>..</v>
          </cell>
        </row>
        <row r="10">
          <cell r="A10" t="str">
            <v>Albania</v>
          </cell>
          <cell r="B10" t="str">
            <v>ALB</v>
          </cell>
          <cell r="C10" t="str">
            <v>GDP per capita (current US$)</v>
          </cell>
          <cell r="D10">
            <v>1336.8591413621057</v>
          </cell>
          <cell r="E10">
            <v>1458.3280471979533</v>
          </cell>
          <cell r="F10">
            <v>1859.5523519521755</v>
          </cell>
          <cell r="G10">
            <v>2466.0050797790877</v>
          </cell>
          <cell r="H10">
            <v>2781.5721442053186</v>
          </cell>
          <cell r="I10">
            <v>3051.767640362923</v>
          </cell>
          <cell r="J10">
            <v>3603.0135598881102</v>
          </cell>
          <cell r="K10">
            <v>4370.5399247768992</v>
          </cell>
          <cell r="L10">
            <v>4114.1348991634231</v>
          </cell>
          <cell r="M10">
            <v>4094.3602035923495</v>
          </cell>
          <cell r="N10">
            <v>4437.811725037096</v>
          </cell>
          <cell r="O10">
            <v>4256.0167020325416</v>
          </cell>
          <cell r="P10">
            <v>4458.0732070759386</v>
          </cell>
          <cell r="Q10">
            <v>4619.211258001219</v>
          </cell>
          <cell r="R10" t="str">
            <v>..</v>
          </cell>
        </row>
        <row r="11">
          <cell r="A11" t="str">
            <v>Algeria</v>
          </cell>
          <cell r="B11" t="str">
            <v>DZA</v>
          </cell>
          <cell r="C11" t="str">
            <v>GDP per capita (current US$)</v>
          </cell>
          <cell r="D11">
            <v>1732.9585995442349</v>
          </cell>
          <cell r="E11">
            <v>1774.2920384671465</v>
          </cell>
          <cell r="F11">
            <v>2094.8933929969589</v>
          </cell>
          <cell r="G11">
            <v>2600.0064712815138</v>
          </cell>
          <cell r="H11">
            <v>3102.0370314481561</v>
          </cell>
          <cell r="I11">
            <v>3467.5439445580209</v>
          </cell>
          <cell r="J11">
            <v>3939.5599393980765</v>
          </cell>
          <cell r="K11">
            <v>4912.2519408199541</v>
          </cell>
          <cell r="L11">
            <v>3875.8212062386701</v>
          </cell>
          <cell r="M11">
            <v>4473.4874479951059</v>
          </cell>
          <cell r="N11">
            <v>5421.7433060283392</v>
          </cell>
          <cell r="O11">
            <v>5457.6427676652047</v>
          </cell>
          <cell r="P11">
            <v>5504.181308899254</v>
          </cell>
          <cell r="Q11">
            <v>5498.0566301085228</v>
          </cell>
          <cell r="R11" t="str">
            <v>..</v>
          </cell>
        </row>
        <row r="12">
          <cell r="A12" t="str">
            <v>American Samoa</v>
          </cell>
          <cell r="B12" t="str">
            <v>ASM</v>
          </cell>
          <cell r="C12" t="str">
            <v>GDP per capita (current US$)</v>
          </cell>
          <cell r="D12" t="str">
            <v>..</v>
          </cell>
          <cell r="E12" t="str">
            <v>..</v>
          </cell>
          <cell r="F12" t="str">
            <v>..</v>
          </cell>
          <cell r="G12" t="str">
            <v>..</v>
          </cell>
          <cell r="H12" t="str">
            <v>..</v>
          </cell>
          <cell r="I12" t="str">
            <v>..</v>
          </cell>
          <cell r="J12" t="str">
            <v>..</v>
          </cell>
          <cell r="K12" t="str">
            <v>..</v>
          </cell>
          <cell r="L12" t="str">
            <v>..</v>
          </cell>
          <cell r="M12" t="str">
            <v>..</v>
          </cell>
          <cell r="N12" t="str">
            <v>..</v>
          </cell>
          <cell r="O12" t="str">
            <v>..</v>
          </cell>
          <cell r="P12" t="str">
            <v>..</v>
          </cell>
          <cell r="Q12" t="str">
            <v>..</v>
          </cell>
          <cell r="R12" t="str">
            <v>..</v>
          </cell>
        </row>
        <row r="13">
          <cell r="A13" t="str">
            <v>Andorra</v>
          </cell>
          <cell r="B13" t="str">
            <v>ADO</v>
          </cell>
          <cell r="C13" t="str">
            <v>GDP per capita (current US$)</v>
          </cell>
          <cell r="D13">
            <v>21897.662939476835</v>
          </cell>
          <cell r="E13">
            <v>24175.372754252217</v>
          </cell>
          <cell r="F13">
            <v>31742.992584753672</v>
          </cell>
          <cell r="G13">
            <v>37235.450032314577</v>
          </cell>
          <cell r="H13">
            <v>39990.330408567876</v>
          </cell>
          <cell r="I13">
            <v>42417.229145698366</v>
          </cell>
          <cell r="J13">
            <v>47253.529796311064</v>
          </cell>
          <cell r="K13">
            <v>46735.999574501555</v>
          </cell>
          <cell r="L13">
            <v>42701.447136255032</v>
          </cell>
          <cell r="M13">
            <v>39639.386021211016</v>
          </cell>
          <cell r="N13">
            <v>41630.052579297684</v>
          </cell>
          <cell r="O13">
            <v>39666.369214744758</v>
          </cell>
          <cell r="P13">
            <v>42806.522553293435</v>
          </cell>
          <cell r="Q13" t="str">
            <v>..</v>
          </cell>
          <cell r="R13" t="str">
            <v>..</v>
          </cell>
        </row>
        <row r="14">
          <cell r="A14" t="str">
            <v>Angola</v>
          </cell>
          <cell r="B14" t="str">
            <v>AGO</v>
          </cell>
          <cell r="C14" t="str">
            <v>GDP per capita (current US$)</v>
          </cell>
          <cell r="D14">
            <v>574.1951589159637</v>
          </cell>
          <cell r="E14">
            <v>775.76547944798733</v>
          </cell>
          <cell r="F14">
            <v>850.07569711951646</v>
          </cell>
          <cell r="G14">
            <v>1135.6053626650498</v>
          </cell>
          <cell r="H14">
            <v>1576.1620471176579</v>
          </cell>
          <cell r="I14">
            <v>2253.8396335868447</v>
          </cell>
          <cell r="J14">
            <v>3151.0206749196268</v>
          </cell>
          <cell r="K14">
            <v>4242.3656535552009</v>
          </cell>
          <cell r="L14">
            <v>3678.9492001942026</v>
          </cell>
          <cell r="M14">
            <v>3886.4784941939065</v>
          </cell>
          <cell r="N14">
            <v>4744.9851038131055</v>
          </cell>
          <cell r="O14">
            <v>5084.3464857255685</v>
          </cell>
          <cell r="P14">
            <v>5295.2108964670706</v>
          </cell>
          <cell r="Q14">
            <v>5423.6097351943699</v>
          </cell>
          <cell r="R14" t="str">
            <v>..</v>
          </cell>
        </row>
        <row r="15">
          <cell r="A15" t="str">
            <v>Antigua and Barbuda</v>
          </cell>
          <cell r="B15" t="str">
            <v>ATG</v>
          </cell>
          <cell r="C15" t="str">
            <v>GDP per capita (current US$)</v>
          </cell>
          <cell r="D15">
            <v>9797.9685397355952</v>
          </cell>
          <cell r="E15">
            <v>10027.856043485623</v>
          </cell>
          <cell r="F15">
            <v>10382.630717090622</v>
          </cell>
          <cell r="G15">
            <v>10993.369053116898</v>
          </cell>
          <cell r="H15">
            <v>12079.865695041617</v>
          </cell>
          <cell r="I15">
            <v>13599.908857303993</v>
          </cell>
          <cell r="J15">
            <v>15276.068264669755</v>
          </cell>
          <cell r="K15">
            <v>15786.172839506171</v>
          </cell>
          <cell r="L15">
            <v>13979.262692588301</v>
          </cell>
          <cell r="M15">
            <v>13017.310387548714</v>
          </cell>
          <cell r="N15">
            <v>12817.841573309403</v>
          </cell>
          <cell r="O15">
            <v>13525.616220133952</v>
          </cell>
          <cell r="P15">
            <v>13342.084997705375</v>
          </cell>
          <cell r="Q15">
            <v>13961.683575764984</v>
          </cell>
          <cell r="R15" t="str">
            <v>..</v>
          </cell>
        </row>
        <row r="16">
          <cell r="A16" t="str">
            <v>Arab World</v>
          </cell>
          <cell r="B16" t="str">
            <v>ARB</v>
          </cell>
          <cell r="C16" t="str">
            <v>GDP per capita (current US$)</v>
          </cell>
          <cell r="D16">
            <v>2502.5027136090043</v>
          </cell>
          <cell r="E16">
            <v>2469.6822823590214</v>
          </cell>
          <cell r="F16">
            <v>2728.401560858651</v>
          </cell>
          <cell r="G16">
            <v>3130.3808960059541</v>
          </cell>
          <cell r="H16">
            <v>3763.0762937501026</v>
          </cell>
          <cell r="I16">
            <v>4358.3194436999911</v>
          </cell>
          <cell r="J16">
            <v>4974.1712493785772</v>
          </cell>
          <cell r="K16">
            <v>6160.2987979898298</v>
          </cell>
          <cell r="L16">
            <v>5204.013687129117</v>
          </cell>
          <cell r="M16">
            <v>5949.4146172178625</v>
          </cell>
          <cell r="N16">
            <v>6900.3810939744744</v>
          </cell>
          <cell r="O16">
            <v>7442.1445930582695</v>
          </cell>
          <cell r="P16">
            <v>7540.4600434898093</v>
          </cell>
          <cell r="Q16">
            <v>7412.5212376587451</v>
          </cell>
          <cell r="R16" t="str">
            <v>..</v>
          </cell>
        </row>
        <row r="17">
          <cell r="A17" t="str">
            <v>Argentina</v>
          </cell>
          <cell r="B17" t="str">
            <v>ARG</v>
          </cell>
          <cell r="C17" t="str">
            <v>GDP per capita (current US$)</v>
          </cell>
          <cell r="D17">
            <v>7170.6896981935743</v>
          </cell>
          <cell r="E17">
            <v>2693.1060194977167</v>
          </cell>
          <cell r="F17">
            <v>3382.9008124097682</v>
          </cell>
          <cell r="G17">
            <v>4732.8037091779934</v>
          </cell>
          <cell r="H17">
            <v>5694.4192487563878</v>
          </cell>
          <cell r="I17">
            <v>6649.4135340033836</v>
          </cell>
          <cell r="J17">
            <v>8250.2446840008342</v>
          </cell>
          <cell r="K17">
            <v>10054.111771748067</v>
          </cell>
          <cell r="L17">
            <v>9277.425945026831</v>
          </cell>
          <cell r="M17">
            <v>11227.838496084758</v>
          </cell>
          <cell r="N17">
            <v>13439.941456300354</v>
          </cell>
          <cell r="O17">
            <v>14436.600090509568</v>
          </cell>
          <cell r="P17">
            <v>14623.478685172815</v>
          </cell>
          <cell r="Q17">
            <v>12568.569815279661</v>
          </cell>
          <cell r="R17" t="str">
            <v>..</v>
          </cell>
        </row>
        <row r="18">
          <cell r="A18" t="str">
            <v>Armenia</v>
          </cell>
          <cell r="B18" t="str">
            <v>ARM</v>
          </cell>
          <cell r="C18" t="str">
            <v>GDP per capita (current US$)</v>
          </cell>
          <cell r="D18">
            <v>692.30163088889617</v>
          </cell>
          <cell r="E18">
            <v>779.82962613155541</v>
          </cell>
          <cell r="F18">
            <v>924.4640098177606</v>
          </cell>
          <cell r="G18">
            <v>1181.968445422398</v>
          </cell>
          <cell r="H18">
            <v>1625.4077691268185</v>
          </cell>
          <cell r="I18">
            <v>2126.6186610718401</v>
          </cell>
          <cell r="J18">
            <v>3080.9709594357232</v>
          </cell>
          <cell r="K18">
            <v>3919.9754738106112</v>
          </cell>
          <cell r="L18">
            <v>2915.5839059086989</v>
          </cell>
          <cell r="M18">
            <v>3124.7840178619495</v>
          </cell>
          <cell r="N18">
            <v>3417.1718359991514</v>
          </cell>
          <cell r="O18">
            <v>3343.4376348710343</v>
          </cell>
          <cell r="P18">
            <v>3486.1456364697269</v>
          </cell>
          <cell r="Q18">
            <v>3619.7763186573075</v>
          </cell>
          <cell r="R18" t="str">
            <v>..</v>
          </cell>
        </row>
        <row r="19">
          <cell r="A19" t="str">
            <v>Aruba</v>
          </cell>
          <cell r="B19" t="str">
            <v>ABW</v>
          </cell>
          <cell r="C19" t="str">
            <v>GDP per capita (current US$)</v>
          </cell>
          <cell r="D19">
            <v>20671.545738501973</v>
          </cell>
          <cell r="E19">
            <v>20433.654108816663</v>
          </cell>
          <cell r="F19">
            <v>20834.93971012373</v>
          </cell>
          <cell r="G19">
            <v>22566.682157632404</v>
          </cell>
          <cell r="H19">
            <v>23302.831988005506</v>
          </cell>
          <cell r="I19">
            <v>24015.420612270114</v>
          </cell>
          <cell r="J19">
            <v>25921.538234140568</v>
          </cell>
          <cell r="K19">
            <v>27549.88942249757</v>
          </cell>
          <cell r="L19">
            <v>24640.421244121782</v>
          </cell>
          <cell r="M19">
            <v>24289.141516132615</v>
          </cell>
          <cell r="N19">
            <v>25353.78754464407</v>
          </cell>
          <cell r="O19" t="str">
            <v>..</v>
          </cell>
          <cell r="P19" t="str">
            <v>..</v>
          </cell>
          <cell r="Q19" t="str">
            <v>..</v>
          </cell>
          <cell r="R19" t="str">
            <v>..</v>
          </cell>
        </row>
        <row r="20">
          <cell r="A20" t="str">
            <v>Australia</v>
          </cell>
          <cell r="B20" t="str">
            <v>AUS</v>
          </cell>
          <cell r="C20" t="str">
            <v>GDP per capita (current US$)</v>
          </cell>
          <cell r="D20">
            <v>19496.638710652667</v>
          </cell>
          <cell r="E20">
            <v>20062.221140685582</v>
          </cell>
          <cell r="F20">
            <v>23445.186760069082</v>
          </cell>
          <cell r="G20">
            <v>30449.619647415602</v>
          </cell>
          <cell r="H20">
            <v>33995.851672970304</v>
          </cell>
          <cell r="I20">
            <v>36100.558521619016</v>
          </cell>
          <cell r="J20">
            <v>40976.452192674747</v>
          </cell>
          <cell r="K20">
            <v>49650.417535632427</v>
          </cell>
          <cell r="L20">
            <v>42702.198278531549</v>
          </cell>
          <cell r="M20">
            <v>51801.048949273238</v>
          </cell>
          <cell r="N20">
            <v>62133.610782690172</v>
          </cell>
          <cell r="O20">
            <v>67511.824963002524</v>
          </cell>
          <cell r="P20">
            <v>67473.033795973141</v>
          </cell>
          <cell r="Q20">
            <v>61886.958785456649</v>
          </cell>
          <cell r="R20" t="str">
            <v>..</v>
          </cell>
        </row>
        <row r="21">
          <cell r="A21" t="str">
            <v>Austria</v>
          </cell>
          <cell r="B21" t="str">
            <v>AUT</v>
          </cell>
          <cell r="C21" t="str">
            <v>GDP per capita (current US$)</v>
          </cell>
          <cell r="D21">
            <v>24489.737756686864</v>
          </cell>
          <cell r="E21">
            <v>26351.381499107745</v>
          </cell>
          <cell r="F21">
            <v>32102.926383130096</v>
          </cell>
          <cell r="G21">
            <v>36693.39958179024</v>
          </cell>
          <cell r="H21">
            <v>38242.05007490953</v>
          </cell>
          <cell r="I21">
            <v>40430.993614498984</v>
          </cell>
          <cell r="J21">
            <v>46586.648602944435</v>
          </cell>
          <cell r="K21">
            <v>51386.378411424579</v>
          </cell>
          <cell r="L21">
            <v>47654.19386961549</v>
          </cell>
          <cell r="M21">
            <v>46593.389216680713</v>
          </cell>
          <cell r="N21">
            <v>51130.969045812388</v>
          </cell>
          <cell r="O21">
            <v>48348.22596282365</v>
          </cell>
          <cell r="P21">
            <v>50513.385418197962</v>
          </cell>
          <cell r="Q21">
            <v>51127.076155812116</v>
          </cell>
          <cell r="R21" t="str">
            <v>..</v>
          </cell>
        </row>
        <row r="22">
          <cell r="A22" t="str">
            <v>Azerbaijan</v>
          </cell>
          <cell r="B22" t="str">
            <v>AZE</v>
          </cell>
          <cell r="C22" t="str">
            <v>GDP per capita (current US$)</v>
          </cell>
          <cell r="D22">
            <v>703.67125043994429</v>
          </cell>
          <cell r="E22">
            <v>763.10121222036685</v>
          </cell>
          <cell r="F22">
            <v>883.61400896796113</v>
          </cell>
          <cell r="G22">
            <v>1045.0264152764187</v>
          </cell>
          <cell r="H22">
            <v>1578.3673303066716</v>
          </cell>
          <cell r="I22">
            <v>2473.0857763683725</v>
          </cell>
          <cell r="J22">
            <v>3851.4378687117223</v>
          </cell>
          <cell r="K22">
            <v>5574.6038021861259</v>
          </cell>
          <cell r="L22">
            <v>4950.2947914237511</v>
          </cell>
          <cell r="M22">
            <v>5842.8057835857626</v>
          </cell>
          <cell r="N22">
            <v>7189.6912292076549</v>
          </cell>
          <cell r="O22">
            <v>7393.7718769762323</v>
          </cell>
          <cell r="P22">
            <v>7811.6214184581977</v>
          </cell>
          <cell r="Q22">
            <v>7884.1902355696784</v>
          </cell>
          <cell r="R22" t="str">
            <v>..</v>
          </cell>
        </row>
        <row r="23">
          <cell r="A23" t="str">
            <v>Bahamas, The</v>
          </cell>
          <cell r="B23" t="str">
            <v>BHS</v>
          </cell>
          <cell r="C23" t="str">
            <v>GDP per capita (current US$)</v>
          </cell>
          <cell r="D23">
            <v>21497.308156681112</v>
          </cell>
          <cell r="E23">
            <v>22505.404793479316</v>
          </cell>
          <cell r="F23">
            <v>22008.433700598878</v>
          </cell>
          <cell r="G23">
            <v>21995.519921621883</v>
          </cell>
          <cell r="H23">
            <v>23405.879547932684</v>
          </cell>
          <cell r="I23">
            <v>23721.156280058723</v>
          </cell>
          <cell r="J23">
            <v>24306.142424304398</v>
          </cell>
          <cell r="K23">
            <v>23657.365306221975</v>
          </cell>
          <cell r="L23">
            <v>22043.012571170868</v>
          </cell>
          <cell r="M23">
            <v>21920.516586758305</v>
          </cell>
          <cell r="N23">
            <v>21514.898653162843</v>
          </cell>
          <cell r="O23">
            <v>22112.608354726784</v>
          </cell>
          <cell r="P23">
            <v>22315.603653388596</v>
          </cell>
          <cell r="Q23">
            <v>22217.494139207527</v>
          </cell>
          <cell r="R23" t="str">
            <v>..</v>
          </cell>
        </row>
        <row r="24">
          <cell r="A24" t="str">
            <v>Bahrain</v>
          </cell>
          <cell r="B24" t="str">
            <v>BHR</v>
          </cell>
          <cell r="C24" t="str">
            <v>GDP per capita (current US$)</v>
          </cell>
          <cell r="D24">
            <v>12917.739059170017</v>
          </cell>
          <cell r="E24">
            <v>13279.398970644212</v>
          </cell>
          <cell r="F24">
            <v>14542.002803907806</v>
          </cell>
          <cell r="G24">
            <v>16275.613285698801</v>
          </cell>
          <cell r="H24">
            <v>18418.072674376799</v>
          </cell>
          <cell r="I24">
            <v>19669.319554563059</v>
          </cell>
          <cell r="J24">
            <v>21167.618706213329</v>
          </cell>
          <cell r="K24">
            <v>23043.025317401662</v>
          </cell>
          <cell r="L24">
            <v>19166.708238235777</v>
          </cell>
          <cell r="M24">
            <v>20386.017555111554</v>
          </cell>
          <cell r="N24">
            <v>22238.71195020587</v>
          </cell>
          <cell r="O24">
            <v>23063.132287042627</v>
          </cell>
          <cell r="P24">
            <v>24378.944828418818</v>
          </cell>
          <cell r="Q24">
            <v>24868.37749495358</v>
          </cell>
          <cell r="R24" t="str">
            <v>..</v>
          </cell>
        </row>
        <row r="25">
          <cell r="A25" t="str">
            <v>Bangladesh</v>
          </cell>
          <cell r="B25" t="str">
            <v>BGD</v>
          </cell>
          <cell r="C25" t="str">
            <v>GDP per capita (current US$)</v>
          </cell>
          <cell r="D25">
            <v>403.59454621365694</v>
          </cell>
          <cell r="E25">
            <v>401.70815332818705</v>
          </cell>
          <cell r="F25">
            <v>434.04656323343153</v>
          </cell>
          <cell r="G25">
            <v>462.27487984484083</v>
          </cell>
          <cell r="H25">
            <v>485.85288807347331</v>
          </cell>
          <cell r="I25">
            <v>495.8537802010552</v>
          </cell>
          <cell r="J25">
            <v>543.0822631223615</v>
          </cell>
          <cell r="K25">
            <v>618.07588355928283</v>
          </cell>
          <cell r="L25">
            <v>683.61442227232897</v>
          </cell>
          <cell r="M25">
            <v>760.33193520019506</v>
          </cell>
          <cell r="N25">
            <v>838.54780170223239</v>
          </cell>
          <cell r="O25">
            <v>858.93336258762065</v>
          </cell>
          <cell r="P25">
            <v>954.39639971562406</v>
          </cell>
          <cell r="Q25">
            <v>1092.6681523846153</v>
          </cell>
          <cell r="R25" t="str">
            <v>..</v>
          </cell>
        </row>
        <row r="26">
          <cell r="A26" t="str">
            <v>Barbados</v>
          </cell>
          <cell r="B26" t="str">
            <v>BRB</v>
          </cell>
          <cell r="C26" t="str">
            <v>GDP per capita (current US$)</v>
          </cell>
          <cell r="D26">
            <v>11498.008762920876</v>
          </cell>
          <cell r="E26">
            <v>11671.62100935984</v>
          </cell>
          <cell r="F26">
            <v>12014.94154506154</v>
          </cell>
          <cell r="G26">
            <v>12851.760036031945</v>
          </cell>
          <cell r="H26">
            <v>14201.880932656481</v>
          </cell>
          <cell r="I26">
            <v>15646.815008726004</v>
          </cell>
          <cell r="J26">
            <v>16461.829269175894</v>
          </cell>
          <cell r="K26">
            <v>16569.604961866469</v>
          </cell>
          <cell r="L26">
            <v>16526.254551722654</v>
          </cell>
          <cell r="M26">
            <v>15901.432935335484</v>
          </cell>
          <cell r="N26">
            <v>15530.894291558863</v>
          </cell>
          <cell r="O26">
            <v>15317.139001349527</v>
          </cell>
          <cell r="P26">
            <v>15153.821375348225</v>
          </cell>
          <cell r="Q26">
            <v>15343.355212082715</v>
          </cell>
          <cell r="R26" t="str">
            <v>..</v>
          </cell>
        </row>
        <row r="27">
          <cell r="A27" t="str">
            <v>Belarus</v>
          </cell>
          <cell r="B27" t="str">
            <v>BLR</v>
          </cell>
          <cell r="C27" t="str">
            <v>GDP per capita (current US$)</v>
          </cell>
          <cell r="D27">
            <v>1244.4419967651986</v>
          </cell>
          <cell r="E27">
            <v>1479.4653211321925</v>
          </cell>
          <cell r="F27">
            <v>1819.4790277163047</v>
          </cell>
          <cell r="G27">
            <v>2378.3748939119573</v>
          </cell>
          <cell r="H27">
            <v>3126.3677777946232</v>
          </cell>
          <cell r="I27">
            <v>3848.5862030089093</v>
          </cell>
          <cell r="J27">
            <v>4735.9568891887257</v>
          </cell>
          <cell r="K27">
            <v>6376.1731149128391</v>
          </cell>
          <cell r="L27">
            <v>5176.0447013820285</v>
          </cell>
          <cell r="M27">
            <v>5818.8548592158049</v>
          </cell>
          <cell r="N27">
            <v>6305.7736624765294</v>
          </cell>
          <cell r="O27">
            <v>6721.8349077396751</v>
          </cell>
          <cell r="P27">
            <v>7722.1233506043591</v>
          </cell>
          <cell r="Q27">
            <v>8040.0475569713344</v>
          </cell>
          <cell r="R27" t="str">
            <v>..</v>
          </cell>
        </row>
        <row r="28">
          <cell r="A28" t="str">
            <v>Belgium</v>
          </cell>
          <cell r="B28" t="str">
            <v>BEL</v>
          </cell>
          <cell r="C28" t="str">
            <v>GDP per capita (current US$)</v>
          </cell>
          <cell r="D28">
            <v>23078.418060007825</v>
          </cell>
          <cell r="E28">
            <v>25006.791354624133</v>
          </cell>
          <cell r="F28">
            <v>30702.513492372473</v>
          </cell>
          <cell r="G28">
            <v>35547.535863561294</v>
          </cell>
          <cell r="H28">
            <v>36927.999077605687</v>
          </cell>
          <cell r="I28">
            <v>38936.330907716598</v>
          </cell>
          <cell r="J28">
            <v>44449.689060082237</v>
          </cell>
          <cell r="K28">
            <v>48561.356399136675</v>
          </cell>
          <cell r="L28">
            <v>44999.201581396213</v>
          </cell>
          <cell r="M28">
            <v>44360.901686586323</v>
          </cell>
          <cell r="N28">
            <v>47801.596904615399</v>
          </cell>
          <cell r="O28">
            <v>44818.04505345098</v>
          </cell>
          <cell r="P28">
            <v>46927.248977585114</v>
          </cell>
          <cell r="Q28">
            <v>47516.521136408817</v>
          </cell>
          <cell r="R28" t="str">
            <v>..</v>
          </cell>
        </row>
        <row r="29">
          <cell r="A29" t="str">
            <v>Belize</v>
          </cell>
          <cell r="B29" t="str">
            <v>BLZ</v>
          </cell>
          <cell r="C29" t="str">
            <v>GDP per capita (current US$)</v>
          </cell>
          <cell r="D29">
            <v>3419.1308252512854</v>
          </cell>
          <cell r="E29">
            <v>3557.0910977032977</v>
          </cell>
          <cell r="F29">
            <v>3679.7928154214292</v>
          </cell>
          <cell r="G29">
            <v>3831.6098303058834</v>
          </cell>
          <cell r="H29">
            <v>3933.2343731797978</v>
          </cell>
          <cell r="I29">
            <v>4187.2328899986587</v>
          </cell>
          <cell r="J29">
            <v>4324.8310171144394</v>
          </cell>
          <cell r="K29">
            <v>4470.2207959760253</v>
          </cell>
          <cell r="L29">
            <v>4258.842876483237</v>
          </cell>
          <cell r="M29">
            <v>4344.1366690608784</v>
          </cell>
          <cell r="N29">
            <v>4517.1239971688337</v>
          </cell>
          <cell r="O29">
            <v>4674.2933767340746</v>
          </cell>
          <cell r="P29">
            <v>4719.13795457781</v>
          </cell>
          <cell r="Q29" t="str">
            <v>..</v>
          </cell>
          <cell r="R29" t="str">
            <v>..</v>
          </cell>
        </row>
        <row r="30">
          <cell r="A30" t="str">
            <v>Benin</v>
          </cell>
          <cell r="B30" t="str">
            <v>BEN</v>
          </cell>
          <cell r="C30" t="str">
            <v>GDP per capita (current US$)</v>
          </cell>
          <cell r="D30">
            <v>348.33454952624015</v>
          </cell>
          <cell r="E30">
            <v>378.65870843295841</v>
          </cell>
          <cell r="F30">
            <v>464.04614304610277</v>
          </cell>
          <cell r="G30">
            <v>511.29297888229803</v>
          </cell>
          <cell r="H30">
            <v>532.61099824481107</v>
          </cell>
          <cell r="I30">
            <v>557.22941119290169</v>
          </cell>
          <cell r="J30">
            <v>632.9938772046853</v>
          </cell>
          <cell r="K30">
            <v>739.22610197521919</v>
          </cell>
          <cell r="L30">
            <v>712.53006278358828</v>
          </cell>
          <cell r="M30">
            <v>690.00228108420424</v>
          </cell>
          <cell r="N30">
            <v>745.42266061753037</v>
          </cell>
          <cell r="O30">
            <v>750.58108256396929</v>
          </cell>
          <cell r="P30">
            <v>804.78926045871344</v>
          </cell>
          <cell r="Q30">
            <v>825.30618380062981</v>
          </cell>
          <cell r="R30" t="str">
            <v>..</v>
          </cell>
        </row>
        <row r="31">
          <cell r="A31" t="str">
            <v>Bermuda</v>
          </cell>
          <cell r="B31" t="str">
            <v>BMU</v>
          </cell>
          <cell r="C31" t="str">
            <v>GDP per capita (current US$)</v>
          </cell>
          <cell r="D31">
            <v>58883.959426596695</v>
          </cell>
          <cell r="E31">
            <v>62583.100203458802</v>
          </cell>
          <cell r="F31">
            <v>66111.725227003553</v>
          </cell>
          <cell r="G31">
            <v>70359.319108879819</v>
          </cell>
          <cell r="H31">
            <v>75882.033856033915</v>
          </cell>
          <cell r="I31">
            <v>83912.697797684552</v>
          </cell>
          <cell r="J31">
            <v>90849.586980643566</v>
          </cell>
          <cell r="K31">
            <v>93605.748165397643</v>
          </cell>
          <cell r="L31">
            <v>88463.312816137492</v>
          </cell>
          <cell r="M31">
            <v>88207.327559732206</v>
          </cell>
          <cell r="N31">
            <v>85973.158416454986</v>
          </cell>
          <cell r="O31">
            <v>85458.455507886043</v>
          </cell>
          <cell r="P31">
            <v>85748.065414378245</v>
          </cell>
          <cell r="Q31" t="str">
            <v>..</v>
          </cell>
          <cell r="R31" t="str">
            <v>..</v>
          </cell>
        </row>
        <row r="32">
          <cell r="A32" t="str">
            <v>Bhutan</v>
          </cell>
          <cell r="B32" t="str">
            <v>BTN</v>
          </cell>
          <cell r="C32" t="str">
            <v>GDP per capita (current US$)</v>
          </cell>
          <cell r="D32">
            <v>820.20285886251395</v>
          </cell>
          <cell r="E32">
            <v>897.4453331640135</v>
          </cell>
          <cell r="F32">
            <v>1009.0062318468838</v>
          </cell>
          <cell r="G32">
            <v>1107.9205956406845</v>
          </cell>
          <cell r="H32">
            <v>1257.5493529830674</v>
          </cell>
          <cell r="I32">
            <v>1346.0857748004596</v>
          </cell>
          <cell r="J32">
            <v>1755.1617090428747</v>
          </cell>
          <cell r="K32">
            <v>1810.5761770440135</v>
          </cell>
          <cell r="L32">
            <v>1786.8106720058845</v>
          </cell>
          <cell r="M32">
            <v>2201.2930777893553</v>
          </cell>
          <cell r="N32">
            <v>2485.7870521684877</v>
          </cell>
          <cell r="O32">
            <v>2452.1515879374138</v>
          </cell>
          <cell r="P32">
            <v>2360.4215172917552</v>
          </cell>
          <cell r="Q32">
            <v>2380.9069615500025</v>
          </cell>
          <cell r="R32" t="str">
            <v>..</v>
          </cell>
        </row>
        <row r="33">
          <cell r="A33" t="str">
            <v>Bolivia (Plurinational State of)</v>
          </cell>
          <cell r="B33" t="str">
            <v>BOL</v>
          </cell>
          <cell r="C33" t="str">
            <v>GDP per capita (current US$)</v>
          </cell>
          <cell r="D33">
            <v>958.2334133584942</v>
          </cell>
          <cell r="E33">
            <v>913.57585342202685</v>
          </cell>
          <cell r="F33">
            <v>917.36790368612753</v>
          </cell>
          <cell r="G33">
            <v>978.33475757674637</v>
          </cell>
          <cell r="H33">
            <v>1046.4327077873163</v>
          </cell>
          <cell r="I33">
            <v>1233.5929737299616</v>
          </cell>
          <cell r="J33">
            <v>1389.6317502607003</v>
          </cell>
          <cell r="K33">
            <v>1736.9240141515115</v>
          </cell>
          <cell r="L33">
            <v>1776.8571896236581</v>
          </cell>
          <cell r="M33">
            <v>1981.1601052570093</v>
          </cell>
          <cell r="N33">
            <v>2376.262711410403</v>
          </cell>
          <cell r="O33">
            <v>2640.4667019553754</v>
          </cell>
          <cell r="P33">
            <v>2942.4385356405069</v>
          </cell>
          <cell r="Q33">
            <v>3235.7695293797092</v>
          </cell>
          <cell r="R33" t="str">
            <v>..</v>
          </cell>
        </row>
        <row r="34">
          <cell r="A34" t="str">
            <v>Bosnia and Herzegovina</v>
          </cell>
          <cell r="B34" t="str">
            <v>BIH</v>
          </cell>
          <cell r="C34" t="str">
            <v>GDP per capita (current US$)</v>
          </cell>
          <cell r="D34">
            <v>1512.9929847433143</v>
          </cell>
          <cell r="E34">
            <v>1746.4863834672333</v>
          </cell>
          <cell r="F34">
            <v>2192.6470782436691</v>
          </cell>
          <cell r="G34">
            <v>2619.7532575372711</v>
          </cell>
          <cell r="H34">
            <v>2844.3919876001014</v>
          </cell>
          <cell r="I34">
            <v>3269.5485275044184</v>
          </cell>
          <cell r="J34">
            <v>4020.6723021597131</v>
          </cell>
          <cell r="K34">
            <v>4873.2066480139965</v>
          </cell>
          <cell r="L34">
            <v>4498.722970547019</v>
          </cell>
          <cell r="M34">
            <v>4392.7926253846372</v>
          </cell>
          <cell r="N34">
            <v>4779.9993010671733</v>
          </cell>
          <cell r="O34">
            <v>4415.9235917244932</v>
          </cell>
          <cell r="P34">
            <v>4668.8040758157067</v>
          </cell>
          <cell r="Q34">
            <v>4805.2439474625862</v>
          </cell>
          <cell r="R34" t="str">
            <v>..</v>
          </cell>
        </row>
        <row r="35">
          <cell r="A35" t="str">
            <v>Botswana</v>
          </cell>
          <cell r="B35" t="str">
            <v>BWA</v>
          </cell>
          <cell r="C35" t="str">
            <v>GDP per capita (current US$)</v>
          </cell>
          <cell r="D35">
            <v>3114.6384930892714</v>
          </cell>
          <cell r="E35">
            <v>3044.1270214499923</v>
          </cell>
          <cell r="F35">
            <v>4149.0173965215117</v>
          </cell>
          <cell r="G35">
            <v>4879.4725728748399</v>
          </cell>
          <cell r="H35">
            <v>5327.9010271592288</v>
          </cell>
          <cell r="I35">
            <v>5322.2068084777584</v>
          </cell>
          <cell r="J35">
            <v>5666.6425133837092</v>
          </cell>
          <cell r="K35">
            <v>5561.8913472455652</v>
          </cell>
          <cell r="L35">
            <v>5115.1091156317716</v>
          </cell>
          <cell r="M35">
            <v>6244.0065488170003</v>
          </cell>
          <cell r="N35">
            <v>7504.851222358302</v>
          </cell>
          <cell r="O35">
            <v>6935.5952711091359</v>
          </cell>
          <cell r="P35">
            <v>6882.2595871314843</v>
          </cell>
          <cell r="Q35">
            <v>7123.3422674411941</v>
          </cell>
          <cell r="R35" t="str">
            <v>..</v>
          </cell>
        </row>
        <row r="36">
          <cell r="A36" t="str">
            <v>Brazil</v>
          </cell>
          <cell r="B36" t="str">
            <v>BRA</v>
          </cell>
          <cell r="C36" t="str">
            <v>GDP per capita (current US$)</v>
          </cell>
          <cell r="D36">
            <v>3136.4967334247171</v>
          </cell>
          <cell r="E36">
            <v>2810.2307896012085</v>
          </cell>
          <cell r="F36">
            <v>3044.2550266916151</v>
          </cell>
          <cell r="G36">
            <v>3597.978835653129</v>
          </cell>
          <cell r="H36">
            <v>4733.183546217173</v>
          </cell>
          <cell r="I36">
            <v>5809.1178739655788</v>
          </cell>
          <cell r="J36">
            <v>7241.0789501279251</v>
          </cell>
          <cell r="K36">
            <v>8700.6133387350528</v>
          </cell>
          <cell r="L36">
            <v>8462.3891170676197</v>
          </cell>
          <cell r="M36">
            <v>11124.076882360663</v>
          </cell>
          <cell r="N36">
            <v>13042.197701626599</v>
          </cell>
          <cell r="O36">
            <v>11922.704678025306</v>
          </cell>
          <cell r="P36">
            <v>11711.063337313533</v>
          </cell>
          <cell r="Q36">
            <v>11384.618136944808</v>
          </cell>
          <cell r="R36" t="str">
            <v>..</v>
          </cell>
        </row>
        <row r="37">
          <cell r="A37" t="str">
            <v>Brunei Darussalam</v>
          </cell>
          <cell r="B37" t="str">
            <v>BRN</v>
          </cell>
          <cell r="C37" t="str">
            <v>GDP per capita (current US$)</v>
          </cell>
          <cell r="D37">
            <v>16616.798045417985</v>
          </cell>
          <cell r="E37">
            <v>17016.943493305469</v>
          </cell>
          <cell r="F37">
            <v>18758.980894691482</v>
          </cell>
          <cell r="G37">
            <v>22131.946064110605</v>
          </cell>
          <cell r="H37">
            <v>26337.95767340103</v>
          </cell>
          <cell r="I37">
            <v>31157.034873699129</v>
          </cell>
          <cell r="J37">
            <v>32707.668064373192</v>
          </cell>
          <cell r="K37">
            <v>37799.28247467144</v>
          </cell>
          <cell r="L37">
            <v>27727.06681800363</v>
          </cell>
          <cell r="M37">
            <v>31453.005944048196</v>
          </cell>
          <cell r="N37">
            <v>41786.588887286605</v>
          </cell>
          <cell r="O37">
            <v>41808.756776395632</v>
          </cell>
          <cell r="P37">
            <v>39152.30847676126</v>
          </cell>
          <cell r="Q37">
            <v>41344.040089590351</v>
          </cell>
          <cell r="R37" t="str">
            <v>..</v>
          </cell>
        </row>
        <row r="38">
          <cell r="A38" t="str">
            <v>Bulgaria</v>
          </cell>
          <cell r="B38" t="str">
            <v>BGR</v>
          </cell>
          <cell r="C38" t="str">
            <v>GDP per capita (current US$)</v>
          </cell>
          <cell r="D38">
            <v>1783.4548454210205</v>
          </cell>
          <cell r="E38">
            <v>2077.0639858967747</v>
          </cell>
          <cell r="F38">
            <v>2697.1573600939319</v>
          </cell>
          <cell r="G38">
            <v>3331.0909433945044</v>
          </cell>
          <cell r="H38">
            <v>3785.5744744791409</v>
          </cell>
          <cell r="I38">
            <v>4370.6390758724392</v>
          </cell>
          <cell r="J38">
            <v>5783.3992180911137</v>
          </cell>
          <cell r="K38">
            <v>7115.9118237897183</v>
          </cell>
          <cell r="L38">
            <v>6738.1003515193806</v>
          </cell>
          <cell r="M38">
            <v>6580.8138748071333</v>
          </cell>
          <cell r="N38">
            <v>7588.8089418803111</v>
          </cell>
          <cell r="O38">
            <v>7198.5184614387317</v>
          </cell>
          <cell r="P38">
            <v>7498.8314844144134</v>
          </cell>
          <cell r="Q38">
            <v>7712.7639109297479</v>
          </cell>
          <cell r="R38" t="str">
            <v>..</v>
          </cell>
        </row>
        <row r="39">
          <cell r="A39" t="str">
            <v>Burkina Faso</v>
          </cell>
          <cell r="B39" t="str">
            <v>BFA</v>
          </cell>
          <cell r="C39" t="str">
            <v>GDP per capita (current US$)</v>
          </cell>
          <cell r="D39">
            <v>235.50793248775105</v>
          </cell>
          <cell r="E39">
            <v>260.80843403569088</v>
          </cell>
          <cell r="F39">
            <v>332.42376867819365</v>
          </cell>
          <cell r="G39">
            <v>371.3951961388704</v>
          </cell>
          <cell r="H39">
            <v>406.99883738404407</v>
          </cell>
          <cell r="I39">
            <v>422.47993797523691</v>
          </cell>
          <cell r="J39">
            <v>474.71094514457587</v>
          </cell>
          <cell r="K39">
            <v>569.01426380077794</v>
          </cell>
          <cell r="L39">
            <v>551.8432409125578</v>
          </cell>
          <cell r="M39">
            <v>574.45808929365569</v>
          </cell>
          <cell r="N39">
            <v>665.80744669379294</v>
          </cell>
          <cell r="O39">
            <v>673.02678342540685</v>
          </cell>
          <cell r="P39">
            <v>709.7828127967814</v>
          </cell>
          <cell r="Q39">
            <v>713.10637785782103</v>
          </cell>
          <cell r="R39" t="str">
            <v>..</v>
          </cell>
        </row>
        <row r="40">
          <cell r="A40" t="str">
            <v>Burundi</v>
          </cell>
          <cell r="B40" t="str">
            <v>BDI</v>
          </cell>
          <cell r="C40" t="str">
            <v>GDP per capita (current US$)</v>
          </cell>
          <cell r="D40">
            <v>126.21708130867309</v>
          </cell>
          <cell r="E40">
            <v>115.27987951250219</v>
          </cell>
          <cell r="F40">
            <v>106.01697472921356</v>
          </cell>
          <cell r="G40">
            <v>119.46013501283602</v>
          </cell>
          <cell r="H40">
            <v>140.81513993781164</v>
          </cell>
          <cell r="I40">
            <v>154.92453279152551</v>
          </cell>
          <cell r="J40">
            <v>159.26547388769362</v>
          </cell>
          <cell r="K40">
            <v>182.68779611692798</v>
          </cell>
          <cell r="L40">
            <v>190.39420882505604</v>
          </cell>
          <cell r="M40">
            <v>214.23098503846782</v>
          </cell>
          <cell r="N40">
            <v>240.61447709971713</v>
          </cell>
          <cell r="O40">
            <v>244.19648199935205</v>
          </cell>
          <cell r="P40">
            <v>259.36520259125331</v>
          </cell>
          <cell r="Q40">
            <v>286.00234203609983</v>
          </cell>
          <cell r="R40" t="str">
            <v>..</v>
          </cell>
        </row>
        <row r="41">
          <cell r="A41" t="str">
            <v>Cabo Verde</v>
          </cell>
          <cell r="B41" t="str">
            <v>CPV</v>
          </cell>
          <cell r="C41" t="str">
            <v>GDP per capita (current US$)</v>
          </cell>
          <cell r="D41">
            <v>1258.5569393932067</v>
          </cell>
          <cell r="E41">
            <v>1363.5930204549777</v>
          </cell>
          <cell r="F41">
            <v>1759.2563544969737</v>
          </cell>
          <cell r="G41">
            <v>1970.8914055919633</v>
          </cell>
          <cell r="H41">
            <v>2049.6156926513049</v>
          </cell>
          <cell r="I41">
            <v>2316.4789714238382</v>
          </cell>
          <cell r="J41">
            <v>3145.6539408445406</v>
          </cell>
          <cell r="K41">
            <v>3698.3134118070789</v>
          </cell>
          <cell r="L41">
            <v>3517.385581734547</v>
          </cell>
          <cell r="M41">
            <v>3393.9272122655912</v>
          </cell>
          <cell r="N41">
            <v>3766.1114730572895</v>
          </cell>
          <cell r="O41">
            <v>3497.6896969210998</v>
          </cell>
          <cell r="P41">
            <v>3623.2240448691</v>
          </cell>
          <cell r="Q41">
            <v>3641.1081666746682</v>
          </cell>
          <cell r="R41" t="str">
            <v>..</v>
          </cell>
        </row>
        <row r="42">
          <cell r="A42" t="str">
            <v>Cambodia</v>
          </cell>
          <cell r="B42" t="str">
            <v>KHM</v>
          </cell>
          <cell r="C42" t="str">
            <v>GDP per capita (current US$)</v>
          </cell>
          <cell r="D42">
            <v>319.69245973546026</v>
          </cell>
          <cell r="E42">
            <v>337.80425352576322</v>
          </cell>
          <cell r="F42">
            <v>361.07034760053756</v>
          </cell>
          <cell r="G42">
            <v>407.08490616216574</v>
          </cell>
          <cell r="H42">
            <v>472.4488558627778</v>
          </cell>
          <cell r="I42">
            <v>537.84247966687622</v>
          </cell>
          <cell r="J42">
            <v>629.28287763449907</v>
          </cell>
          <cell r="K42">
            <v>742.9429233361758</v>
          </cell>
          <cell r="L42">
            <v>735.40752391652006</v>
          </cell>
          <cell r="M42">
            <v>782.69278987700363</v>
          </cell>
          <cell r="N42">
            <v>879.15124409234045</v>
          </cell>
          <cell r="O42">
            <v>947.55943809379767</v>
          </cell>
          <cell r="P42">
            <v>1009.9099221398048</v>
          </cell>
          <cell r="Q42">
            <v>1090.1150930974356</v>
          </cell>
          <cell r="R42" t="str">
            <v>..</v>
          </cell>
        </row>
        <row r="43">
          <cell r="A43" t="str">
            <v>Cameroon</v>
          </cell>
          <cell r="B43" t="str">
            <v>CMR</v>
          </cell>
          <cell r="C43" t="str">
            <v>GDP per capita (current US$)</v>
          </cell>
          <cell r="D43">
            <v>589.20391378747581</v>
          </cell>
          <cell r="E43">
            <v>648.39960202742452</v>
          </cell>
          <cell r="F43">
            <v>791.10645652456287</v>
          </cell>
          <cell r="G43">
            <v>892.89876194186718</v>
          </cell>
          <cell r="H43">
            <v>915.09121335760835</v>
          </cell>
          <cell r="I43">
            <v>965.36868827810451</v>
          </cell>
          <cell r="J43">
            <v>1070.954674619617</v>
          </cell>
          <cell r="K43">
            <v>1191.7095543673263</v>
          </cell>
          <cell r="L43">
            <v>1164.7172543709121</v>
          </cell>
          <cell r="M43">
            <v>1147.242346785195</v>
          </cell>
          <cell r="N43">
            <v>1258.924650668534</v>
          </cell>
          <cell r="O43">
            <v>1222.1921422043583</v>
          </cell>
          <cell r="P43">
            <v>1331.2000214438756</v>
          </cell>
          <cell r="Q43">
            <v>1429.2614620911879</v>
          </cell>
          <cell r="R43" t="str">
            <v>..</v>
          </cell>
        </row>
        <row r="44">
          <cell r="A44" t="str">
            <v>Canada</v>
          </cell>
          <cell r="B44" t="str">
            <v>CAN</v>
          </cell>
          <cell r="C44" t="str">
            <v>GDP per capita (current US$)</v>
          </cell>
          <cell r="D44">
            <v>23573.750065110577</v>
          </cell>
          <cell r="E44">
            <v>23995.016326533816</v>
          </cell>
          <cell r="F44">
            <v>28026.006013044662</v>
          </cell>
          <cell r="G44">
            <v>31830.011871330302</v>
          </cell>
          <cell r="H44">
            <v>36028.232490275434</v>
          </cell>
          <cell r="I44">
            <v>40243.552283714082</v>
          </cell>
          <cell r="J44">
            <v>44328.475376892529</v>
          </cell>
          <cell r="K44">
            <v>46400.441845675567</v>
          </cell>
          <cell r="L44">
            <v>40764.141346889912</v>
          </cell>
          <cell r="M44">
            <v>47463.631192364875</v>
          </cell>
          <cell r="N44">
            <v>52086.533524626961</v>
          </cell>
          <cell r="O44">
            <v>52733.473689010185</v>
          </cell>
          <cell r="P44">
            <v>52305.258393846532</v>
          </cell>
          <cell r="Q44">
            <v>50271.074871388817</v>
          </cell>
          <cell r="R44" t="str">
            <v>..</v>
          </cell>
        </row>
        <row r="45">
          <cell r="A45" t="str">
            <v>Caribbean small states</v>
          </cell>
          <cell r="B45" t="str">
            <v>CSS</v>
          </cell>
          <cell r="C45" t="str">
            <v>GDP per capita (current US$)</v>
          </cell>
          <cell r="D45">
            <v>5103.003919218032</v>
          </cell>
          <cell r="E45">
            <v>5350.5256937114737</v>
          </cell>
          <cell r="F45">
            <v>5698.3645765414931</v>
          </cell>
          <cell r="G45">
            <v>6174.530491366676</v>
          </cell>
          <cell r="H45">
            <v>7023.8367274487191</v>
          </cell>
          <cell r="I45">
            <v>7843.7675174002434</v>
          </cell>
          <cell r="J45">
            <v>8664.8171077751358</v>
          </cell>
          <cell r="K45">
            <v>9824.8032816442119</v>
          </cell>
          <cell r="L45">
            <v>8221.3471932927878</v>
          </cell>
          <cell r="M45">
            <v>8637.5778759449149</v>
          </cell>
          <cell r="N45">
            <v>9253.9860738819607</v>
          </cell>
          <cell r="O45">
            <v>9406.4850986017937</v>
          </cell>
          <cell r="P45">
            <v>9576.4298579495007</v>
          </cell>
          <cell r="Q45" t="str">
            <v>..</v>
          </cell>
          <cell r="R45" t="str">
            <v>..</v>
          </cell>
        </row>
        <row r="46">
          <cell r="A46" t="str">
            <v>Cayman Islands</v>
          </cell>
          <cell r="B46" t="str">
            <v>CYM</v>
          </cell>
          <cell r="C46" t="str">
            <v>GDP per capita (current US$)</v>
          </cell>
          <cell r="D46" t="str">
            <v>..</v>
          </cell>
          <cell r="E46" t="str">
            <v>..</v>
          </cell>
          <cell r="F46" t="str">
            <v>..</v>
          </cell>
          <cell r="G46" t="str">
            <v>..</v>
          </cell>
          <cell r="H46" t="str">
            <v>..</v>
          </cell>
          <cell r="I46">
            <v>64104.751597946175</v>
          </cell>
          <cell r="J46" t="str">
            <v>..</v>
          </cell>
          <cell r="K46" t="str">
            <v>..</v>
          </cell>
          <cell r="L46" t="str">
            <v>..</v>
          </cell>
          <cell r="M46" t="str">
            <v>..</v>
          </cell>
          <cell r="N46" t="str">
            <v>..</v>
          </cell>
          <cell r="O46" t="str">
            <v>..</v>
          </cell>
          <cell r="P46" t="str">
            <v>..</v>
          </cell>
          <cell r="Q46" t="str">
            <v>..</v>
          </cell>
          <cell r="R46" t="str">
            <v>..</v>
          </cell>
        </row>
        <row r="47">
          <cell r="A47" t="str">
            <v>Central African Republic</v>
          </cell>
          <cell r="B47" t="str">
            <v>CAF</v>
          </cell>
          <cell r="C47" t="str">
            <v>GDP per capita (current US$)</v>
          </cell>
          <cell r="D47">
            <v>245.56327027397862</v>
          </cell>
          <cell r="E47">
            <v>256.85060745495917</v>
          </cell>
          <cell r="F47">
            <v>290.50965130602549</v>
          </cell>
          <cell r="G47">
            <v>318.48378900362866</v>
          </cell>
          <cell r="H47">
            <v>332.94661305223485</v>
          </cell>
          <cell r="I47">
            <v>357.08300327142075</v>
          </cell>
          <cell r="J47">
            <v>404.11318185438631</v>
          </cell>
          <cell r="K47">
            <v>463.82761863065002</v>
          </cell>
          <cell r="L47">
            <v>454.36931691685606</v>
          </cell>
          <cell r="M47">
            <v>446.80020455283716</v>
          </cell>
          <cell r="N47">
            <v>484.58321812200779</v>
          </cell>
          <cell r="O47">
            <v>469.68428705682197</v>
          </cell>
          <cell r="P47">
            <v>327.89896094464837</v>
          </cell>
          <cell r="Q47">
            <v>371.10962365357648</v>
          </cell>
          <cell r="R47" t="str">
            <v>..</v>
          </cell>
        </row>
        <row r="48">
          <cell r="A48" t="str">
            <v>Central Europe and the Baltics</v>
          </cell>
          <cell r="B48" t="str">
            <v>CEB</v>
          </cell>
          <cell r="C48" t="str">
            <v>GDP per capita (current US$)</v>
          </cell>
          <cell r="D48">
            <v>4377.1463894989938</v>
          </cell>
          <cell r="E48">
            <v>4949.9166998634491</v>
          </cell>
          <cell r="F48">
            <v>5944.2203670137224</v>
          </cell>
          <cell r="G48">
            <v>7140.8858819378493</v>
          </cell>
          <cell r="H48">
            <v>8304.8176076935179</v>
          </cell>
          <cell r="I48">
            <v>9418.2352221976671</v>
          </cell>
          <cell r="J48">
            <v>11919.438707445024</v>
          </cell>
          <cell r="K48">
            <v>14394.088272897852</v>
          </cell>
          <cell r="L48">
            <v>12111.824764482759</v>
          </cell>
          <cell r="M48">
            <v>12471.759565120696</v>
          </cell>
          <cell r="N48">
            <v>13776.019229014162</v>
          </cell>
          <cell r="O48">
            <v>12905.097312841064</v>
          </cell>
          <cell r="P48">
            <v>13673.852765136258</v>
          </cell>
          <cell r="Q48">
            <v>14091.423245073938</v>
          </cell>
          <cell r="R48" t="str">
            <v>..</v>
          </cell>
        </row>
        <row r="49">
          <cell r="A49" t="str">
            <v>Chad</v>
          </cell>
          <cell r="B49" t="str">
            <v>TCD</v>
          </cell>
          <cell r="C49" t="str">
            <v>GDP per capita (current US$)</v>
          </cell>
          <cell r="D49">
            <v>197.30227510861559</v>
          </cell>
          <cell r="E49">
            <v>220.79535192054311</v>
          </cell>
          <cell r="F49">
            <v>292.58158277907438</v>
          </cell>
          <cell r="G49">
            <v>454.65528338469215</v>
          </cell>
          <cell r="H49">
            <v>660.1815567919723</v>
          </cell>
          <cell r="I49">
            <v>712.04680981805893</v>
          </cell>
          <cell r="J49">
            <v>801.40160035454164</v>
          </cell>
          <cell r="K49">
            <v>929.27964492158731</v>
          </cell>
          <cell r="L49">
            <v>803.91435234542405</v>
          </cell>
          <cell r="M49">
            <v>895.8779958515421</v>
          </cell>
          <cell r="N49">
            <v>988.44315979422015</v>
          </cell>
          <cell r="O49">
            <v>972.67934511024612</v>
          </cell>
          <cell r="P49">
            <v>985.09524733294074</v>
          </cell>
          <cell r="Q49">
            <v>1024.6684517086915</v>
          </cell>
          <cell r="R49" t="str">
            <v>..</v>
          </cell>
        </row>
        <row r="50">
          <cell r="A50" t="str">
            <v>Channel Islands</v>
          </cell>
          <cell r="B50" t="str">
            <v>CHI</v>
          </cell>
          <cell r="C50" t="str">
            <v>GDP per capita (current US$)</v>
          </cell>
          <cell r="D50">
            <v>41609.019476258545</v>
          </cell>
          <cell r="E50">
            <v>44158.040255446816</v>
          </cell>
          <cell r="F50">
            <v>48227.665508762402</v>
          </cell>
          <cell r="G50">
            <v>55844.11669440983</v>
          </cell>
          <cell r="H50">
            <v>57209.249162482505</v>
          </cell>
          <cell r="I50">
            <v>62260.225545036687</v>
          </cell>
          <cell r="J50">
            <v>73568.234827985216</v>
          </cell>
          <cell r="K50" t="str">
            <v>..</v>
          </cell>
          <cell r="L50" t="str">
            <v>..</v>
          </cell>
          <cell r="M50" t="str">
            <v>..</v>
          </cell>
          <cell r="N50" t="str">
            <v>..</v>
          </cell>
          <cell r="O50" t="str">
            <v>..</v>
          </cell>
          <cell r="P50" t="str">
            <v>..</v>
          </cell>
          <cell r="Q50" t="str">
            <v>..</v>
          </cell>
          <cell r="R50" t="str">
            <v>..</v>
          </cell>
        </row>
        <row r="51">
          <cell r="A51" t="str">
            <v>Chile</v>
          </cell>
          <cell r="B51" t="str">
            <v>CHL</v>
          </cell>
          <cell r="C51" t="str">
            <v>GDP per capita (current US$)</v>
          </cell>
          <cell r="D51">
            <v>4709.9233998184664</v>
          </cell>
          <cell r="E51">
            <v>4566.5233256984111</v>
          </cell>
          <cell r="F51">
            <v>4948.7481798150047</v>
          </cell>
          <cell r="G51">
            <v>6323.7576399610471</v>
          </cell>
          <cell r="H51">
            <v>7728.6118974135661</v>
          </cell>
          <cell r="I51">
            <v>9500.8351620276098</v>
          </cell>
          <cell r="J51">
            <v>10513.540709255005</v>
          </cell>
          <cell r="K51">
            <v>10791.020185246734</v>
          </cell>
          <cell r="L51">
            <v>10217.314025836773</v>
          </cell>
          <cell r="M51">
            <v>12785.051874944656</v>
          </cell>
          <cell r="N51">
            <v>14582.170519248783</v>
          </cell>
          <cell r="O51">
            <v>15253.330825956948</v>
          </cell>
          <cell r="P51">
            <v>15741.711657950094</v>
          </cell>
          <cell r="Q51">
            <v>14528.325811268187</v>
          </cell>
          <cell r="R51" t="str">
            <v>..</v>
          </cell>
        </row>
        <row r="52">
          <cell r="A52" t="str">
            <v>China</v>
          </cell>
          <cell r="B52" t="str">
            <v>CHN</v>
          </cell>
          <cell r="C52" t="str">
            <v>GDP per capita (current US$)</v>
          </cell>
          <cell r="D52">
            <v>1047.4818948092181</v>
          </cell>
          <cell r="E52">
            <v>1141.7635056209162</v>
          </cell>
          <cell r="F52">
            <v>1280.5971813153242</v>
          </cell>
          <cell r="G52">
            <v>1498.1737956253212</v>
          </cell>
          <cell r="H52">
            <v>1740.0931864372931</v>
          </cell>
          <cell r="I52">
            <v>2082.1833625010204</v>
          </cell>
          <cell r="J52">
            <v>2673.2941909354004</v>
          </cell>
          <cell r="K52">
            <v>3441.2213545702066</v>
          </cell>
          <cell r="L52">
            <v>3800.4745416127671</v>
          </cell>
          <cell r="M52">
            <v>4514.940520133805</v>
          </cell>
          <cell r="N52">
            <v>5574.1870933690243</v>
          </cell>
          <cell r="O52">
            <v>6264.643877939925</v>
          </cell>
          <cell r="P52">
            <v>6991.853865644468</v>
          </cell>
          <cell r="Q52">
            <v>7593.8818913472587</v>
          </cell>
          <cell r="R52" t="str">
            <v>..</v>
          </cell>
        </row>
        <row r="53">
          <cell r="A53" t="str">
            <v>Colombia</v>
          </cell>
          <cell r="B53" t="str">
            <v>COL</v>
          </cell>
          <cell r="C53" t="str">
            <v>GDP per capita (current US$)</v>
          </cell>
          <cell r="D53">
            <v>2395.8565221940353</v>
          </cell>
          <cell r="E53">
            <v>2355.7257525168206</v>
          </cell>
          <cell r="F53">
            <v>2246.257647880112</v>
          </cell>
          <cell r="G53">
            <v>2740.2498664930799</v>
          </cell>
          <cell r="H53">
            <v>3386.0254776104052</v>
          </cell>
          <cell r="I53">
            <v>3709.0769144106303</v>
          </cell>
          <cell r="J53">
            <v>4674.2117101771864</v>
          </cell>
          <cell r="K53">
            <v>5433.7064124319704</v>
          </cell>
          <cell r="L53">
            <v>5148.4113436393927</v>
          </cell>
          <cell r="M53">
            <v>6250.6544997914707</v>
          </cell>
          <cell r="N53">
            <v>7227.7708295564407</v>
          </cell>
          <cell r="O53">
            <v>7885.061292302139</v>
          </cell>
          <cell r="P53">
            <v>8027.9781597010751</v>
          </cell>
          <cell r="Q53">
            <v>7903.925773116468</v>
          </cell>
          <cell r="R53" t="str">
            <v>..</v>
          </cell>
        </row>
        <row r="54">
          <cell r="A54" t="str">
            <v>Comoros</v>
          </cell>
          <cell r="B54" t="str">
            <v>COM</v>
          </cell>
          <cell r="C54" t="str">
            <v>GDP per capita (current US$)</v>
          </cell>
          <cell r="D54">
            <v>391.95730973358241</v>
          </cell>
          <cell r="E54">
            <v>428.78982394382672</v>
          </cell>
          <cell r="F54">
            <v>538.69771122216832</v>
          </cell>
          <cell r="G54">
            <v>609.64068524698166</v>
          </cell>
          <cell r="H54">
            <v>614.86131457940655</v>
          </cell>
          <cell r="I54">
            <v>640.74301404599021</v>
          </cell>
          <cell r="J54">
            <v>712.12007007192256</v>
          </cell>
          <cell r="K54">
            <v>786.17954799374866</v>
          </cell>
          <cell r="L54">
            <v>768.73375024358791</v>
          </cell>
          <cell r="M54">
            <v>759.26322296579724</v>
          </cell>
          <cell r="N54">
            <v>818.86138573418441</v>
          </cell>
          <cell r="O54">
            <v>778.10578987009103</v>
          </cell>
          <cell r="P54">
            <v>823.02416271715663</v>
          </cell>
          <cell r="Q54">
            <v>841.20477053305513</v>
          </cell>
          <cell r="R54" t="str">
            <v>..</v>
          </cell>
        </row>
        <row r="55">
          <cell r="A55" t="str">
            <v>Democratic Republic of the Congo</v>
          </cell>
          <cell r="B55" t="str">
            <v>ZAR</v>
          </cell>
          <cell r="C55" t="str">
            <v>GDP per capita (current US$)</v>
          </cell>
          <cell r="D55">
            <v>150.42138049328855</v>
          </cell>
          <cell r="E55">
            <v>171.23401214214735</v>
          </cell>
          <cell r="F55">
            <v>169.90859128722397</v>
          </cell>
          <cell r="G55">
            <v>189.58871346012086</v>
          </cell>
          <cell r="H55">
            <v>213.31045897598844</v>
          </cell>
          <cell r="I55">
            <v>246.80281362514344</v>
          </cell>
          <cell r="J55">
            <v>273.48647970511593</v>
          </cell>
          <cell r="K55">
            <v>310.73102439818416</v>
          </cell>
          <cell r="L55">
            <v>286.04818034508514</v>
          </cell>
          <cell r="M55">
            <v>311.24789598842915</v>
          </cell>
          <cell r="N55">
            <v>350.27065424972324</v>
          </cell>
          <cell r="O55">
            <v>390.70660350469927</v>
          </cell>
          <cell r="P55">
            <v>413.69705773644665</v>
          </cell>
          <cell r="Q55">
            <v>440.21859782200465</v>
          </cell>
          <cell r="R55" t="str">
            <v>..</v>
          </cell>
        </row>
        <row r="56">
          <cell r="A56" t="str">
            <v>Congo</v>
          </cell>
          <cell r="B56" t="str">
            <v>COG</v>
          </cell>
          <cell r="C56" t="str">
            <v>GDP per capita (current US$)</v>
          </cell>
          <cell r="D56">
            <v>877.62639397582473</v>
          </cell>
          <cell r="E56">
            <v>927.26958857487216</v>
          </cell>
          <cell r="F56">
            <v>1049.3175951848796</v>
          </cell>
          <cell r="G56">
            <v>1362.1988328914117</v>
          </cell>
          <cell r="H56">
            <v>1737.6115464310476</v>
          </cell>
          <cell r="I56">
            <v>2144.8349428807442</v>
          </cell>
          <cell r="J56">
            <v>2259.2694131635221</v>
          </cell>
          <cell r="K56">
            <v>3094.1097195937928</v>
          </cell>
          <cell r="L56">
            <v>2428.2602325810044</v>
          </cell>
          <cell r="M56">
            <v>2953.1850078767457</v>
          </cell>
          <cell r="N56">
            <v>3453.2212288564729</v>
          </cell>
          <cell r="O56">
            <v>3191.1642988109415</v>
          </cell>
          <cell r="P56">
            <v>3205.4577827893995</v>
          </cell>
          <cell r="Q56">
            <v>3137.7540045490414</v>
          </cell>
          <cell r="R56" t="str">
            <v>..</v>
          </cell>
        </row>
        <row r="57">
          <cell r="A57" t="str">
            <v>Costa Rica</v>
          </cell>
          <cell r="B57" t="str">
            <v>CRI</v>
          </cell>
          <cell r="C57" t="str">
            <v>GDP per capita (current US$)</v>
          </cell>
          <cell r="D57">
            <v>4104.1840831195686</v>
          </cell>
          <cell r="E57">
            <v>4145.5860931013076</v>
          </cell>
          <cell r="F57">
            <v>4245.6770205149078</v>
          </cell>
          <cell r="G57">
            <v>4441.4121595225179</v>
          </cell>
          <cell r="H57">
            <v>4700.0149258450338</v>
          </cell>
          <cell r="I57">
            <v>5228.0254128650658</v>
          </cell>
          <cell r="J57">
            <v>6024.0784867791454</v>
          </cell>
          <cell r="K57">
            <v>6736.1678185014462</v>
          </cell>
          <cell r="L57">
            <v>6546.5655541988081</v>
          </cell>
          <cell r="M57">
            <v>7985.9510353273199</v>
          </cell>
          <cell r="N57">
            <v>8963.6800519917542</v>
          </cell>
          <cell r="O57">
            <v>9733.396930540237</v>
          </cell>
          <cell r="P57">
            <v>10461.576823562273</v>
          </cell>
          <cell r="Q57">
            <v>10415.444381721831</v>
          </cell>
          <cell r="R57" t="str">
            <v>..</v>
          </cell>
        </row>
        <row r="58">
          <cell r="A58" t="str">
            <v>Côte d'Ivoire</v>
          </cell>
          <cell r="B58" t="str">
            <v>CIV</v>
          </cell>
          <cell r="C58" t="str">
            <v>GDP per capita (current US$)</v>
          </cell>
          <cell r="D58">
            <v>663.6413394724425</v>
          </cell>
          <cell r="E58">
            <v>718.45310930619416</v>
          </cell>
          <cell r="F58">
            <v>875.08607420042983</v>
          </cell>
          <cell r="G58">
            <v>929.89336760559183</v>
          </cell>
          <cell r="H58">
            <v>942.2163084050444</v>
          </cell>
          <cell r="I58">
            <v>962.91842504167005</v>
          </cell>
          <cell r="J58">
            <v>1078.5415411664603</v>
          </cell>
          <cell r="K58">
            <v>1257.675706739785</v>
          </cell>
          <cell r="L58">
            <v>1233.3048802842798</v>
          </cell>
          <cell r="M58">
            <v>1236.0851442354974</v>
          </cell>
          <cell r="N58">
            <v>1231.8678486955262</v>
          </cell>
          <cell r="O58">
            <v>1281.3827750611356</v>
          </cell>
          <cell r="P58">
            <v>1447.2227112770217</v>
          </cell>
          <cell r="Q58">
            <v>1545.942396645911</v>
          </cell>
          <cell r="R58" t="str">
            <v>..</v>
          </cell>
        </row>
        <row r="59">
          <cell r="A59" t="str">
            <v>Croatia</v>
          </cell>
          <cell r="B59" t="str">
            <v>HRV</v>
          </cell>
          <cell r="C59" t="str">
            <v>GDP per capita (current US$)</v>
          </cell>
          <cell r="D59">
            <v>5245.4214194413798</v>
          </cell>
          <cell r="E59">
            <v>6053.716037391102</v>
          </cell>
          <cell r="F59">
            <v>7805.8814183310824</v>
          </cell>
          <cell r="G59">
            <v>9365.7424680118711</v>
          </cell>
          <cell r="H59">
            <v>10224.240585517933</v>
          </cell>
          <cell r="I59">
            <v>11359.525787049855</v>
          </cell>
          <cell r="J59">
            <v>13544.18861397285</v>
          </cell>
          <cell r="K59">
            <v>15887.419199152178</v>
          </cell>
          <cell r="L59">
            <v>14142.150761265018</v>
          </cell>
          <cell r="M59">
            <v>13505.765616862865</v>
          </cell>
          <cell r="N59">
            <v>14539.185176200795</v>
          </cell>
          <cell r="O59">
            <v>13235.9790882094</v>
          </cell>
          <cell r="P59">
            <v>13597.921445951006</v>
          </cell>
          <cell r="Q59">
            <v>13507.358611833743</v>
          </cell>
          <cell r="R59" t="str">
            <v>..</v>
          </cell>
        </row>
        <row r="60">
          <cell r="A60" t="str">
            <v>Cuba</v>
          </cell>
          <cell r="B60" t="str">
            <v>CUB</v>
          </cell>
          <cell r="C60" t="str">
            <v>GDP per capita (current US$)</v>
          </cell>
          <cell r="D60">
            <v>2841.1764832481308</v>
          </cell>
          <cell r="E60">
            <v>3003.288467831489</v>
          </cell>
          <cell r="F60">
            <v>3201.2502722955314</v>
          </cell>
          <cell r="G60">
            <v>3398.6200123124222</v>
          </cell>
          <cell r="H60">
            <v>3786.875329232118</v>
          </cell>
          <cell r="I60">
            <v>4677.7090142710567</v>
          </cell>
          <cell r="J60">
            <v>5193.4842857298572</v>
          </cell>
          <cell r="K60">
            <v>5385.7407270120675</v>
          </cell>
          <cell r="L60">
            <v>5494.9253114112025</v>
          </cell>
          <cell r="M60">
            <v>5688.6667321652476</v>
          </cell>
          <cell r="N60">
            <v>6092.613901799521</v>
          </cell>
          <cell r="O60">
            <v>6448.1556351432046</v>
          </cell>
          <cell r="P60">
            <v>6789.8495974259195</v>
          </cell>
          <cell r="Q60" t="str">
            <v>..</v>
          </cell>
          <cell r="R60" t="str">
            <v>..</v>
          </cell>
        </row>
        <row r="61">
          <cell r="A61" t="str">
            <v>Curacao</v>
          </cell>
          <cell r="B61" t="str">
            <v>CUW</v>
          </cell>
          <cell r="C61" t="str">
            <v>GDP per capita (current US$)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row>
        <row r="62">
          <cell r="A62" t="str">
            <v>Cyprus</v>
          </cell>
          <cell r="B62" t="str">
            <v>CYP</v>
          </cell>
          <cell r="C62" t="str">
            <v>GDP per capita (current US$)</v>
          </cell>
          <cell r="D62">
            <v>14723.2104665853</v>
          </cell>
          <cell r="E62">
            <v>15988.2750382377</v>
          </cell>
          <cell r="F62">
            <v>20110.120172294301</v>
          </cell>
          <cell r="G62">
            <v>23578.429352454699</v>
          </cell>
          <cell r="H62">
            <v>24738.009385173002</v>
          </cell>
          <cell r="I62">
            <v>26455.132367919701</v>
          </cell>
          <cell r="J62">
            <v>30915.486390268099</v>
          </cell>
          <cell r="K62">
            <v>34950.351298138499</v>
          </cell>
          <cell r="L62">
            <v>31673.457710203798</v>
          </cell>
          <cell r="M62">
            <v>30438.900194806101</v>
          </cell>
          <cell r="N62">
            <v>31836.619511217101</v>
          </cell>
          <cell r="O62">
            <v>28868.273816164499</v>
          </cell>
          <cell r="P62">
            <v>27910.619833377201</v>
          </cell>
          <cell r="Q62">
            <v>27194.391837482599</v>
          </cell>
          <cell r="R62" t="str">
            <v>..</v>
          </cell>
        </row>
        <row r="63">
          <cell r="A63" t="str">
            <v>Czech Republic</v>
          </cell>
          <cell r="B63" t="str">
            <v>CZE</v>
          </cell>
          <cell r="C63" t="str">
            <v>GDP per capita (current US$)</v>
          </cell>
          <cell r="D63">
            <v>6594.7174650937568</v>
          </cell>
          <cell r="E63">
            <v>8011.8980737801576</v>
          </cell>
          <cell r="F63">
            <v>9741.0583837682116</v>
          </cell>
          <cell r="G63">
            <v>11667.632120120543</v>
          </cell>
          <cell r="H63">
            <v>13317.729834201351</v>
          </cell>
          <cell r="I63">
            <v>15159.14114565753</v>
          </cell>
          <cell r="J63">
            <v>18333.945900264123</v>
          </cell>
          <cell r="K63">
            <v>22649.379340081297</v>
          </cell>
          <cell r="L63">
            <v>19698.492090914249</v>
          </cell>
          <cell r="M63">
            <v>19763.963798473709</v>
          </cell>
          <cell r="N63">
            <v>21656.397640651761</v>
          </cell>
          <cell r="O63">
            <v>19670.402614964496</v>
          </cell>
          <cell r="P63">
            <v>19858.34346361152</v>
          </cell>
          <cell r="Q63">
            <v>19553.929945481046</v>
          </cell>
          <cell r="R63" t="str">
            <v>..</v>
          </cell>
        </row>
        <row r="64">
          <cell r="A64" t="str">
            <v>Denmark</v>
          </cell>
          <cell r="B64" t="str">
            <v>DNK</v>
          </cell>
          <cell r="C64" t="str">
            <v>GDP per capita (current US$)</v>
          </cell>
          <cell r="D64">
            <v>30751.649460384331</v>
          </cell>
          <cell r="E64">
            <v>33228.69290871008</v>
          </cell>
          <cell r="F64">
            <v>40458.770640283852</v>
          </cell>
          <cell r="G64">
            <v>46487.514911356229</v>
          </cell>
          <cell r="H64">
            <v>48816.835863964516</v>
          </cell>
          <cell r="I64">
            <v>52041.002972888877</v>
          </cell>
          <cell r="J64">
            <v>58501.138316023469</v>
          </cell>
          <cell r="K64">
            <v>64181.994665465696</v>
          </cell>
          <cell r="L64">
            <v>57895.501224620173</v>
          </cell>
          <cell r="M64">
            <v>57647.668762065019</v>
          </cell>
          <cell r="N64">
            <v>61304.0612046553</v>
          </cell>
          <cell r="O64">
            <v>57636.12530953934</v>
          </cell>
          <cell r="P64">
            <v>59818.631528187783</v>
          </cell>
          <cell r="Q64">
            <v>60634.394271616606</v>
          </cell>
          <cell r="R64" t="str">
            <v>..</v>
          </cell>
        </row>
        <row r="65">
          <cell r="A65" t="str">
            <v>Djibouti</v>
          </cell>
          <cell r="B65" t="str">
            <v>DJI</v>
          </cell>
          <cell r="C65" t="str">
            <v>GDP per capita (current US$)</v>
          </cell>
          <cell r="D65">
            <v>779.76678657076798</v>
          </cell>
          <cell r="E65">
            <v>792.9638512666661</v>
          </cell>
          <cell r="F65">
            <v>822.09705006640911</v>
          </cell>
          <cell r="G65">
            <v>867.68359002025045</v>
          </cell>
          <cell r="H65">
            <v>910.36450737348616</v>
          </cell>
          <cell r="I65">
            <v>974.56423741805531</v>
          </cell>
          <cell r="J65">
            <v>1060.8149402896549</v>
          </cell>
          <cell r="K65">
            <v>1234.0133556655851</v>
          </cell>
          <cell r="L65">
            <v>1462.0188889414412</v>
          </cell>
          <cell r="M65">
            <v>1358.4605000491129</v>
          </cell>
          <cell r="N65">
            <v>1472.0142049736808</v>
          </cell>
          <cell r="O65">
            <v>1586.7801332842923</v>
          </cell>
          <cell r="P65">
            <v>1684.503796203705</v>
          </cell>
          <cell r="Q65">
            <v>1805.0292584928118</v>
          </cell>
          <cell r="R65" t="str">
            <v>..</v>
          </cell>
        </row>
        <row r="66">
          <cell r="A66" t="str">
            <v>Dominica</v>
          </cell>
          <cell r="B66" t="str">
            <v>DMA</v>
          </cell>
          <cell r="C66" t="str">
            <v>GDP per capita (current US$)</v>
          </cell>
          <cell r="D66">
            <v>4925.6296915111088</v>
          </cell>
          <cell r="E66">
            <v>4837.631933885611</v>
          </cell>
          <cell r="F66">
            <v>4997.1625801391474</v>
          </cell>
          <cell r="G66">
            <v>5329.1357961290942</v>
          </cell>
          <cell r="H66">
            <v>5250.3525611744826</v>
          </cell>
          <cell r="I66">
            <v>5627.0728218669929</v>
          </cell>
          <cell r="J66">
            <v>6058.1805055284813</v>
          </cell>
          <cell r="K66">
            <v>6615.1562321198744</v>
          </cell>
          <cell r="L66">
            <v>7027.098934979771</v>
          </cell>
          <cell r="M66">
            <v>6926.8475973830982</v>
          </cell>
          <cell r="N66">
            <v>7121.9086092619045</v>
          </cell>
          <cell r="O66">
            <v>7181.6253723207756</v>
          </cell>
          <cell r="P66">
            <v>7175.4276323403465</v>
          </cell>
          <cell r="Q66">
            <v>7433.9278939712995</v>
          </cell>
          <cell r="R66" t="str">
            <v>..</v>
          </cell>
        </row>
        <row r="67">
          <cell r="A67" t="str">
            <v>Dominican Republic</v>
          </cell>
          <cell r="B67" t="str">
            <v>DOM</v>
          </cell>
          <cell r="C67" t="str">
            <v>GDP per capita (current US$)</v>
          </cell>
          <cell r="D67">
            <v>2862.4288727926696</v>
          </cell>
          <cell r="E67">
            <v>3008.3268044984084</v>
          </cell>
          <cell r="F67">
            <v>2371.6084193688635</v>
          </cell>
          <cell r="G67">
            <v>2434.7946174140843</v>
          </cell>
          <cell r="H67">
            <v>3619.0303766106645</v>
          </cell>
          <cell r="I67">
            <v>3817.9779141531185</v>
          </cell>
          <cell r="J67">
            <v>4596.4008026088331</v>
          </cell>
          <cell r="K67">
            <v>4931.626410279242</v>
          </cell>
          <cell r="L67">
            <v>4902.7806025034142</v>
          </cell>
          <cell r="M67">
            <v>5358.9679436110691</v>
          </cell>
          <cell r="N67">
            <v>5786.9058366262507</v>
          </cell>
          <cell r="O67">
            <v>5951.8684973085901</v>
          </cell>
          <cell r="P67">
            <v>5952.3227537841894</v>
          </cell>
          <cell r="Q67">
            <v>6147.3488335557195</v>
          </cell>
          <cell r="R67" t="str">
            <v>..</v>
          </cell>
        </row>
        <row r="68">
          <cell r="A68" t="str">
            <v>East Asia &amp; Pacific (all income levels)</v>
          </cell>
          <cell r="B68" t="str">
            <v>EAS</v>
          </cell>
          <cell r="C68" t="str">
            <v>GDP per capita (current US$)</v>
          </cell>
          <cell r="D68">
            <v>3659.4496015120171</v>
          </cell>
          <cell r="E68">
            <v>3689.7455899043553</v>
          </cell>
          <cell r="F68">
            <v>4024.1585668623079</v>
          </cell>
          <cell r="G68">
            <v>4478.524063561501</v>
          </cell>
          <cell r="H68">
            <v>4732.7147161798403</v>
          </cell>
          <cell r="I68">
            <v>4988.5825838388027</v>
          </cell>
          <cell r="J68">
            <v>5554.2711015041168</v>
          </cell>
          <cell r="K68">
            <v>6361.7258552296862</v>
          </cell>
          <cell r="L68">
            <v>6505.3520878316258</v>
          </cell>
          <cell r="M68">
            <v>7536.9943390446588</v>
          </cell>
          <cell r="N68">
            <v>8669.0742824892241</v>
          </cell>
          <cell r="O68">
            <v>9219.809953046999</v>
          </cell>
          <cell r="P68">
            <v>9252.631809793731</v>
          </cell>
          <cell r="Q68">
            <v>9461.5822526064985</v>
          </cell>
          <cell r="R68" t="str">
            <v>..</v>
          </cell>
        </row>
        <row r="69">
          <cell r="A69" t="str">
            <v>East Asia &amp; Pacific (developing only)</v>
          </cell>
          <cell r="B69" t="str">
            <v>EAP</v>
          </cell>
          <cell r="C69" t="str">
            <v>GDP per capita (current US$)</v>
          </cell>
          <cell r="D69">
            <v>1005.7538773756294</v>
          </cell>
          <cell r="E69">
            <v>1101.8603088919608</v>
          </cell>
          <cell r="F69">
            <v>1234.0038879512356</v>
          </cell>
          <cell r="G69">
            <v>1419.101326535168</v>
          </cell>
          <cell r="H69">
            <v>1627.5533990898077</v>
          </cell>
          <cell r="I69">
            <v>1943.3522480229856</v>
          </cell>
          <cell r="J69">
            <v>2440.4087227787222</v>
          </cell>
          <cell r="K69">
            <v>3063.4609647078664</v>
          </cell>
          <cell r="L69">
            <v>3297.0905615074507</v>
          </cell>
          <cell r="M69">
            <v>3964.917231953837</v>
          </cell>
          <cell r="N69">
            <v>4811.323295382118</v>
          </cell>
          <cell r="O69">
            <v>5326.0564781153662</v>
          </cell>
          <cell r="P69">
            <v>5825.1280137951653</v>
          </cell>
          <cell r="Q69">
            <v>6221.3835252396784</v>
          </cell>
          <cell r="R69" t="str">
            <v>..</v>
          </cell>
        </row>
        <row r="70">
          <cell r="A70" t="str">
            <v>Ecuador</v>
          </cell>
          <cell r="B70" t="str">
            <v>ECU</v>
          </cell>
          <cell r="C70" t="str">
            <v>GDP per capita (current US$)</v>
          </cell>
          <cell r="D70">
            <v>1903.741867598327</v>
          </cell>
          <cell r="E70">
            <v>2183.9674646436642</v>
          </cell>
          <cell r="F70">
            <v>2440.4691638574523</v>
          </cell>
          <cell r="G70">
            <v>2708.5582929825323</v>
          </cell>
          <cell r="H70">
            <v>3021.9427673300311</v>
          </cell>
          <cell r="I70">
            <v>3350.7841423190571</v>
          </cell>
          <cell r="J70">
            <v>3590.7115134941946</v>
          </cell>
          <cell r="K70">
            <v>4274.9408206207263</v>
          </cell>
          <cell r="L70">
            <v>4255.5555631186053</v>
          </cell>
          <cell r="M70">
            <v>4657.301737457994</v>
          </cell>
          <cell r="N70">
            <v>5223.3775749014312</v>
          </cell>
          <cell r="O70">
            <v>5682.6389168567348</v>
          </cell>
          <cell r="P70">
            <v>6032.2328039949653</v>
          </cell>
          <cell r="Q70">
            <v>6322.3105121098542</v>
          </cell>
          <cell r="R70" t="str">
            <v>..</v>
          </cell>
        </row>
        <row r="71">
          <cell r="A71" t="str">
            <v>Egypt</v>
          </cell>
          <cell r="B71" t="str">
            <v>EGY</v>
          </cell>
          <cell r="C71" t="str">
            <v>GDP per capita (current US$)</v>
          </cell>
          <cell r="D71">
            <v>1402.759846697835</v>
          </cell>
          <cell r="E71">
            <v>1238.9265102081847</v>
          </cell>
          <cell r="F71">
            <v>1147.7703183062793</v>
          </cell>
          <cell r="G71">
            <v>1071.3233445557225</v>
          </cell>
          <cell r="H71">
            <v>1196.7333040595006</v>
          </cell>
          <cell r="I71">
            <v>1409.1778722640927</v>
          </cell>
          <cell r="J71">
            <v>1681.3144810600247</v>
          </cell>
          <cell r="K71">
            <v>2061.6127722526289</v>
          </cell>
          <cell r="L71">
            <v>2349.2868646568218</v>
          </cell>
          <cell r="M71">
            <v>2668.0359882615867</v>
          </cell>
          <cell r="N71">
            <v>2816.6669434777828</v>
          </cell>
          <cell r="O71">
            <v>3068.1938834545963</v>
          </cell>
          <cell r="P71">
            <v>3104.219706523771</v>
          </cell>
          <cell r="Q71">
            <v>3198.6950584424353</v>
          </cell>
          <cell r="R71" t="str">
            <v>..</v>
          </cell>
        </row>
        <row r="72">
          <cell r="A72" t="str">
            <v>El Salvador</v>
          </cell>
          <cell r="B72" t="str">
            <v>SLV</v>
          </cell>
          <cell r="C72" t="str">
            <v>GDP per capita (current US$)</v>
          </cell>
          <cell r="D72">
            <v>2363.2710311394626</v>
          </cell>
          <cell r="E72">
            <v>2435.4727481618665</v>
          </cell>
          <cell r="F72">
            <v>2549.8866364940163</v>
          </cell>
          <cell r="G72">
            <v>2666.3396954881182</v>
          </cell>
          <cell r="H72">
            <v>2874.2572562645382</v>
          </cell>
          <cell r="I72">
            <v>3108.5925293369683</v>
          </cell>
          <cell r="J72">
            <v>3358.421251854616</v>
          </cell>
          <cell r="K72">
            <v>3569.3353934471525</v>
          </cell>
          <cell r="L72">
            <v>3431.2800679181209</v>
          </cell>
          <cell r="M72">
            <v>3547.0709831532222</v>
          </cell>
          <cell r="N72">
            <v>3821.3385898552124</v>
          </cell>
          <cell r="O72">
            <v>3921.7203951165907</v>
          </cell>
          <cell r="P72">
            <v>3983.6647265423071</v>
          </cell>
          <cell r="Q72">
            <v>4129.2098866579363</v>
          </cell>
          <cell r="R72" t="str">
            <v>..</v>
          </cell>
        </row>
        <row r="73">
          <cell r="A73" t="str">
            <v>Equatorial Guinea</v>
          </cell>
          <cell r="B73" t="str">
            <v>GNQ</v>
          </cell>
          <cell r="C73" t="str">
            <v>GDP per capita (current US$)</v>
          </cell>
          <cell r="D73">
            <v>2661.4214535282144</v>
          </cell>
          <cell r="E73">
            <v>3182.7678572451637</v>
          </cell>
          <cell r="F73">
            <v>4234.6019848238429</v>
          </cell>
          <cell r="G73">
            <v>7276.0755277863436</v>
          </cell>
          <cell r="H73">
            <v>13129.597110647514</v>
          </cell>
          <cell r="I73">
            <v>12516.272718078029</v>
          </cell>
          <cell r="J73">
            <v>15310.186241357405</v>
          </cell>
          <cell r="K73">
            <v>22494.197179662151</v>
          </cell>
          <cell r="L73">
            <v>13205.882422998282</v>
          </cell>
          <cell r="M73">
            <v>15869.652711684572</v>
          </cell>
          <cell r="N73">
            <v>20922.74977087459</v>
          </cell>
          <cell r="O73">
            <v>21306.960230592711</v>
          </cell>
          <cell r="P73">
            <v>19546.691135556241</v>
          </cell>
          <cell r="Q73">
            <v>17430.083659330827</v>
          </cell>
          <cell r="R73" t="str">
            <v>..</v>
          </cell>
        </row>
        <row r="74">
          <cell r="A74" t="str">
            <v>Eritrea</v>
          </cell>
          <cell r="B74" t="str">
            <v>ERI</v>
          </cell>
          <cell r="C74" t="str">
            <v>GDP per capita (current US$)</v>
          </cell>
          <cell r="D74">
            <v>205.84603539962018</v>
          </cell>
          <cell r="E74">
            <v>192.50764256314795</v>
          </cell>
          <cell r="F74">
            <v>221.52681231352162</v>
          </cell>
          <cell r="G74">
            <v>272.83283183269327</v>
          </cell>
          <cell r="H74">
            <v>262.07424537710619</v>
          </cell>
          <cell r="I74">
            <v>281.37501730971229</v>
          </cell>
          <cell r="J74">
            <v>299.11145235694096</v>
          </cell>
          <cell r="K74">
            <v>306.66514392658695</v>
          </cell>
          <cell r="L74">
            <v>404.1963088820105</v>
          </cell>
          <cell r="M74">
            <v>451.42669297884549</v>
          </cell>
          <cell r="N74">
            <v>544.46243114167589</v>
          </cell>
          <cell r="O74">
            <v>632.01558054875898</v>
          </cell>
          <cell r="P74">
            <v>688.98156065818887</v>
          </cell>
          <cell r="Q74">
            <v>754.88962176503287</v>
          </cell>
          <cell r="R74" t="str">
            <v>..</v>
          </cell>
        </row>
        <row r="75">
          <cell r="A75" t="str">
            <v>Estonia</v>
          </cell>
          <cell r="B75" t="str">
            <v>EST</v>
          </cell>
          <cell r="C75" t="str">
            <v>GDP per capita (current US$)</v>
          </cell>
          <cell r="D75">
            <v>4490.6590298726214</v>
          </cell>
          <cell r="E75">
            <v>5298.6232132310133</v>
          </cell>
          <cell r="F75">
            <v>7165.6899086208077</v>
          </cell>
          <cell r="G75">
            <v>8849.3191086953084</v>
          </cell>
          <cell r="H75">
            <v>10336.389551003635</v>
          </cell>
          <cell r="I75">
            <v>12591.958991281472</v>
          </cell>
          <cell r="J75">
            <v>16580.997041913619</v>
          </cell>
          <cell r="K75">
            <v>18087.678656757078</v>
          </cell>
          <cell r="L75">
            <v>14718.339589238398</v>
          </cell>
          <cell r="M75">
            <v>14632.08220629688</v>
          </cell>
          <cell r="N75">
            <v>17177.480298489932</v>
          </cell>
          <cell r="O75">
            <v>17132.227289224316</v>
          </cell>
          <cell r="P75">
            <v>18877.330493255085</v>
          </cell>
          <cell r="Q75">
            <v>19719.843878920437</v>
          </cell>
          <cell r="R75" t="str">
            <v>..</v>
          </cell>
        </row>
        <row r="76">
          <cell r="A76" t="str">
            <v>Ethiopia</v>
          </cell>
          <cell r="B76" t="str">
            <v>ETH</v>
          </cell>
          <cell r="C76" t="str">
            <v>GDP per capita (current US$)</v>
          </cell>
          <cell r="D76">
            <v>120.35311532902411</v>
          </cell>
          <cell r="E76">
            <v>111.53116922974209</v>
          </cell>
          <cell r="F76">
            <v>119.05865877007801</v>
          </cell>
          <cell r="G76">
            <v>135.97636187567647</v>
          </cell>
          <cell r="H76">
            <v>161.87695391169927</v>
          </cell>
          <cell r="I76">
            <v>194.07799373464493</v>
          </cell>
          <cell r="J76">
            <v>243.62884546344694</v>
          </cell>
          <cell r="K76">
            <v>325.79490068011728</v>
          </cell>
          <cell r="L76">
            <v>380.2648410142412</v>
          </cell>
          <cell r="M76">
            <v>341.85895616533259</v>
          </cell>
          <cell r="N76">
            <v>355.58899151318673</v>
          </cell>
          <cell r="O76">
            <v>469.79230388982393</v>
          </cell>
          <cell r="P76">
            <v>502.5967235557801</v>
          </cell>
          <cell r="Q76">
            <v>565.16497820480413</v>
          </cell>
          <cell r="R76" t="str">
            <v>..</v>
          </cell>
        </row>
        <row r="77">
          <cell r="A77" t="str">
            <v>Euro area</v>
          </cell>
          <cell r="B77" t="str">
            <v>EMU</v>
          </cell>
          <cell r="C77" t="str">
            <v>GDP per capita (current US$)</v>
          </cell>
          <cell r="D77">
            <v>20440.052408466781</v>
          </cell>
          <cell r="E77">
            <v>22117.954955964593</v>
          </cell>
          <cell r="F77">
            <v>27138.173521121018</v>
          </cell>
          <cell r="G77">
            <v>30940.796993230189</v>
          </cell>
          <cell r="H77">
            <v>31938.298802973033</v>
          </cell>
          <cell r="I77">
            <v>33748.624828663436</v>
          </cell>
          <cell r="J77">
            <v>38662.122619447699</v>
          </cell>
          <cell r="K77">
            <v>42181.114153603383</v>
          </cell>
          <cell r="L77">
            <v>38452.471432772989</v>
          </cell>
          <cell r="M77">
            <v>37582.951426410735</v>
          </cell>
          <cell r="N77">
            <v>40425.290854890249</v>
          </cell>
          <cell r="O77">
            <v>37606.156713435979</v>
          </cell>
          <cell r="P77">
            <v>39095.497220699057</v>
          </cell>
          <cell r="Q77">
            <v>39567.181886058621</v>
          </cell>
          <cell r="R77" t="str">
            <v>..</v>
          </cell>
        </row>
        <row r="78">
          <cell r="A78" t="str">
            <v>Europe &amp; Central Asia (all income levels)</v>
          </cell>
          <cell r="B78" t="str">
            <v>ECS</v>
          </cell>
          <cell r="C78" t="str">
            <v>GDP per capita (current US$)</v>
          </cell>
          <cell r="D78">
            <v>11609.215856250767</v>
          </cell>
          <cell r="E78">
            <v>12679.013185785361</v>
          </cell>
          <cell r="F78">
            <v>15420.785325942143</v>
          </cell>
          <cell r="G78">
            <v>17921.645973992989</v>
          </cell>
          <cell r="H78">
            <v>19019.16309279398</v>
          </cell>
          <cell r="I78">
            <v>20527.272541234219</v>
          </cell>
          <cell r="J78">
            <v>23914.925067865544</v>
          </cell>
          <cell r="K78">
            <v>26154.559976981116</v>
          </cell>
          <cell r="L78">
            <v>22923.733943583178</v>
          </cell>
          <cell r="M78">
            <v>23405.307014872051</v>
          </cell>
          <cell r="N78">
            <v>25666.443368280063</v>
          </cell>
          <cell r="O78">
            <v>24571.061838062196</v>
          </cell>
          <cell r="P78">
            <v>25491.250011569606</v>
          </cell>
          <cell r="Q78">
            <v>25593.41767127335</v>
          </cell>
          <cell r="R78" t="str">
            <v>..</v>
          </cell>
        </row>
        <row r="79">
          <cell r="A79" t="str">
            <v>Europe &amp; Central Asia (developing only)</v>
          </cell>
          <cell r="B79" t="str">
            <v>ECA</v>
          </cell>
          <cell r="C79" t="str">
            <v>GDP per capita (current US$)</v>
          </cell>
          <cell r="D79">
            <v>1554.1023582091125</v>
          </cell>
          <cell r="E79">
            <v>1792.238852990555</v>
          </cell>
          <cell r="F79">
            <v>2274.0840865473392</v>
          </cell>
          <cell r="G79">
            <v>2903.3070562330445</v>
          </cell>
          <cell r="H79">
            <v>3593.6672101541849</v>
          </cell>
          <cell r="I79">
            <v>4187.3054799279571</v>
          </cell>
          <cell r="J79">
            <v>5310.892925660577</v>
          </cell>
          <cell r="K79">
            <v>6327.2415374504671</v>
          </cell>
          <cell r="L79">
            <v>5236.9508570882381</v>
          </cell>
          <cell r="M79">
            <v>5932.3825209692641</v>
          </cell>
          <cell r="N79">
            <v>6601.2459890336067</v>
          </cell>
          <cell r="O79">
            <v>6703.0871760629852</v>
          </cell>
          <cell r="P79">
            <v>7148.786839937372</v>
          </cell>
          <cell r="Q79">
            <v>6851.2426804249244</v>
          </cell>
          <cell r="R79" t="str">
            <v>..</v>
          </cell>
        </row>
        <row r="80">
          <cell r="A80" t="str">
            <v>European Union</v>
          </cell>
          <cell r="B80" t="str">
            <v>EUU</v>
          </cell>
          <cell r="C80" t="str">
            <v>GDP per capita (current US$)</v>
          </cell>
          <cell r="D80">
            <v>18227.579360695723</v>
          </cell>
          <cell r="E80">
            <v>19826.182253286759</v>
          </cell>
          <cell r="F80">
            <v>24080.921065108643</v>
          </cell>
          <cell r="G80">
            <v>27697.889351274938</v>
          </cell>
          <cell r="H80">
            <v>28843.613366670415</v>
          </cell>
          <cell r="I80">
            <v>30665.803271219916</v>
          </cell>
          <cell r="J80">
            <v>35330.001552978661</v>
          </cell>
          <cell r="K80">
            <v>37880.668423299925</v>
          </cell>
          <cell r="L80">
            <v>33781.663024340152</v>
          </cell>
          <cell r="M80">
            <v>33575.550972556659</v>
          </cell>
          <cell r="N80">
            <v>36218.349748385292</v>
          </cell>
          <cell r="O80">
            <v>34114.528206661329</v>
          </cell>
          <cell r="P80">
            <v>35435.485613133016</v>
          </cell>
          <cell r="Q80">
            <v>36317.342345594399</v>
          </cell>
          <cell r="R80" t="str">
            <v>..</v>
          </cell>
        </row>
        <row r="81">
          <cell r="A81" t="str">
            <v>Faeroe Islands</v>
          </cell>
          <cell r="B81" t="str">
            <v>FRO</v>
          </cell>
          <cell r="C81" t="str">
            <v>GDP per capita (current US$)</v>
          </cell>
          <cell r="D81">
            <v>24566.063841971845</v>
          </cell>
          <cell r="E81">
            <v>26731.137136775913</v>
          </cell>
          <cell r="F81">
            <v>31098.089997411458</v>
          </cell>
          <cell r="G81">
            <v>35008.168518870414</v>
          </cell>
          <cell r="H81">
            <v>35808.829862748498</v>
          </cell>
          <cell r="I81">
            <v>40617.304977117165</v>
          </cell>
          <cell r="J81">
            <v>46878.115456099011</v>
          </cell>
          <cell r="K81">
            <v>49625.478668038289</v>
          </cell>
          <cell r="L81">
            <v>46429.920629259366</v>
          </cell>
          <cell r="M81">
            <v>47381.522762496912</v>
          </cell>
          <cell r="N81">
            <v>50910.4340505074</v>
          </cell>
          <cell r="O81">
            <v>48695.171183798258</v>
          </cell>
          <cell r="P81">
            <v>54117.844377993468</v>
          </cell>
          <cell r="Q81" t="str">
            <v>..</v>
          </cell>
          <cell r="R81" t="str">
            <v>..</v>
          </cell>
        </row>
        <row r="82">
          <cell r="A82" t="str">
            <v>Fiji</v>
          </cell>
          <cell r="B82" t="str">
            <v>FJI</v>
          </cell>
          <cell r="C82" t="str">
            <v>GDP per capita (current US$)</v>
          </cell>
          <cell r="D82">
            <v>2038.8992411133327</v>
          </cell>
          <cell r="E82">
            <v>2259.0557957510341</v>
          </cell>
          <cell r="F82">
            <v>2835.980917478174</v>
          </cell>
          <cell r="G82">
            <v>3332.9144600149843</v>
          </cell>
          <cell r="H82">
            <v>3658.6895976283149</v>
          </cell>
          <cell r="I82">
            <v>3750.0710935850143</v>
          </cell>
          <cell r="J82">
            <v>4079.2710621734241</v>
          </cell>
          <cell r="K82">
            <v>4178.2998427314396</v>
          </cell>
          <cell r="L82">
            <v>3369.8408458033687</v>
          </cell>
          <cell r="M82">
            <v>3651.9424261447944</v>
          </cell>
          <cell r="N82">
            <v>4204.2216402052745</v>
          </cell>
          <cell r="O82">
            <v>4404.0517678161941</v>
          </cell>
          <cell r="P82">
            <v>4378.306845354432</v>
          </cell>
          <cell r="Q82">
            <v>4546.2121144178491</v>
          </cell>
          <cell r="R82" t="str">
            <v>..</v>
          </cell>
        </row>
        <row r="83">
          <cell r="A83" t="str">
            <v>Finland</v>
          </cell>
          <cell r="B83" t="str">
            <v>FIN</v>
          </cell>
          <cell r="C83" t="str">
            <v>GDP per capita (current US$)</v>
          </cell>
          <cell r="D83">
            <v>24913.244516358354</v>
          </cell>
          <cell r="E83">
            <v>26834.026250180352</v>
          </cell>
          <cell r="F83">
            <v>32816.160880214047</v>
          </cell>
          <cell r="G83">
            <v>37636.111734175342</v>
          </cell>
          <cell r="H83">
            <v>38969.171631812977</v>
          </cell>
          <cell r="I83">
            <v>41120.676506158132</v>
          </cell>
          <cell r="J83">
            <v>48288.549097818635</v>
          </cell>
          <cell r="K83">
            <v>53401.314872519812</v>
          </cell>
          <cell r="L83">
            <v>47107.155709070517</v>
          </cell>
          <cell r="M83">
            <v>46205.166011185509</v>
          </cell>
          <cell r="N83">
            <v>50787.56498285308</v>
          </cell>
          <cell r="O83">
            <v>47415.559871135112</v>
          </cell>
          <cell r="P83">
            <v>49310.229223444556</v>
          </cell>
          <cell r="Q83">
            <v>49541.288221441908</v>
          </cell>
          <cell r="R83" t="str">
            <v>..</v>
          </cell>
        </row>
        <row r="84">
          <cell r="A84" t="str">
            <v>Fragile and conflict affected situations</v>
          </cell>
          <cell r="B84" t="str">
            <v>FCS</v>
          </cell>
          <cell r="C84" t="str">
            <v>GDP per capita (current US$)</v>
          </cell>
          <cell r="D84">
            <v>574.00997182126491</v>
          </cell>
          <cell r="E84">
            <v>545.63304259233496</v>
          </cell>
          <cell r="F84">
            <v>600.042801213129</v>
          </cell>
          <cell r="G84">
            <v>671.39149573114435</v>
          </cell>
          <cell r="H84">
            <v>792.5371455119149</v>
          </cell>
          <cell r="I84">
            <v>905.1931833010625</v>
          </cell>
          <cell r="J84">
            <v>1098.9127655739537</v>
          </cell>
          <cell r="K84">
            <v>1360.1068605627956</v>
          </cell>
          <cell r="L84">
            <v>1216.299206092438</v>
          </cell>
          <cell r="M84">
            <v>1379.4729500288088</v>
          </cell>
          <cell r="N84">
            <v>1429.8431032593346</v>
          </cell>
          <cell r="O84">
            <v>1604.2098120012181</v>
          </cell>
          <cell r="P84">
            <v>1581.904872458816</v>
          </cell>
          <cell r="Q84">
            <v>1522.6401479594688</v>
          </cell>
          <cell r="R84" t="str">
            <v>..</v>
          </cell>
        </row>
        <row r="85">
          <cell r="A85" t="str">
            <v>France</v>
          </cell>
          <cell r="B85" t="str">
            <v>FRA</v>
          </cell>
          <cell r="C85" t="str">
            <v>GDP per capita (current US$)</v>
          </cell>
          <cell r="D85">
            <v>22527.31775095042</v>
          </cell>
          <cell r="E85">
            <v>24275.242602790502</v>
          </cell>
          <cell r="F85">
            <v>29691.18158367636</v>
          </cell>
          <cell r="G85">
            <v>33874.742547843474</v>
          </cell>
          <cell r="H85">
            <v>34879.726329189885</v>
          </cell>
          <cell r="I85">
            <v>36544.508534419117</v>
          </cell>
          <cell r="J85">
            <v>41600.583974815745</v>
          </cell>
          <cell r="K85">
            <v>45413.065712185045</v>
          </cell>
          <cell r="L85">
            <v>41631.131412370181</v>
          </cell>
          <cell r="M85">
            <v>40705.766229942106</v>
          </cell>
          <cell r="N85">
            <v>43807.475903241269</v>
          </cell>
          <cell r="O85">
            <v>40850.35237349481</v>
          </cell>
          <cell r="P85">
            <v>42627.652438652411</v>
          </cell>
          <cell r="Q85">
            <v>42732.566502809306</v>
          </cell>
          <cell r="R85" t="str">
            <v>..</v>
          </cell>
        </row>
        <row r="86">
          <cell r="A86" t="str">
            <v>French Polynesia</v>
          </cell>
          <cell r="B86" t="str">
            <v>PYF</v>
          </cell>
          <cell r="C86" t="str">
            <v>GDP per capita (current US$)</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P86" t="str">
            <v>..</v>
          </cell>
          <cell r="Q86" t="str">
            <v>..</v>
          </cell>
          <cell r="R86" t="str">
            <v>..</v>
          </cell>
        </row>
        <row r="87">
          <cell r="A87" t="str">
            <v>Gabon</v>
          </cell>
          <cell r="B87" t="str">
            <v>GAB</v>
          </cell>
          <cell r="C87" t="str">
            <v>GDP per capita (current US$)</v>
          </cell>
          <cell r="D87">
            <v>3981.8587477982369</v>
          </cell>
          <cell r="E87">
            <v>4119.1545742253957</v>
          </cell>
          <cell r="F87">
            <v>4929.3225190864341</v>
          </cell>
          <cell r="G87">
            <v>5755.9594029033151</v>
          </cell>
          <cell r="H87">
            <v>6865.3229397411151</v>
          </cell>
          <cell r="I87">
            <v>7206.9682757252622</v>
          </cell>
          <cell r="J87">
            <v>8632.7572647598754</v>
          </cell>
          <cell r="K87">
            <v>10523.271293541995</v>
          </cell>
          <cell r="L87">
            <v>8061.5694343426703</v>
          </cell>
          <cell r="M87">
            <v>9388.2328341245357</v>
          </cell>
          <cell r="N87">
            <v>11304.69948003723</v>
          </cell>
          <cell r="O87">
            <v>10960.723658286935</v>
          </cell>
          <cell r="P87">
            <v>10425.105510480398</v>
          </cell>
          <cell r="Q87">
            <v>10208.401352847875</v>
          </cell>
          <cell r="R87" t="str">
            <v>..</v>
          </cell>
        </row>
        <row r="88">
          <cell r="A88" t="str">
            <v>Gambia</v>
          </cell>
          <cell r="B88" t="str">
            <v>GMB</v>
          </cell>
          <cell r="C88" t="str">
            <v>GDP per capita (current US$)</v>
          </cell>
          <cell r="D88">
            <v>542.5057240471308</v>
          </cell>
          <cell r="E88">
            <v>442.18613303254341</v>
          </cell>
          <cell r="F88">
            <v>360.67721904789425</v>
          </cell>
          <cell r="G88">
            <v>414.98128307228632</v>
          </cell>
          <cell r="H88">
            <v>433.29107767188725</v>
          </cell>
          <cell r="I88">
            <v>440.31354622552021</v>
          </cell>
          <cell r="J88">
            <v>519.95399936822446</v>
          </cell>
          <cell r="K88">
            <v>608.64781012970764</v>
          </cell>
          <cell r="L88">
            <v>549.54030683060967</v>
          </cell>
          <cell r="M88">
            <v>562.21273508120612</v>
          </cell>
          <cell r="N88">
            <v>516.98390297718868</v>
          </cell>
          <cell r="O88">
            <v>504.91049090368733</v>
          </cell>
          <cell r="P88">
            <v>477.39892849037585</v>
          </cell>
          <cell r="Q88">
            <v>418.56087005017594</v>
          </cell>
          <cell r="R88" t="str">
            <v>..</v>
          </cell>
        </row>
        <row r="89">
          <cell r="A89" t="str">
            <v>Georgia</v>
          </cell>
          <cell r="B89" t="str">
            <v>GEO</v>
          </cell>
          <cell r="C89" t="str">
            <v>GDP per capita (current US$)</v>
          </cell>
          <cell r="D89">
            <v>733.9704142073474</v>
          </cell>
          <cell r="E89">
            <v>779.38459347987737</v>
          </cell>
          <cell r="F89">
            <v>922.02974162145483</v>
          </cell>
          <cell r="G89">
            <v>1186.8730474376434</v>
          </cell>
          <cell r="H89">
            <v>1469.9273198037067</v>
          </cell>
          <cell r="I89">
            <v>1761.1201002395956</v>
          </cell>
          <cell r="J89">
            <v>2318.1272627236817</v>
          </cell>
          <cell r="K89">
            <v>2918.7108154492221</v>
          </cell>
          <cell r="L89">
            <v>2440.9613177727679</v>
          </cell>
          <cell r="M89">
            <v>2613.7569247276829</v>
          </cell>
          <cell r="N89">
            <v>3219.6058711034566</v>
          </cell>
          <cell r="O89">
            <v>3528.7315108497623</v>
          </cell>
          <cell r="P89">
            <v>3596.9083196968722</v>
          </cell>
          <cell r="Q89">
            <v>3669.9813919327785</v>
          </cell>
          <cell r="R89" t="str">
            <v>..</v>
          </cell>
        </row>
        <row r="90">
          <cell r="A90" t="str">
            <v>Germany</v>
          </cell>
          <cell r="B90" t="str">
            <v>DEU</v>
          </cell>
          <cell r="C90" t="str">
            <v>GDP per capita (current US$)</v>
          </cell>
          <cell r="D90">
            <v>23654.282765079744</v>
          </cell>
          <cell r="E90">
            <v>25170.824206917456</v>
          </cell>
          <cell r="F90">
            <v>30318.51641375438</v>
          </cell>
          <cell r="G90">
            <v>34120.191264461217</v>
          </cell>
          <cell r="H90">
            <v>34650.7781763491</v>
          </cell>
          <cell r="I90">
            <v>36401.422507154435</v>
          </cell>
          <cell r="J90">
            <v>41762.908910991573</v>
          </cell>
          <cell r="K90">
            <v>45632.836780843551</v>
          </cell>
          <cell r="L90">
            <v>41671.302697474755</v>
          </cell>
          <cell r="M90">
            <v>41725.850072016656</v>
          </cell>
          <cell r="N90">
            <v>45867.766480388374</v>
          </cell>
          <cell r="O90">
            <v>43931.691708856371</v>
          </cell>
          <cell r="P90">
            <v>46254.976589939542</v>
          </cell>
          <cell r="Q90">
            <v>47627.392078317382</v>
          </cell>
          <cell r="R90" t="str">
            <v>..</v>
          </cell>
        </row>
        <row r="91">
          <cell r="A91" t="str">
            <v>Ghana</v>
          </cell>
          <cell r="B91" t="str">
            <v>GHA</v>
          </cell>
          <cell r="C91" t="str">
            <v>GDP per capita (current US$)</v>
          </cell>
          <cell r="D91">
            <v>275.47038765737369</v>
          </cell>
          <cell r="E91">
            <v>311.61010834345376</v>
          </cell>
          <cell r="F91">
            <v>375.8961731001653</v>
          </cell>
          <cell r="G91">
            <v>426.16167418793458</v>
          </cell>
          <cell r="H91">
            <v>501.73571694515124</v>
          </cell>
          <cell r="I91">
            <v>929.72662858405363</v>
          </cell>
          <cell r="J91">
            <v>1099.0223125795733</v>
          </cell>
          <cell r="K91">
            <v>1234.0799001109358</v>
          </cell>
          <cell r="L91">
            <v>1095.5032324552803</v>
          </cell>
          <cell r="M91">
            <v>1323.0991405685597</v>
          </cell>
          <cell r="N91">
            <v>1587.190872747613</v>
          </cell>
          <cell r="O91">
            <v>1641.8259218243936</v>
          </cell>
          <cell r="P91">
            <v>1856.9001607524669</v>
          </cell>
          <cell r="Q91">
            <v>1442.8168183347273</v>
          </cell>
          <cell r="R91" t="str">
            <v>..</v>
          </cell>
        </row>
        <row r="92">
          <cell r="A92" t="str">
            <v>Greece</v>
          </cell>
          <cell r="B92" t="str">
            <v>GRC</v>
          </cell>
          <cell r="C92" t="str">
            <v>GDP per capita (current US$)</v>
          </cell>
          <cell r="D92">
            <v>12418.67912356586</v>
          </cell>
          <cell r="E92">
            <v>13903.690553220042</v>
          </cell>
          <cell r="F92">
            <v>18292.009855254597</v>
          </cell>
          <cell r="G92">
            <v>21676.430922351479</v>
          </cell>
          <cell r="H92">
            <v>22327.008087406575</v>
          </cell>
          <cell r="I92">
            <v>24557.877612720233</v>
          </cell>
          <cell r="J92">
            <v>28548.304446525963</v>
          </cell>
          <cell r="K92">
            <v>31700.494122159354</v>
          </cell>
          <cell r="L92">
            <v>29485.509826353231</v>
          </cell>
          <cell r="M92">
            <v>26863.011605051724</v>
          </cell>
          <cell r="N92">
            <v>25962.36893859979</v>
          </cell>
          <cell r="O92">
            <v>22494.378185990234</v>
          </cell>
          <cell r="P92">
            <v>21965.96288904293</v>
          </cell>
          <cell r="Q92">
            <v>21682.59827035297</v>
          </cell>
          <cell r="R92" t="str">
            <v>..</v>
          </cell>
        </row>
        <row r="93">
          <cell r="A93" t="str">
            <v>Greenland</v>
          </cell>
          <cell r="B93" t="str">
            <v>GRL</v>
          </cell>
          <cell r="C93" t="str">
            <v>GDP per capita (current US$)</v>
          </cell>
          <cell r="D93">
            <v>19275.432807968275</v>
          </cell>
          <cell r="E93">
            <v>20652.841268238593</v>
          </cell>
          <cell r="F93">
            <v>25129.076545489497</v>
          </cell>
          <cell r="G93">
            <v>28903.935832818119</v>
          </cell>
          <cell r="H93">
            <v>29903.284035428009</v>
          </cell>
          <cell r="I93">
            <v>30620.215528891331</v>
          </cell>
          <cell r="J93">
            <v>37516.75092253906</v>
          </cell>
          <cell r="K93">
            <v>30883.034966033381</v>
          </cell>
          <cell r="L93">
            <v>22507.888715520439</v>
          </cell>
          <cell r="M93" t="str">
            <v>..</v>
          </cell>
          <cell r="N93" t="str">
            <v>..</v>
          </cell>
          <cell r="O93" t="str">
            <v>..</v>
          </cell>
          <cell r="P93" t="str">
            <v>..</v>
          </cell>
          <cell r="Q93" t="str">
            <v>..</v>
          </cell>
          <cell r="R93" t="str">
            <v>..</v>
          </cell>
        </row>
        <row r="94">
          <cell r="A94" t="str">
            <v>Grenada</v>
          </cell>
          <cell r="B94" t="str">
            <v>GRD</v>
          </cell>
          <cell r="C94" t="str">
            <v>GDP per capita (current US$)</v>
          </cell>
          <cell r="D94">
            <v>5109.9586249625381</v>
          </cell>
          <cell r="E94">
            <v>5292.2322858298903</v>
          </cell>
          <cell r="F94">
            <v>5773.2990492390045</v>
          </cell>
          <cell r="G94">
            <v>5836.1201088262542</v>
          </cell>
          <cell r="H94">
            <v>6754.3811745033681</v>
          </cell>
          <cell r="I94">
            <v>6764.7228669512433</v>
          </cell>
          <cell r="J94">
            <v>7322.5261714164753</v>
          </cell>
          <cell r="K94">
            <v>7946.6385006439268</v>
          </cell>
          <cell r="L94">
            <v>7393.345137117788</v>
          </cell>
          <cell r="M94">
            <v>7366.5763358819131</v>
          </cell>
          <cell r="N94">
            <v>7409.5223995290607</v>
          </cell>
          <cell r="O94">
            <v>7584.6638097766318</v>
          </cell>
          <cell r="P94">
            <v>7889.8940110248668</v>
          </cell>
          <cell r="Q94">
            <v>8295.5384838806403</v>
          </cell>
          <cell r="R94" t="str">
            <v>..</v>
          </cell>
        </row>
        <row r="95">
          <cell r="A95" t="str">
            <v>Guam</v>
          </cell>
          <cell r="B95" t="str">
            <v>GUM</v>
          </cell>
          <cell r="C95" t="str">
            <v>GDP per capita (current US$)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row>
        <row r="96">
          <cell r="A96" t="str">
            <v>Guatemala</v>
          </cell>
          <cell r="B96" t="str">
            <v>GTM</v>
          </cell>
          <cell r="C96" t="str">
            <v>GDP per capita (current US$)</v>
          </cell>
          <cell r="D96">
            <v>1561.5972425698469</v>
          </cell>
          <cell r="E96">
            <v>1692.9746399310816</v>
          </cell>
          <cell r="F96">
            <v>1743.1768361353452</v>
          </cell>
          <cell r="G96">
            <v>1860.9891394586416</v>
          </cell>
          <cell r="H96">
            <v>2064.035975958906</v>
          </cell>
          <cell r="I96">
            <v>2241.0040623440414</v>
          </cell>
          <cell r="J96">
            <v>2472.3880786999453</v>
          </cell>
          <cell r="K96">
            <v>2774.3231232470062</v>
          </cell>
          <cell r="L96">
            <v>2617.1153281209577</v>
          </cell>
          <cell r="M96">
            <v>2805.9479975023492</v>
          </cell>
          <cell r="N96">
            <v>3166.5861166017421</v>
          </cell>
          <cell r="O96">
            <v>3278.6291283983619</v>
          </cell>
          <cell r="P96">
            <v>3432.0224252971698</v>
          </cell>
          <cell r="Q96">
            <v>3666.9635246437856</v>
          </cell>
          <cell r="R96" t="str">
            <v>..</v>
          </cell>
        </row>
        <row r="97">
          <cell r="A97" t="str">
            <v>Guinea</v>
          </cell>
          <cell r="B97" t="str">
            <v>GIN</v>
          </cell>
          <cell r="C97" t="str">
            <v>GDP per capita (current US$)</v>
          </cell>
          <cell r="D97">
            <v>316.38230769534027</v>
          </cell>
          <cell r="E97">
            <v>323.62784264355901</v>
          </cell>
          <cell r="F97">
            <v>371.32095930498508</v>
          </cell>
          <cell r="G97">
            <v>387.36796161538518</v>
          </cell>
          <cell r="H97">
            <v>303.76096605166373</v>
          </cell>
          <cell r="I97">
            <v>296.17457627335159</v>
          </cell>
          <cell r="J97">
            <v>407.20657215330061</v>
          </cell>
          <cell r="K97">
            <v>433.074755234154</v>
          </cell>
          <cell r="L97">
            <v>430.19995354368882</v>
          </cell>
          <cell r="M97">
            <v>430.05647385909953</v>
          </cell>
          <cell r="N97">
            <v>447.7909892855007</v>
          </cell>
          <cell r="O97">
            <v>487.34571420923669</v>
          </cell>
          <cell r="P97">
            <v>521.53890586824355</v>
          </cell>
          <cell r="Q97">
            <v>539.61577498875556</v>
          </cell>
          <cell r="R97" t="str">
            <v>..</v>
          </cell>
        </row>
        <row r="98">
          <cell r="A98" t="str">
            <v>Guinea-Bissau</v>
          </cell>
          <cell r="B98" t="str">
            <v>GNB</v>
          </cell>
          <cell r="C98" t="str">
            <v>GDP per capita (current US$)</v>
          </cell>
          <cell r="D98">
            <v>291.95053192318323</v>
          </cell>
          <cell r="E98">
            <v>303.01186187430886</v>
          </cell>
          <cell r="F98">
            <v>339.86074873847929</v>
          </cell>
          <cell r="G98">
            <v>370.93407729466537</v>
          </cell>
          <cell r="H98">
            <v>401.14728904577919</v>
          </cell>
          <cell r="I98">
            <v>395.97799385471961</v>
          </cell>
          <cell r="J98">
            <v>455.43585776771937</v>
          </cell>
          <cell r="K98">
            <v>553.4565057721943</v>
          </cell>
          <cell r="L98">
            <v>517.14704657904986</v>
          </cell>
          <cell r="M98">
            <v>518.59836083974847</v>
          </cell>
          <cell r="N98">
            <v>659.48378002406048</v>
          </cell>
          <cell r="O98">
            <v>559.22475197110953</v>
          </cell>
          <cell r="P98">
            <v>538.7338705249133</v>
          </cell>
          <cell r="Q98">
            <v>567.82261029755057</v>
          </cell>
          <cell r="R98" t="str">
            <v>..</v>
          </cell>
        </row>
        <row r="99">
          <cell r="A99" t="str">
            <v>Guyana</v>
          </cell>
          <cell r="B99" t="str">
            <v>GUY</v>
          </cell>
          <cell r="C99" t="str">
            <v>GDP per capita (current US$)</v>
          </cell>
          <cell r="D99">
            <v>936.91621996060633</v>
          </cell>
          <cell r="E99">
            <v>972.2165338387689</v>
          </cell>
          <cell r="F99">
            <v>999.18164722936297</v>
          </cell>
          <cell r="G99">
            <v>1058.9585152401166</v>
          </cell>
          <cell r="H99">
            <v>1110.957717350238</v>
          </cell>
          <cell r="I99">
            <v>1961.0556232239369</v>
          </cell>
          <cell r="J99">
            <v>2334.0210421643101</v>
          </cell>
          <cell r="K99">
            <v>2569.9885057942606</v>
          </cell>
          <cell r="L99">
            <v>2698.0589910645458</v>
          </cell>
          <cell r="M99">
            <v>2998.941274240894</v>
          </cell>
          <cell r="N99">
            <v>3408.7319033961439</v>
          </cell>
          <cell r="O99">
            <v>3759.3835470970203</v>
          </cell>
          <cell r="P99">
            <v>3928.8789497662879</v>
          </cell>
          <cell r="Q99">
            <v>4226.2108539522251</v>
          </cell>
          <cell r="R99" t="str">
            <v>..</v>
          </cell>
        </row>
        <row r="100">
          <cell r="A100" t="str">
            <v>Haiti</v>
          </cell>
          <cell r="B100" t="str">
            <v>HTI</v>
          </cell>
          <cell r="C100" t="str">
            <v>GDP per capita (current US$)</v>
          </cell>
          <cell r="D100">
            <v>413.73845915341553</v>
          </cell>
          <cell r="E100">
            <v>393.01603583276</v>
          </cell>
          <cell r="F100">
            <v>329.78198439552443</v>
          </cell>
          <cell r="G100">
            <v>387.94280237136616</v>
          </cell>
          <cell r="H100">
            <v>465.30993642193016</v>
          </cell>
          <cell r="I100">
            <v>505.58482054577144</v>
          </cell>
          <cell r="J100">
            <v>615.81537304201186</v>
          </cell>
          <cell r="K100">
            <v>674.74953951460554</v>
          </cell>
          <cell r="L100">
            <v>668.29129047393371</v>
          </cell>
          <cell r="M100">
            <v>662.27938124729087</v>
          </cell>
          <cell r="N100">
            <v>740.94736325986571</v>
          </cell>
          <cell r="O100">
            <v>766.87217394271215</v>
          </cell>
          <cell r="P100">
            <v>810.32733250889305</v>
          </cell>
          <cell r="Q100">
            <v>824.15884975243057</v>
          </cell>
          <cell r="R100" t="str">
            <v>..</v>
          </cell>
        </row>
        <row r="101">
          <cell r="A101" t="str">
            <v>Heavily indebted poor countries (HIPC)</v>
          </cell>
          <cell r="B101" t="str">
            <v>HPC</v>
          </cell>
          <cell r="C101" t="str">
            <v>GDP per capita (current US$)</v>
          </cell>
          <cell r="D101">
            <v>300.86349799575913</v>
          </cell>
          <cell r="E101">
            <v>316.66193635275437</v>
          </cell>
          <cell r="F101">
            <v>350.99899778639735</v>
          </cell>
          <cell r="G101">
            <v>391.40543321513053</v>
          </cell>
          <cell r="H101">
            <v>439.95447946876328</v>
          </cell>
          <cell r="I101">
            <v>512.46120772074187</v>
          </cell>
          <cell r="J101">
            <v>595.53437059609871</v>
          </cell>
          <cell r="K101">
            <v>697.84816590953687</v>
          </cell>
          <cell r="L101">
            <v>682.8799732244878</v>
          </cell>
          <cell r="M101">
            <v>734.1132345980717</v>
          </cell>
          <cell r="N101">
            <v>796.33879925191366</v>
          </cell>
          <cell r="O101">
            <v>830.49197393195334</v>
          </cell>
          <cell r="P101">
            <v>875.98485873518064</v>
          </cell>
          <cell r="Q101">
            <v>901.44262627891396</v>
          </cell>
          <cell r="R101" t="str">
            <v>..</v>
          </cell>
        </row>
        <row r="102">
          <cell r="A102" t="str">
            <v>High income</v>
          </cell>
          <cell r="B102" t="str">
            <v>HIC</v>
          </cell>
          <cell r="C102" t="str">
            <v>GDP per capita (current US$)</v>
          </cell>
          <cell r="D102">
            <v>21526.839547646505</v>
          </cell>
          <cell r="E102">
            <v>22174.358662718212</v>
          </cell>
          <cell r="F102">
            <v>24764.681522044604</v>
          </cell>
          <cell r="G102">
            <v>27530.348496558032</v>
          </cell>
          <cell r="H102">
            <v>29071.147545584561</v>
          </cell>
          <cell r="I102">
            <v>30679.871807414209</v>
          </cell>
          <cell r="J102">
            <v>33542.441079522629</v>
          </cell>
          <cell r="K102">
            <v>35666.762679125008</v>
          </cell>
          <cell r="L102">
            <v>32977.429077713699</v>
          </cell>
          <cell r="M102">
            <v>34631.950035998525</v>
          </cell>
          <cell r="N102">
            <v>37298.066313931769</v>
          </cell>
          <cell r="O102">
            <v>37313.204455346546</v>
          </cell>
          <cell r="P102">
            <v>37569.328473089896</v>
          </cell>
          <cell r="Q102">
            <v>37823.160576903072</v>
          </cell>
          <cell r="R102" t="str">
            <v>..</v>
          </cell>
        </row>
        <row r="103">
          <cell r="A103" t="str">
            <v>High income: nonOECD</v>
          </cell>
          <cell r="B103" t="str">
            <v>NOC</v>
          </cell>
          <cell r="C103" t="str">
            <v>GDP per capita (current US$)</v>
          </cell>
          <cell r="D103">
            <v>6267.4711330436421</v>
          </cell>
          <cell r="E103">
            <v>5804.9585371280173</v>
          </cell>
          <cell r="F103">
            <v>6439.6112970814811</v>
          </cell>
          <cell r="G103">
            <v>7829.9304761959256</v>
          </cell>
          <cell r="H103">
            <v>9362.2054808774719</v>
          </cell>
          <cell r="I103">
            <v>10997.143302482709</v>
          </cell>
          <cell r="J103">
            <v>13070.068161941936</v>
          </cell>
          <cell r="K103">
            <v>15735.781315986365</v>
          </cell>
          <cell r="L103">
            <v>13137.122327802233</v>
          </cell>
          <cell r="M103">
            <v>15443.382836557239</v>
          </cell>
          <cell r="N103">
            <v>17989.133434793705</v>
          </cell>
          <cell r="O103">
            <v>19096.878272731989</v>
          </cell>
          <cell r="P103">
            <v>19531.10539591117</v>
          </cell>
          <cell r="Q103">
            <v>19040.296781218345</v>
          </cell>
          <cell r="R103" t="str">
            <v>..</v>
          </cell>
        </row>
        <row r="104">
          <cell r="A104" t="str">
            <v>High income: OECD</v>
          </cell>
          <cell r="B104" t="str">
            <v>OEC</v>
          </cell>
          <cell r="C104" t="str">
            <v>GDP per capita (current US$)</v>
          </cell>
          <cell r="D104">
            <v>26069.300615269764</v>
          </cell>
          <cell r="E104">
            <v>27036.929794280288</v>
          </cell>
          <cell r="F104">
            <v>30200.340821129805</v>
          </cell>
          <cell r="G104">
            <v>33377.4494671305</v>
          </cell>
          <cell r="H104">
            <v>34929.163702310521</v>
          </cell>
          <cell r="I104">
            <v>36543.824883672285</v>
          </cell>
          <cell r="J104">
            <v>39664.982802843188</v>
          </cell>
          <cell r="K104">
            <v>41659.028908091888</v>
          </cell>
          <cell r="L104">
            <v>38961.541545561304</v>
          </cell>
          <cell r="M104">
            <v>40452.440051964419</v>
          </cell>
          <cell r="N104">
            <v>43183.941458739486</v>
          </cell>
          <cell r="O104">
            <v>42906.043883612932</v>
          </cell>
          <cell r="P104">
            <v>43129.700606332954</v>
          </cell>
          <cell r="Q104">
            <v>43619.316378849871</v>
          </cell>
          <cell r="R104" t="str">
            <v>..</v>
          </cell>
        </row>
        <row r="105">
          <cell r="A105" t="str">
            <v>Honduras</v>
          </cell>
          <cell r="B105" t="str">
            <v>HND</v>
          </cell>
          <cell r="C105" t="str">
            <v>GDP per capita (current US$)</v>
          </cell>
          <cell r="D105">
            <v>1187.5932418049717</v>
          </cell>
          <cell r="E105">
            <v>1196.562358411267</v>
          </cell>
          <cell r="F105">
            <v>1228.4818323320073</v>
          </cell>
          <cell r="G105">
            <v>1298.9397834796828</v>
          </cell>
          <cell r="H105">
            <v>1405.777866763962</v>
          </cell>
          <cell r="I105">
            <v>1547.2666586361836</v>
          </cell>
          <cell r="J105">
            <v>1720.7658865155543</v>
          </cell>
          <cell r="K105">
            <v>1899.5491940031943</v>
          </cell>
          <cell r="L105">
            <v>1975.7946656574695</v>
          </cell>
          <cell r="M105">
            <v>2110.8220208870971</v>
          </cell>
          <cell r="N105">
            <v>2323.7585018272066</v>
          </cell>
          <cell r="O105">
            <v>2395.0721162905206</v>
          </cell>
          <cell r="P105">
            <v>2356.5179553261246</v>
          </cell>
          <cell r="Q105">
            <v>2434.8265674835179</v>
          </cell>
          <cell r="R105" t="str">
            <v>..</v>
          </cell>
        </row>
        <row r="106">
          <cell r="A106" t="str">
            <v>Hong Kong SAR, China</v>
          </cell>
          <cell r="B106" t="str">
            <v>HKG</v>
          </cell>
          <cell r="C106" t="str">
            <v>GDP per capita (current US$)</v>
          </cell>
          <cell r="D106">
            <v>25230.216332951622</v>
          </cell>
          <cell r="E106">
            <v>24665.889998277908</v>
          </cell>
          <cell r="F106">
            <v>23977.019451669821</v>
          </cell>
          <cell r="G106">
            <v>24928.100372255118</v>
          </cell>
          <cell r="H106">
            <v>26649.636593384334</v>
          </cell>
          <cell r="I106">
            <v>28224.09395727353</v>
          </cell>
          <cell r="J106">
            <v>30593.952467989031</v>
          </cell>
          <cell r="K106">
            <v>31515.527874740459</v>
          </cell>
          <cell r="L106">
            <v>30697.538386164051</v>
          </cell>
          <cell r="M106">
            <v>32550.13787176547</v>
          </cell>
          <cell r="N106">
            <v>35142.487934454257</v>
          </cell>
          <cell r="O106">
            <v>36707.695336336343</v>
          </cell>
          <cell r="P106">
            <v>38364.194901002309</v>
          </cell>
          <cell r="Q106">
            <v>40169.629996236268</v>
          </cell>
          <cell r="R106" t="str">
            <v>..</v>
          </cell>
        </row>
        <row r="107">
          <cell r="A107" t="str">
            <v>Hungary</v>
          </cell>
          <cell r="B107" t="str">
            <v>HUN</v>
          </cell>
          <cell r="C107" t="str">
            <v>GDP per capita (current US$)</v>
          </cell>
          <cell r="D107">
            <v>5254.7724065572611</v>
          </cell>
          <cell r="E107">
            <v>6631.4484976166823</v>
          </cell>
          <cell r="F107">
            <v>8365.4646054326458</v>
          </cell>
          <cell r="G107">
            <v>10206.325094795657</v>
          </cell>
          <cell r="H107">
            <v>11092.430803431436</v>
          </cell>
          <cell r="I107">
            <v>11342.890554596848</v>
          </cell>
          <cell r="J107">
            <v>13781.140786903685</v>
          </cell>
          <cell r="K107">
            <v>15598.322887420321</v>
          </cell>
          <cell r="L107">
            <v>12906.750395306881</v>
          </cell>
          <cell r="M107">
            <v>12958.27070111365</v>
          </cell>
          <cell r="N107">
            <v>13983.497642808419</v>
          </cell>
          <cell r="O107">
            <v>12784.295608346853</v>
          </cell>
          <cell r="P107">
            <v>13486.58573859484</v>
          </cell>
          <cell r="Q107">
            <v>13902.704674244702</v>
          </cell>
          <cell r="R107" t="str">
            <v>..</v>
          </cell>
        </row>
        <row r="108">
          <cell r="A108" t="str">
            <v>Iceland</v>
          </cell>
          <cell r="B108" t="str">
            <v>ISL</v>
          </cell>
          <cell r="C108" t="str">
            <v>GDP per capita (current US$)</v>
          </cell>
          <cell r="D108">
            <v>28589.743446338751</v>
          </cell>
          <cell r="E108">
            <v>31945.129523503005</v>
          </cell>
          <cell r="F108">
            <v>39114.243148864931</v>
          </cell>
          <cell r="G108">
            <v>47032.533872376145</v>
          </cell>
          <cell r="H108">
            <v>56611.303765330013</v>
          </cell>
          <cell r="I108">
            <v>56293.790225846642</v>
          </cell>
          <cell r="J108">
            <v>68835.306425870454</v>
          </cell>
          <cell r="K108">
            <v>55446.763033653689</v>
          </cell>
          <cell r="L108">
            <v>40263.282631366405</v>
          </cell>
          <cell r="M108">
            <v>41695.894586185212</v>
          </cell>
          <cell r="N108">
            <v>46042.370624471303</v>
          </cell>
          <cell r="O108">
            <v>44377.373901503925</v>
          </cell>
          <cell r="P108">
            <v>47548.687742756119</v>
          </cell>
          <cell r="Q108">
            <v>52111.043103271622</v>
          </cell>
          <cell r="R108" t="str">
            <v>..</v>
          </cell>
        </row>
        <row r="109">
          <cell r="A109" t="str">
            <v>India</v>
          </cell>
          <cell r="B109" t="str">
            <v>IND</v>
          </cell>
          <cell r="C109" t="str">
            <v>GDP per capita (current US$)</v>
          </cell>
          <cell r="D109">
            <v>460.8263609857816</v>
          </cell>
          <cell r="E109">
            <v>480.62160764912119</v>
          </cell>
          <cell r="F109">
            <v>557.89736588649373</v>
          </cell>
          <cell r="G109">
            <v>640.60123502047315</v>
          </cell>
          <cell r="H109">
            <v>729.00100147041894</v>
          </cell>
          <cell r="I109">
            <v>816.73377619917949</v>
          </cell>
          <cell r="J109">
            <v>1050.0248011234867</v>
          </cell>
          <cell r="K109">
            <v>1022.5775919526062</v>
          </cell>
          <cell r="L109">
            <v>1124.5194455078797</v>
          </cell>
          <cell r="M109">
            <v>1387.8800840127521</v>
          </cell>
          <cell r="N109">
            <v>1471.6584392403026</v>
          </cell>
          <cell r="O109">
            <v>1449.6648745246284</v>
          </cell>
          <cell r="P109">
            <v>1455.1021914208454</v>
          </cell>
          <cell r="Q109">
            <v>1595.7043867870475</v>
          </cell>
          <cell r="R109" t="str">
            <v>..</v>
          </cell>
        </row>
        <row r="110">
          <cell r="A110" t="str">
            <v>Indonesia</v>
          </cell>
          <cell r="B110" t="str">
            <v>IDN</v>
          </cell>
          <cell r="C110" t="str">
            <v>GDP per capita (current US$)</v>
          </cell>
          <cell r="D110">
            <v>748.18474611386773</v>
          </cell>
          <cell r="E110">
            <v>900.13080394384303</v>
          </cell>
          <cell r="F110">
            <v>1065.6565461013524</v>
          </cell>
          <cell r="G110">
            <v>1150.3492940893345</v>
          </cell>
          <cell r="H110">
            <v>1263.4814455362082</v>
          </cell>
          <cell r="I110">
            <v>1590.1779059732453</v>
          </cell>
          <cell r="J110">
            <v>1860.6226256934308</v>
          </cell>
          <cell r="K110">
            <v>2167.85765032782</v>
          </cell>
          <cell r="L110">
            <v>2262.720786125728</v>
          </cell>
          <cell r="M110">
            <v>3125.2199335996606</v>
          </cell>
          <cell r="N110">
            <v>3647.6266218114292</v>
          </cell>
          <cell r="O110">
            <v>3700.5235380944714</v>
          </cell>
          <cell r="P110">
            <v>3623.5323598870718</v>
          </cell>
          <cell r="Q110">
            <v>3491.9297173714099</v>
          </cell>
          <cell r="R110" t="str">
            <v>..</v>
          </cell>
        </row>
        <row r="111">
          <cell r="A111" t="str">
            <v>Iran (Islamic Republic of)</v>
          </cell>
          <cell r="B111" t="str">
            <v>IRN</v>
          </cell>
          <cell r="C111" t="str">
            <v>GDP per capita (current US$)</v>
          </cell>
          <cell r="D111">
            <v>1727.7901429140888</v>
          </cell>
          <cell r="E111">
            <v>1719.742216795579</v>
          </cell>
          <cell r="F111">
            <v>1976.1468622807854</v>
          </cell>
          <cell r="G111">
            <v>2354.6159933079657</v>
          </cell>
          <cell r="H111">
            <v>2738.2936465700095</v>
          </cell>
          <cell r="I111">
            <v>3419.4074445194642</v>
          </cell>
          <cell r="J111">
            <v>4287.3186308510185</v>
          </cell>
          <cell r="K111">
            <v>4908.1074254538207</v>
          </cell>
          <cell r="L111">
            <v>4942.8399496587926</v>
          </cell>
          <cell r="M111">
            <v>5690.8945114395528</v>
          </cell>
          <cell r="N111">
            <v>7668.7032750709095</v>
          </cell>
          <cell r="O111">
            <v>7326.1247281128726</v>
          </cell>
          <cell r="P111">
            <v>6400.2948768035903</v>
          </cell>
          <cell r="Q111">
            <v>5315.0644540745616</v>
          </cell>
          <cell r="R111" t="str">
            <v>..</v>
          </cell>
        </row>
        <row r="112">
          <cell r="A112" t="str">
            <v>Iraq</v>
          </cell>
          <cell r="B112" t="str">
            <v>IRQ</v>
          </cell>
          <cell r="C112" t="str">
            <v>GDP per capita (current US$)</v>
          </cell>
          <cell r="D112" t="str">
            <v>..</v>
          </cell>
          <cell r="E112" t="str">
            <v>..</v>
          </cell>
          <cell r="F112" t="str">
            <v>..</v>
          </cell>
          <cell r="G112">
            <v>1391.6095824082195</v>
          </cell>
          <cell r="H112">
            <v>1848.9682010549545</v>
          </cell>
          <cell r="I112">
            <v>2350.194289439657</v>
          </cell>
          <cell r="J112">
            <v>3125.5802560777756</v>
          </cell>
          <cell r="K112">
            <v>4512.9850182632681</v>
          </cell>
          <cell r="L112">
            <v>3725.6754409244422</v>
          </cell>
          <cell r="M112">
            <v>4487.3662893751298</v>
          </cell>
          <cell r="N112">
            <v>5839.3130819127891</v>
          </cell>
          <cell r="O112">
            <v>6650.2290567405535</v>
          </cell>
          <cell r="P112">
            <v>6882.4068722425991</v>
          </cell>
          <cell r="Q112">
            <v>6334.1266787330333</v>
          </cell>
          <cell r="R112" t="str">
            <v>..</v>
          </cell>
        </row>
        <row r="113">
          <cell r="A113" t="str">
            <v>Ireland</v>
          </cell>
          <cell r="B113" t="str">
            <v>IRL</v>
          </cell>
          <cell r="C113" t="str">
            <v>GDP per capita (current US$)</v>
          </cell>
          <cell r="D113">
            <v>28051.835471273847</v>
          </cell>
          <cell r="E113">
            <v>32354.305645463392</v>
          </cell>
          <cell r="F113">
            <v>40904.594830044174</v>
          </cell>
          <cell r="G113">
            <v>47425.636318742014</v>
          </cell>
          <cell r="H113">
            <v>50569.077762287649</v>
          </cell>
          <cell r="I113">
            <v>53944.022309314976</v>
          </cell>
          <cell r="J113">
            <v>61218.618709887742</v>
          </cell>
          <cell r="K113">
            <v>60968.837633752257</v>
          </cell>
          <cell r="L113">
            <v>51496.633351002114</v>
          </cell>
          <cell r="M113">
            <v>47903.681326737751</v>
          </cell>
          <cell r="N113">
            <v>51948.346535575984</v>
          </cell>
          <cell r="O113">
            <v>48391.314972805776</v>
          </cell>
          <cell r="P113">
            <v>50470.319469032969</v>
          </cell>
          <cell r="Q113">
            <v>53313.61237406102</v>
          </cell>
          <cell r="R113" t="str">
            <v>..</v>
          </cell>
        </row>
        <row r="114">
          <cell r="A114" t="str">
            <v>Isle of Man</v>
          </cell>
          <cell r="B114" t="str">
            <v>IMY</v>
          </cell>
          <cell r="C114" t="str">
            <v>GDP per capita (current US$)</v>
          </cell>
          <cell r="D114">
            <v>20804.495553527977</v>
          </cell>
          <cell r="E114">
            <v>24229.510347985557</v>
          </cell>
          <cell r="F114">
            <v>28678.84529159273</v>
          </cell>
          <cell r="G114">
            <v>34634.051999706586</v>
          </cell>
          <cell r="H114">
            <v>36980.113079284441</v>
          </cell>
          <cell r="I114">
            <v>41232.920641672739</v>
          </cell>
          <cell r="J114">
            <v>49593.075025808743</v>
          </cell>
          <cell r="K114" t="str">
            <v>..</v>
          </cell>
          <cell r="L114" t="str">
            <v>..</v>
          </cell>
          <cell r="M114" t="str">
            <v>..</v>
          </cell>
          <cell r="N114" t="str">
            <v>..</v>
          </cell>
          <cell r="O114" t="str">
            <v>..</v>
          </cell>
          <cell r="P114" t="str">
            <v>..</v>
          </cell>
          <cell r="Q114" t="str">
            <v>..</v>
          </cell>
          <cell r="R114" t="str">
            <v>..</v>
          </cell>
        </row>
        <row r="115">
          <cell r="A115" t="str">
            <v>Israel</v>
          </cell>
          <cell r="B115" t="str">
            <v>ISR</v>
          </cell>
          <cell r="C115" t="str">
            <v>GDP per capita (current US$)</v>
          </cell>
          <cell r="D115">
            <v>20126.842329656491</v>
          </cell>
          <cell r="E115">
            <v>18246.014292384581</v>
          </cell>
          <cell r="F115">
            <v>18755.274744593207</v>
          </cell>
          <cell r="G115">
            <v>19682.915667500209</v>
          </cell>
          <cell r="H115">
            <v>20378.061906557999</v>
          </cell>
          <cell r="I115">
            <v>21581.718043955214</v>
          </cell>
          <cell r="J115">
            <v>24606.218336301339</v>
          </cell>
          <cell r="K115">
            <v>29268.731556187111</v>
          </cell>
          <cell r="L115">
            <v>27583.198165948193</v>
          </cell>
          <cell r="M115">
            <v>30551.12467718948</v>
          </cell>
          <cell r="N115">
            <v>33275.156809865694</v>
          </cell>
          <cell r="O115">
            <v>32514.367351290217</v>
          </cell>
          <cell r="P115">
            <v>36050.697960351383</v>
          </cell>
          <cell r="Q115">
            <v>37031.677025832818</v>
          </cell>
          <cell r="R115" t="str">
            <v>..</v>
          </cell>
        </row>
        <row r="116">
          <cell r="A116" t="str">
            <v>Italy</v>
          </cell>
          <cell r="B116" t="str">
            <v>ITA</v>
          </cell>
          <cell r="C116" t="str">
            <v>GDP per capita (current US$)</v>
          </cell>
          <cell r="D116">
            <v>20409.003538469562</v>
          </cell>
          <cell r="E116">
            <v>22205.841928572117</v>
          </cell>
          <cell r="F116">
            <v>27399.105124880774</v>
          </cell>
          <cell r="G116">
            <v>31188.62271811039</v>
          </cell>
          <cell r="H116">
            <v>31973.934742035428</v>
          </cell>
          <cell r="I116">
            <v>33426.166058016315</v>
          </cell>
          <cell r="J116">
            <v>37716.44912603515</v>
          </cell>
          <cell r="K116">
            <v>40659.670420248694</v>
          </cell>
          <cell r="L116">
            <v>36995.107349752237</v>
          </cell>
          <cell r="M116">
            <v>35877.87149478653</v>
          </cell>
          <cell r="N116">
            <v>38364.94174995576</v>
          </cell>
          <cell r="O116">
            <v>34854.397558321754</v>
          </cell>
          <cell r="P116">
            <v>35477.472866556294</v>
          </cell>
          <cell r="Q116">
            <v>34960.295021364771</v>
          </cell>
          <cell r="R116" t="str">
            <v>..</v>
          </cell>
        </row>
        <row r="117">
          <cell r="A117" t="str">
            <v>Jamaica</v>
          </cell>
          <cell r="B117" t="str">
            <v>JAM</v>
          </cell>
          <cell r="C117" t="str">
            <v>GDP per capita (current US$)</v>
          </cell>
          <cell r="D117">
            <v>3494.2699104215112</v>
          </cell>
          <cell r="E117">
            <v>3716.2712425698787</v>
          </cell>
          <cell r="F117">
            <v>3592.8883415032792</v>
          </cell>
          <cell r="G117">
            <v>3862.0633717220562</v>
          </cell>
          <cell r="H117">
            <v>4251.4966637452535</v>
          </cell>
          <cell r="I117">
            <v>4495.8435372804088</v>
          </cell>
          <cell r="J117">
            <v>4805.8787166183765</v>
          </cell>
          <cell r="K117">
            <v>5130.2274085172467</v>
          </cell>
          <cell r="L117">
            <v>4521.9238040721048</v>
          </cell>
          <cell r="M117">
            <v>4917.0232018307688</v>
          </cell>
          <cell r="N117">
            <v>5346.2193393051621</v>
          </cell>
          <cell r="O117">
            <v>5463.7620068211363</v>
          </cell>
          <cell r="P117">
            <v>5290.4861341508185</v>
          </cell>
          <cell r="Q117" t="str">
            <v>..</v>
          </cell>
          <cell r="R117" t="str">
            <v>..</v>
          </cell>
        </row>
        <row r="118">
          <cell r="A118" t="str">
            <v>Japan</v>
          </cell>
          <cell r="B118" t="str">
            <v>JPN</v>
          </cell>
          <cell r="C118" t="str">
            <v>GDP per capita (current US$)</v>
          </cell>
          <cell r="D118">
            <v>32716.418674889748</v>
          </cell>
          <cell r="E118">
            <v>31235.588184391381</v>
          </cell>
          <cell r="F118">
            <v>33690.937729715421</v>
          </cell>
          <cell r="G118">
            <v>36441.504493942208</v>
          </cell>
          <cell r="H118">
            <v>35781.170052596499</v>
          </cell>
          <cell r="I118">
            <v>34075.978949411139</v>
          </cell>
          <cell r="J118">
            <v>34033.70125493611</v>
          </cell>
          <cell r="K118">
            <v>37865.618031387443</v>
          </cell>
          <cell r="L118">
            <v>39322.604728411439</v>
          </cell>
          <cell r="M118">
            <v>42909.234152354366</v>
          </cell>
          <cell r="N118">
            <v>46203.709518983589</v>
          </cell>
          <cell r="O118">
            <v>46679.265432230262</v>
          </cell>
          <cell r="P118">
            <v>38633.708059179502</v>
          </cell>
          <cell r="Q118">
            <v>36194.415613442725</v>
          </cell>
          <cell r="R118" t="str">
            <v>..</v>
          </cell>
        </row>
        <row r="119">
          <cell r="A119" t="str">
            <v>Jordan</v>
          </cell>
          <cell r="B119" t="str">
            <v>JOR</v>
          </cell>
          <cell r="C119" t="str">
            <v>GDP per capita (current US$)</v>
          </cell>
          <cell r="D119">
            <v>1824.8861212041224</v>
          </cell>
          <cell r="E119">
            <v>1901.5803614308306</v>
          </cell>
          <cell r="F119">
            <v>1973.8620597291151</v>
          </cell>
          <cell r="G119">
            <v>2156.4398362068214</v>
          </cell>
          <cell r="H119">
            <v>2326.4951586109792</v>
          </cell>
          <cell r="I119">
            <v>2719.8224265635067</v>
          </cell>
          <cell r="J119">
            <v>3022.5428868945728</v>
          </cell>
          <cell r="K119">
            <v>3797.592623722283</v>
          </cell>
          <cell r="L119">
            <v>4026.7663495767511</v>
          </cell>
          <cell r="M119">
            <v>4370.7210447601256</v>
          </cell>
          <cell r="N119">
            <v>4665.9542760526929</v>
          </cell>
          <cell r="O119">
            <v>4896.6884466023748</v>
          </cell>
          <cell r="P119">
            <v>5200.2853965900667</v>
          </cell>
          <cell r="Q119">
            <v>5422.5708755332053</v>
          </cell>
          <cell r="R119" t="str">
            <v>..</v>
          </cell>
        </row>
        <row r="120">
          <cell r="A120" t="str">
            <v>Kazakhstan</v>
          </cell>
          <cell r="B120" t="str">
            <v>KAZ</v>
          </cell>
          <cell r="C120" t="str">
            <v>GDP per capita (current US$)</v>
          </cell>
          <cell r="D120">
            <v>1490.9267511843198</v>
          </cell>
          <cell r="E120">
            <v>1658.03114601521</v>
          </cell>
          <cell r="F120">
            <v>2068.1236571983154</v>
          </cell>
          <cell r="G120">
            <v>2874.2882912764935</v>
          </cell>
          <cell r="H120">
            <v>3771.2789573384489</v>
          </cell>
          <cell r="I120">
            <v>5291.575650186518</v>
          </cell>
          <cell r="J120">
            <v>6771.4147968188527</v>
          </cell>
          <cell r="K120">
            <v>8513.5646450681361</v>
          </cell>
          <cell r="L120">
            <v>7165.2770496964595</v>
          </cell>
          <cell r="M120">
            <v>9070.6499719998537</v>
          </cell>
          <cell r="N120">
            <v>11357.945490694019</v>
          </cell>
          <cell r="O120">
            <v>12120.305339701152</v>
          </cell>
          <cell r="P120">
            <v>13611.537361966297</v>
          </cell>
          <cell r="Q120">
            <v>12276.392537956654</v>
          </cell>
          <cell r="R120" t="str">
            <v>..</v>
          </cell>
        </row>
        <row r="121">
          <cell r="A121" t="str">
            <v>Kenya</v>
          </cell>
          <cell r="B121" t="str">
            <v>KEN</v>
          </cell>
          <cell r="C121" t="str">
            <v>GDP per capita (current US$)</v>
          </cell>
          <cell r="D121">
            <v>407.5540065516812</v>
          </cell>
          <cell r="E121">
            <v>402.17031549401594</v>
          </cell>
          <cell r="F121">
            <v>444.23363105095865</v>
          </cell>
          <cell r="G121">
            <v>467.37875249326152</v>
          </cell>
          <cell r="H121">
            <v>530.08215785025368</v>
          </cell>
          <cell r="I121">
            <v>711.72116367163551</v>
          </cell>
          <cell r="J121">
            <v>857.92568865419412</v>
          </cell>
          <cell r="K121">
            <v>938.57176234522353</v>
          </cell>
          <cell r="L121">
            <v>942.74314646634991</v>
          </cell>
          <cell r="M121">
            <v>991.8505451431987</v>
          </cell>
          <cell r="N121">
            <v>1012.8797726673008</v>
          </cell>
          <cell r="O121">
            <v>1184.923256043633</v>
          </cell>
          <cell r="P121">
            <v>1257.2028378700243</v>
          </cell>
          <cell r="Q121">
            <v>1358.2622185562573</v>
          </cell>
          <cell r="R121" t="str">
            <v>..</v>
          </cell>
        </row>
        <row r="122">
          <cell r="A122" t="str">
            <v>Kiribati</v>
          </cell>
          <cell r="B122" t="str">
            <v>KIR</v>
          </cell>
          <cell r="C122" t="str">
            <v>GDP per capita (current US$)</v>
          </cell>
          <cell r="D122">
            <v>734.94924607978612</v>
          </cell>
          <cell r="E122">
            <v>827.30208446324082</v>
          </cell>
          <cell r="F122">
            <v>1014.1353334623041</v>
          </cell>
          <cell r="G122">
            <v>1128.9515140583987</v>
          </cell>
          <cell r="H122">
            <v>1149.6880329925496</v>
          </cell>
          <cell r="I122">
            <v>1110.4827027611473</v>
          </cell>
          <cell r="J122">
            <v>1277.1787939920334</v>
          </cell>
          <cell r="K122">
            <v>1371.9120890089716</v>
          </cell>
          <cell r="L122">
            <v>1264.1087736036179</v>
          </cell>
          <cell r="M122">
            <v>1465.5590321511481</v>
          </cell>
          <cell r="N122">
            <v>1645.8722138544422</v>
          </cell>
          <cell r="O122">
            <v>1641.1956688993296</v>
          </cell>
          <cell r="P122">
            <v>1556.4610223086477</v>
          </cell>
          <cell r="Q122">
            <v>1509.5711382168415</v>
          </cell>
          <cell r="R122" t="str">
            <v>..</v>
          </cell>
        </row>
        <row r="123">
          <cell r="A123" t="str">
            <v>Democratic People's Republic of Korea</v>
          </cell>
          <cell r="B123" t="str">
            <v>PRK</v>
          </cell>
          <cell r="C123" t="str">
            <v>GDP per capita (current US$)</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row>
        <row r="124">
          <cell r="A124" t="str">
            <v>Korea, Rep.</v>
          </cell>
          <cell r="B124" t="str">
            <v>KOR</v>
          </cell>
          <cell r="C124" t="str">
            <v>GDP per capita (current US$)</v>
          </cell>
          <cell r="D124">
            <v>11255.947889445213</v>
          </cell>
          <cell r="E124">
            <v>12788.580180517678</v>
          </cell>
          <cell r="F124">
            <v>14219.193585600875</v>
          </cell>
          <cell r="G124">
            <v>15921.939197441279</v>
          </cell>
          <cell r="H124">
            <v>18657.521860421864</v>
          </cell>
          <cell r="I124">
            <v>20917.029890907295</v>
          </cell>
          <cell r="J124">
            <v>23101.51117878452</v>
          </cell>
          <cell r="K124">
            <v>20474.887468475226</v>
          </cell>
          <cell r="L124">
            <v>18338.706366025552</v>
          </cell>
          <cell r="M124">
            <v>22151.209124362907</v>
          </cell>
          <cell r="N124">
            <v>24155.829304419611</v>
          </cell>
          <cell r="O124">
            <v>24453.971346307222</v>
          </cell>
          <cell r="P124">
            <v>25997.880658931597</v>
          </cell>
          <cell r="Q124">
            <v>27970.494261562439</v>
          </cell>
          <cell r="R124" t="str">
            <v>..</v>
          </cell>
        </row>
        <row r="125">
          <cell r="A125" t="str">
            <v>Kosovo</v>
          </cell>
          <cell r="B125" t="str">
            <v>KSV</v>
          </cell>
          <cell r="C125" t="str">
            <v>GDP per capita (current US$)</v>
          </cell>
          <cell r="D125">
            <v>1490.3610325022637</v>
          </cell>
          <cell r="E125">
            <v>1587.5058285127263</v>
          </cell>
          <cell r="F125">
            <v>1969.5627130740459</v>
          </cell>
          <cell r="G125">
            <v>2135.3328465238328</v>
          </cell>
          <cell r="H125">
            <v>2190.4975958251453</v>
          </cell>
          <cell r="I125">
            <v>2371.6620785631853</v>
          </cell>
          <cell r="J125">
            <v>2788.4794637241271</v>
          </cell>
          <cell r="K125">
            <v>3254.8606736952147</v>
          </cell>
          <cell r="L125">
            <v>3209.6941085704675</v>
          </cell>
          <cell r="M125">
            <v>3283.2119384317202</v>
          </cell>
          <cell r="N125">
            <v>3738.7813687802509</v>
          </cell>
          <cell r="O125">
            <v>3600.8870002769277</v>
          </cell>
          <cell r="P125">
            <v>3890.3006647895972</v>
          </cell>
          <cell r="Q125">
            <v>3989.7172483121531</v>
          </cell>
          <cell r="R125" t="str">
            <v>..</v>
          </cell>
        </row>
        <row r="126">
          <cell r="A126" t="str">
            <v>Kuwait</v>
          </cell>
          <cell r="B126" t="str">
            <v>KWT</v>
          </cell>
          <cell r="C126" t="str">
            <v>GDP per capita (current US$)</v>
          </cell>
          <cell r="D126">
            <v>17532.858370265367</v>
          </cell>
          <cell r="E126">
            <v>18675.213666918095</v>
          </cell>
          <cell r="F126">
            <v>22841.601722717001</v>
          </cell>
          <cell r="G126">
            <v>27438.168629616346</v>
          </cell>
          <cell r="H126">
            <v>35694.381705227352</v>
          </cell>
          <cell r="I126">
            <v>42502.221520042003</v>
          </cell>
          <cell r="J126">
            <v>45157.12333557535</v>
          </cell>
          <cell r="K126">
            <v>54478.550674347738</v>
          </cell>
          <cell r="L126">
            <v>36756.807977914876</v>
          </cell>
          <cell r="M126">
            <v>37724.273785002413</v>
          </cell>
          <cell r="N126">
            <v>47553.669258242866</v>
          </cell>
          <cell r="O126">
            <v>50896.498138576462</v>
          </cell>
          <cell r="P126">
            <v>48926.525432703042</v>
          </cell>
          <cell r="Q126" t="str">
            <v>..</v>
          </cell>
          <cell r="R126" t="str">
            <v>..</v>
          </cell>
        </row>
        <row r="127">
          <cell r="A127" t="str">
            <v>Kyrgyzstan</v>
          </cell>
          <cell r="B127" t="str">
            <v>KGZ</v>
          </cell>
          <cell r="C127" t="str">
            <v>GDP per capita (current US$)</v>
          </cell>
          <cell r="D127">
            <v>308.40903138669466</v>
          </cell>
          <cell r="E127">
            <v>321.72653804514169</v>
          </cell>
          <cell r="F127">
            <v>380.50736243548067</v>
          </cell>
          <cell r="G127">
            <v>433.23511893516621</v>
          </cell>
          <cell r="H127">
            <v>476.55189169262388</v>
          </cell>
          <cell r="I127">
            <v>543.11070240307208</v>
          </cell>
          <cell r="J127">
            <v>721.76869083885708</v>
          </cell>
          <cell r="K127">
            <v>966.39362718537234</v>
          </cell>
          <cell r="L127">
            <v>871.22438933785429</v>
          </cell>
          <cell r="M127">
            <v>880.03777511910846</v>
          </cell>
          <cell r="N127">
            <v>1123.8831680626986</v>
          </cell>
          <cell r="O127">
            <v>1177.9747348784833</v>
          </cell>
          <cell r="P127">
            <v>1282.4371620246661</v>
          </cell>
          <cell r="Q127">
            <v>1269.1393353511116</v>
          </cell>
          <cell r="R127" t="str">
            <v>..</v>
          </cell>
        </row>
        <row r="128">
          <cell r="A128" t="str">
            <v>Lao People's Democratic Republic</v>
          </cell>
          <cell r="B128" t="str">
            <v>LAO</v>
          </cell>
          <cell r="C128" t="str">
            <v>GDP per capita (current US$)</v>
          </cell>
          <cell r="D128">
            <v>326.03069889869954</v>
          </cell>
          <cell r="E128">
            <v>319.53253580793961</v>
          </cell>
          <cell r="F128">
            <v>362.6677396128228</v>
          </cell>
          <cell r="G128">
            <v>418.17325432886747</v>
          </cell>
          <cell r="H128">
            <v>476.16240572066476</v>
          </cell>
          <cell r="I128">
            <v>591.36477441142301</v>
          </cell>
          <cell r="J128">
            <v>710.98033730569307</v>
          </cell>
          <cell r="K128">
            <v>900.49955476824823</v>
          </cell>
          <cell r="L128">
            <v>947.95552402536885</v>
          </cell>
          <cell r="M128">
            <v>1147.0953884989824</v>
          </cell>
          <cell r="N128">
            <v>1300.9796015001436</v>
          </cell>
          <cell r="O128">
            <v>1445.8694501426637</v>
          </cell>
          <cell r="P128">
            <v>1700.5379635473125</v>
          </cell>
          <cell r="Q128">
            <v>1759.7844016010549</v>
          </cell>
          <cell r="R128" t="str">
            <v>..</v>
          </cell>
        </row>
        <row r="129">
          <cell r="A129" t="str">
            <v>Latin America &amp; Caribbean (all income levels)</v>
          </cell>
          <cell r="B129" t="str">
            <v>LCN</v>
          </cell>
          <cell r="C129" t="str">
            <v>GDP per capita (current US$)</v>
          </cell>
          <cell r="D129">
            <v>4135.010546907155</v>
          </cell>
          <cell r="E129">
            <v>3665.3400866013758</v>
          </cell>
          <cell r="F129">
            <v>3721.0112757296561</v>
          </cell>
          <cell r="G129">
            <v>4266.5487251927398</v>
          </cell>
          <cell r="H129">
            <v>5098.6516481088493</v>
          </cell>
          <cell r="I129">
            <v>5908.5612189696503</v>
          </cell>
          <cell r="J129">
            <v>6890.4522776998065</v>
          </cell>
          <cell r="K129">
            <v>7907.7395689486475</v>
          </cell>
          <cell r="L129">
            <v>7345.1292838420422</v>
          </cell>
          <cell r="M129">
            <v>8978.5912120635639</v>
          </cell>
          <cell r="N129">
            <v>10056.949218401811</v>
          </cell>
          <cell r="O129">
            <v>9998.7057100556885</v>
          </cell>
          <cell r="P129">
            <v>10103.568718716428</v>
          </cell>
          <cell r="Q129">
            <v>10056.945990950564</v>
          </cell>
          <cell r="R129" t="str">
            <v>..</v>
          </cell>
        </row>
        <row r="130">
          <cell r="A130" t="str">
            <v>Latin America &amp; Caribbean (developing only)</v>
          </cell>
          <cell r="B130" t="str">
            <v>LAC</v>
          </cell>
          <cell r="C130" t="str">
            <v>GDP per capita (current US$)</v>
          </cell>
          <cell r="D130">
            <v>3635.0790039832195</v>
          </cell>
          <cell r="E130">
            <v>3538.1535083045428</v>
          </cell>
          <cell r="F130">
            <v>3550.7920176447942</v>
          </cell>
          <cell r="G130">
            <v>3966.2511826909231</v>
          </cell>
          <cell r="H130">
            <v>4740.7335204671645</v>
          </cell>
          <cell r="I130">
            <v>5475.3856102888803</v>
          </cell>
          <cell r="J130">
            <v>6367.2445107273716</v>
          </cell>
          <cell r="K130">
            <v>7219.2836899484155</v>
          </cell>
          <cell r="L130">
            <v>6629.2509864605954</v>
          </cell>
          <cell r="M130">
            <v>8184.324074503038</v>
          </cell>
          <cell r="N130">
            <v>9364.4075003286016</v>
          </cell>
          <cell r="O130">
            <v>9067.3758805776561</v>
          </cell>
          <cell r="P130">
            <v>9172.8635370076445</v>
          </cell>
          <cell r="Q130">
            <v>9071.1660468177324</v>
          </cell>
          <cell r="R130" t="str">
            <v>..</v>
          </cell>
        </row>
        <row r="131">
          <cell r="A131" t="str">
            <v>Latvia</v>
          </cell>
          <cell r="B131" t="str">
            <v>LVA</v>
          </cell>
          <cell r="C131" t="str">
            <v>GDP per capita (current US$)</v>
          </cell>
          <cell r="D131">
            <v>4466.0452687790666</v>
          </cell>
          <cell r="E131">
            <v>4987.1888180386895</v>
          </cell>
          <cell r="F131">
            <v>5631.2619148975064</v>
          </cell>
          <cell r="G131">
            <v>6746.0638468691568</v>
          </cell>
          <cell r="H131">
            <v>7634.1935390126755</v>
          </cell>
          <cell r="I131">
            <v>9746.2350898064469</v>
          </cell>
          <cell r="J131">
            <v>14064.199072965966</v>
          </cell>
          <cell r="K131">
            <v>16383.01708281947</v>
          </cell>
          <cell r="L131">
            <v>12212.495632029586</v>
          </cell>
          <cell r="M131">
            <v>11379.235638120077</v>
          </cell>
          <cell r="N131">
            <v>13749.223338989315</v>
          </cell>
          <cell r="O131">
            <v>14031.795866830427</v>
          </cell>
          <cell r="P131">
            <v>15357.26927184267</v>
          </cell>
          <cell r="Q131">
            <v>16037.782103912492</v>
          </cell>
          <cell r="R131" t="str">
            <v>..</v>
          </cell>
        </row>
        <row r="132">
          <cell r="A132" t="str">
            <v>Least developed countries: UN classification</v>
          </cell>
          <cell r="B132" t="str">
            <v>LDC</v>
          </cell>
          <cell r="C132" t="str">
            <v>GDP per capita (current US$)</v>
          </cell>
          <cell r="D132">
            <v>284.39168288937105</v>
          </cell>
          <cell r="E132">
            <v>299.11643978806126</v>
          </cell>
          <cell r="F132">
            <v>327.19930811221832</v>
          </cell>
          <cell r="G132">
            <v>370.45010222047955</v>
          </cell>
          <cell r="H132">
            <v>428.10579678159201</v>
          </cell>
          <cell r="I132">
            <v>487.18610136599153</v>
          </cell>
          <cell r="J132">
            <v>583.95880991794445</v>
          </cell>
          <cell r="K132">
            <v>702.38868013360093</v>
          </cell>
          <cell r="L132">
            <v>683.29749819177107</v>
          </cell>
          <cell r="M132">
            <v>745.1500985319052</v>
          </cell>
          <cell r="N132">
            <v>822.36988008817684</v>
          </cell>
          <cell r="O132">
            <v>850.8646497034257</v>
          </cell>
          <cell r="P132">
            <v>876.72560187567467</v>
          </cell>
          <cell r="Q132">
            <v>931.24332911074123</v>
          </cell>
          <cell r="R132" t="str">
            <v>..</v>
          </cell>
        </row>
        <row r="133">
          <cell r="A133" t="str">
            <v>Lebanon</v>
          </cell>
          <cell r="B133" t="str">
            <v>LBN</v>
          </cell>
          <cell r="C133" t="str">
            <v>GDP per capita (current US$)</v>
          </cell>
          <cell r="D133">
            <v>5253.0975836247162</v>
          </cell>
          <cell r="E133">
            <v>5436.5875068964633</v>
          </cell>
          <cell r="F133">
            <v>5425.6690703016857</v>
          </cell>
          <cell r="G133">
            <v>5424.2179439643287</v>
          </cell>
          <cell r="H133">
            <v>5339.4238804310471</v>
          </cell>
          <cell r="I133">
            <v>5372.4750564404094</v>
          </cell>
          <cell r="J133">
            <v>6015.8021288014261</v>
          </cell>
          <cell r="K133">
            <v>7015.6051778667479</v>
          </cell>
          <cell r="L133">
            <v>8403.109316056707</v>
          </cell>
          <cell r="M133">
            <v>8763.795964165507</v>
          </cell>
          <cell r="N133">
            <v>9132.4342022665969</v>
          </cell>
          <cell r="O133">
            <v>9729.2821929339098</v>
          </cell>
          <cell r="P133">
            <v>9870.4862780876792</v>
          </cell>
          <cell r="Q133">
            <v>10057.888356366919</v>
          </cell>
          <cell r="R133" t="str">
            <v>..</v>
          </cell>
        </row>
        <row r="134">
          <cell r="A134" t="str">
            <v>Lesotho</v>
          </cell>
          <cell r="B134" t="str">
            <v>LSO</v>
          </cell>
          <cell r="C134" t="str">
            <v>GDP per capita (current US$)</v>
          </cell>
          <cell r="D134">
            <v>377.45358871021438</v>
          </cell>
          <cell r="E134">
            <v>348.31986685799876</v>
          </cell>
          <cell r="F134">
            <v>510.41629790294729</v>
          </cell>
          <cell r="G134">
            <v>645.49595921718844</v>
          </cell>
          <cell r="H134">
            <v>710.51781681929549</v>
          </cell>
          <cell r="I134">
            <v>736.39119435722171</v>
          </cell>
          <cell r="J134">
            <v>816.84958569846788</v>
          </cell>
          <cell r="K134">
            <v>826.83154019613721</v>
          </cell>
          <cell r="L134">
            <v>859.85701734189684</v>
          </cell>
          <cell r="M134">
            <v>1087.9501954000452</v>
          </cell>
          <cell r="N134">
            <v>1241.2289966237672</v>
          </cell>
          <cell r="O134">
            <v>1158.7943941542967</v>
          </cell>
          <cell r="P134">
            <v>1031.0213357867906</v>
          </cell>
          <cell r="Q134">
            <v>989.96045609394082</v>
          </cell>
          <cell r="R134" t="str">
            <v>..</v>
          </cell>
        </row>
        <row r="135">
          <cell r="A135" t="str">
            <v>Liberia</v>
          </cell>
          <cell r="B135" t="str">
            <v>LBR</v>
          </cell>
          <cell r="C135" t="str">
            <v>GDP per capita (current US$)</v>
          </cell>
          <cell r="D135">
            <v>171.73719692777973</v>
          </cell>
          <cell r="E135">
            <v>174.55475659546553</v>
          </cell>
          <cell r="F135">
            <v>130.91266530930676</v>
          </cell>
          <cell r="G135">
            <v>146.64132969472215</v>
          </cell>
          <cell r="H135">
            <v>165.7601803332264</v>
          </cell>
          <cell r="I135">
            <v>178.45314812114555</v>
          </cell>
          <cell r="J135">
            <v>209.81159973274904</v>
          </cell>
          <cell r="K135">
            <v>231.44321084298278</v>
          </cell>
          <cell r="L135">
            <v>302.2760595126021</v>
          </cell>
          <cell r="M135">
            <v>326.60443301444423</v>
          </cell>
          <cell r="N135">
            <v>378.81406244867725</v>
          </cell>
          <cell r="O135">
            <v>414.1851554417438</v>
          </cell>
          <cell r="P135">
            <v>453.33945704535864</v>
          </cell>
          <cell r="Q135">
            <v>461.04289859740152</v>
          </cell>
          <cell r="R135" t="str">
            <v>..</v>
          </cell>
        </row>
        <row r="136">
          <cell r="A136" t="str">
            <v>Libya</v>
          </cell>
          <cell r="B136" t="str">
            <v>LBY</v>
          </cell>
          <cell r="C136" t="str">
            <v>GDP per capita (current US$)</v>
          </cell>
          <cell r="D136">
            <v>6284.1590529110917</v>
          </cell>
          <cell r="E136">
            <v>3711.6027740546524</v>
          </cell>
          <cell r="F136">
            <v>4682.62572368156</v>
          </cell>
          <cell r="G136">
            <v>5807.6462878378425</v>
          </cell>
          <cell r="H136">
            <v>8158.9842139452976</v>
          </cell>
          <cell r="I136">
            <v>9304.3085018858637</v>
          </cell>
          <cell r="J136">
            <v>11219.432957943696</v>
          </cell>
          <cell r="K136">
            <v>14231.600892701212</v>
          </cell>
          <cell r="L136">
            <v>10151.645873524534</v>
          </cell>
          <cell r="M136">
            <v>11933.77925880182</v>
          </cell>
          <cell r="N136">
            <v>5517.7795692315703</v>
          </cell>
          <cell r="O136">
            <v>13035.192200203219</v>
          </cell>
          <cell r="P136">
            <v>10454.792550960663</v>
          </cell>
          <cell r="Q136">
            <v>6569.6197534584198</v>
          </cell>
          <cell r="R136" t="str">
            <v>..</v>
          </cell>
        </row>
        <row r="137">
          <cell r="A137" t="str">
            <v>Liechtenstein</v>
          </cell>
          <cell r="B137" t="str">
            <v>LIE</v>
          </cell>
          <cell r="C137" t="str">
            <v>GDP per capita (current US$)</v>
          </cell>
          <cell r="D137">
            <v>74021.939778888845</v>
          </cell>
          <cell r="E137">
            <v>79088.627294449194</v>
          </cell>
          <cell r="F137">
            <v>89553.906068156226</v>
          </cell>
          <cell r="G137">
            <v>99926.9365615594</v>
          </cell>
          <cell r="H137">
            <v>104995.9855010605</v>
          </cell>
          <cell r="I137">
            <v>113830.02855230005</v>
          </cell>
          <cell r="J137">
            <v>129870.18568161358</v>
          </cell>
          <cell r="K137">
            <v>142254.691640412</v>
          </cell>
          <cell r="L137">
            <v>125107.67108998734</v>
          </cell>
          <cell r="M137">
            <v>140101.96727514206</v>
          </cell>
          <cell r="N137">
            <v>157092.9693866953</v>
          </cell>
          <cell r="O137">
            <v>149160.7581321566</v>
          </cell>
          <cell r="P137" t="str">
            <v>..</v>
          </cell>
          <cell r="Q137" t="str">
            <v>..</v>
          </cell>
          <cell r="R137" t="str">
            <v>..</v>
          </cell>
        </row>
        <row r="138">
          <cell r="A138" t="str">
            <v>Lithuania</v>
          </cell>
          <cell r="B138" t="str">
            <v>LTU</v>
          </cell>
          <cell r="C138" t="str">
            <v>GDP per capita (current US$)</v>
          </cell>
          <cell r="D138" t="str">
            <v>..</v>
          </cell>
          <cell r="E138" t="str">
            <v>..</v>
          </cell>
          <cell r="F138" t="str">
            <v>..</v>
          </cell>
          <cell r="G138">
            <v>6706.8346866357851</v>
          </cell>
          <cell r="H138">
            <v>7863.5278271225088</v>
          </cell>
          <cell r="I138">
            <v>9240.2970586685533</v>
          </cell>
          <cell r="J138">
            <v>12298.205545074607</v>
          </cell>
          <cell r="K138">
            <v>14961.723974384637</v>
          </cell>
          <cell r="L138">
            <v>11837.116677360134</v>
          </cell>
          <cell r="M138">
            <v>11976.901142797284</v>
          </cell>
          <cell r="N138">
            <v>14360.424788981501</v>
          </cell>
          <cell r="O138">
            <v>14333.247422089033</v>
          </cell>
          <cell r="P138">
            <v>15689.002264759429</v>
          </cell>
          <cell r="Q138">
            <v>16444.838113539605</v>
          </cell>
          <cell r="R138" t="str">
            <v>..</v>
          </cell>
        </row>
        <row r="139">
          <cell r="A139" t="str">
            <v>Low &amp; middle income</v>
          </cell>
          <cell r="B139" t="str">
            <v>LMY</v>
          </cell>
          <cell r="C139" t="str">
            <v>GDP per capita (current US$)</v>
          </cell>
          <cell r="D139">
            <v>1076.3717053547198</v>
          </cell>
          <cell r="E139">
            <v>1116.479258467378</v>
          </cell>
          <cell r="F139">
            <v>1234.6933644821702</v>
          </cell>
          <cell r="G139">
            <v>1422.3344156555152</v>
          </cell>
          <cell r="H139">
            <v>1654.9362996062207</v>
          </cell>
          <cell r="I139">
            <v>1925.8100972269879</v>
          </cell>
          <cell r="J139">
            <v>2341.7465484993072</v>
          </cell>
          <cell r="K139">
            <v>2740.9357588099347</v>
          </cell>
          <cell r="L139">
            <v>2713.930317112141</v>
          </cell>
          <cell r="M139">
            <v>3263.2896719486093</v>
          </cell>
          <cell r="N139">
            <v>3779.323472959351</v>
          </cell>
          <cell r="O139">
            <v>3942.104143425528</v>
          </cell>
          <cell r="P139">
            <v>4136.1377752769495</v>
          </cell>
          <cell r="Q139">
            <v>4264.30753643759</v>
          </cell>
          <cell r="R139" t="str">
            <v>..</v>
          </cell>
        </row>
        <row r="140">
          <cell r="A140" t="str">
            <v>Low income</v>
          </cell>
          <cell r="B140" t="str">
            <v>LIC</v>
          </cell>
          <cell r="C140" t="str">
            <v>GDP per capita (current US$)</v>
          </cell>
          <cell r="D140">
            <v>225.13058267384187</v>
          </cell>
          <cell r="E140">
            <v>234.89685224139706</v>
          </cell>
          <cell r="F140">
            <v>249.20039675412167</v>
          </cell>
          <cell r="G140">
            <v>275.32614621692636</v>
          </cell>
          <cell r="H140">
            <v>311.26945123757935</v>
          </cell>
          <cell r="I140">
            <v>338.60341583616139</v>
          </cell>
          <cell r="J140">
            <v>395.89482008231488</v>
          </cell>
          <cell r="K140">
            <v>464.59543132683564</v>
          </cell>
          <cell r="L140">
            <v>474.38948305756037</v>
          </cell>
          <cell r="M140">
            <v>500.23002628609254</v>
          </cell>
          <cell r="N140">
            <v>546.22383685326292</v>
          </cell>
          <cell r="O140">
            <v>581.42028554879414</v>
          </cell>
          <cell r="P140">
            <v>609.00507736146187</v>
          </cell>
          <cell r="Q140">
            <v>638.94512611352059</v>
          </cell>
          <cell r="R140" t="str">
            <v>..</v>
          </cell>
        </row>
        <row r="141">
          <cell r="A141" t="str">
            <v>Lower middle income</v>
          </cell>
          <cell r="B141" t="str">
            <v>LMC</v>
          </cell>
          <cell r="C141" t="str">
            <v>GDP per capita (current US$)</v>
          </cell>
          <cell r="D141">
            <v>564.11941444946694</v>
          </cell>
          <cell r="E141">
            <v>595.00912167562558</v>
          </cell>
          <cell r="F141">
            <v>669.78686599114405</v>
          </cell>
          <cell r="G141">
            <v>752.83885231021497</v>
          </cell>
          <cell r="H141">
            <v>852.12448775152279</v>
          </cell>
          <cell r="I141">
            <v>994.59278868600393</v>
          </cell>
          <cell r="J141">
            <v>1205.2052913672374</v>
          </cell>
          <cell r="K141">
            <v>1320.1059820704834</v>
          </cell>
          <cell r="L141">
            <v>1337.1059498553002</v>
          </cell>
          <cell r="M141">
            <v>1668.3366541086466</v>
          </cell>
          <cell r="N141">
            <v>1836.7878967603574</v>
          </cell>
          <cell r="O141">
            <v>1881.9228941786146</v>
          </cell>
          <cell r="P141">
            <v>1926.0652869349819</v>
          </cell>
          <cell r="Q141">
            <v>2007.6756978338394</v>
          </cell>
          <cell r="R141" t="str">
            <v>..</v>
          </cell>
        </row>
        <row r="142">
          <cell r="A142" t="str">
            <v>Luxembourg</v>
          </cell>
          <cell r="B142" t="str">
            <v>LUX</v>
          </cell>
          <cell r="C142" t="str">
            <v>GDP per capita (current US$)</v>
          </cell>
          <cell r="D142">
            <v>47558.372211828872</v>
          </cell>
          <cell r="E142">
            <v>52190.065564618832</v>
          </cell>
          <cell r="F142">
            <v>64422.278989538223</v>
          </cell>
          <cell r="G142">
            <v>74674.133165676161</v>
          </cell>
          <cell r="H142">
            <v>79595.534077384698</v>
          </cell>
          <cell r="I142">
            <v>88400.203274228625</v>
          </cell>
          <cell r="J142">
            <v>102523.39494121957</v>
          </cell>
          <cell r="K142">
            <v>112477.06113184104</v>
          </cell>
          <cell r="L142">
            <v>100735.3518532571</v>
          </cell>
          <cell r="M142">
            <v>102863.09572462816</v>
          </cell>
          <cell r="N142">
            <v>113731.65154549565</v>
          </cell>
          <cell r="O142">
            <v>106022.79907246312</v>
          </cell>
          <cell r="P142">
            <v>110664.84029673747</v>
          </cell>
          <cell r="Q142" t="str">
            <v>..</v>
          </cell>
          <cell r="R142" t="str">
            <v>..</v>
          </cell>
        </row>
        <row r="143">
          <cell r="A143" t="str">
            <v>Macao SAR, China</v>
          </cell>
          <cell r="B143" t="str">
            <v>MAC</v>
          </cell>
          <cell r="C143" t="str">
            <v>GDP per capita (current US$)</v>
          </cell>
          <cell r="D143">
            <v>14869.778419275121</v>
          </cell>
          <cell r="E143">
            <v>15777.518061490677</v>
          </cell>
          <cell r="F143">
            <v>17584.699345856774</v>
          </cell>
          <cell r="G143">
            <v>22369.808655436835</v>
          </cell>
          <cell r="H143">
            <v>25189.779366612009</v>
          </cell>
          <cell r="I143">
            <v>30368.687189270662</v>
          </cell>
          <cell r="J143">
            <v>36620.444618566711</v>
          </cell>
          <cell r="K143">
            <v>40867.505231146286</v>
          </cell>
          <cell r="L143">
            <v>40876.600611808317</v>
          </cell>
          <cell r="M143">
            <v>53045.879009404314</v>
          </cell>
          <cell r="N143">
            <v>67012.893810609836</v>
          </cell>
          <cell r="O143">
            <v>77079.17330147943</v>
          </cell>
          <cell r="P143">
            <v>90332.324200645351</v>
          </cell>
          <cell r="Q143">
            <v>96037.702025121762</v>
          </cell>
          <cell r="R143" t="str">
            <v>..</v>
          </cell>
        </row>
        <row r="144">
          <cell r="A144" t="str">
            <v>Macedonia, FYR</v>
          </cell>
          <cell r="B144" t="str">
            <v>MKD</v>
          </cell>
          <cell r="C144" t="str">
            <v>GDP per capita (current US$)</v>
          </cell>
          <cell r="D144">
            <v>1835.0136218229575</v>
          </cell>
          <cell r="E144">
            <v>1980.7531340750156</v>
          </cell>
          <cell r="F144">
            <v>2431.8386415148971</v>
          </cell>
          <cell r="G144">
            <v>2787.773056349009</v>
          </cell>
          <cell r="H144">
            <v>3063.5964620640234</v>
          </cell>
          <cell r="I144">
            <v>3351.3048790141966</v>
          </cell>
          <cell r="J144">
            <v>4063.7444253355902</v>
          </cell>
          <cell r="K144">
            <v>4821.5424944530423</v>
          </cell>
          <cell r="L144">
            <v>4566.343920806481</v>
          </cell>
          <cell r="M144">
            <v>4561.1783637943272</v>
          </cell>
          <cell r="N144">
            <v>5079.9592076843037</v>
          </cell>
          <cell r="O144">
            <v>4709.5165447611389</v>
          </cell>
          <cell r="P144">
            <v>5195.2788222481859</v>
          </cell>
          <cell r="Q144">
            <v>5455.5912669864274</v>
          </cell>
          <cell r="R144" t="str">
            <v>..</v>
          </cell>
        </row>
        <row r="145">
          <cell r="A145" t="str">
            <v>Madagascar</v>
          </cell>
          <cell r="B145" t="str">
            <v>MDG</v>
          </cell>
          <cell r="C145" t="str">
            <v>GDP per capita (current US$)</v>
          </cell>
          <cell r="D145">
            <v>278.9874499305476</v>
          </cell>
          <cell r="E145">
            <v>262.74181975142676</v>
          </cell>
          <cell r="F145">
            <v>317.42203169157034</v>
          </cell>
          <cell r="G145">
            <v>245.67045293529088</v>
          </cell>
          <cell r="H145">
            <v>275.51582251157146</v>
          </cell>
          <cell r="I145">
            <v>292.99089761710167</v>
          </cell>
          <cell r="J145">
            <v>379.06725871752593</v>
          </cell>
          <cell r="K145">
            <v>472.37909157929602</v>
          </cell>
          <cell r="L145">
            <v>417.17830208486623</v>
          </cell>
          <cell r="M145">
            <v>414.14278721865719</v>
          </cell>
          <cell r="N145">
            <v>456.32930713431222</v>
          </cell>
          <cell r="O145">
            <v>444.95850050673153</v>
          </cell>
          <cell r="P145">
            <v>462.97400612929221</v>
          </cell>
          <cell r="Q145">
            <v>449.40083594838336</v>
          </cell>
          <cell r="R145" t="str">
            <v>..</v>
          </cell>
        </row>
        <row r="146">
          <cell r="A146" t="str">
            <v>Malawi</v>
          </cell>
          <cell r="B146" t="str">
            <v>MWI</v>
          </cell>
          <cell r="C146" t="str">
            <v>GDP per capita (current US$)</v>
          </cell>
          <cell r="D146">
            <v>149.36724316953121</v>
          </cell>
          <cell r="E146">
            <v>226.07683074730838</v>
          </cell>
          <cell r="F146">
            <v>200.54269708367113</v>
          </cell>
          <cell r="G146">
            <v>211.57381681158665</v>
          </cell>
          <cell r="H146">
            <v>216.11461862066361</v>
          </cell>
          <cell r="I146">
            <v>237.69825917200055</v>
          </cell>
          <cell r="J146">
            <v>270.24114601774664</v>
          </cell>
          <cell r="K146">
            <v>307.57789758797628</v>
          </cell>
          <cell r="L146">
            <v>351.0797566255975</v>
          </cell>
          <cell r="M146">
            <v>365.5165695426125</v>
          </cell>
          <cell r="N146">
            <v>369.60434718961409</v>
          </cell>
          <cell r="O146">
            <v>270.08753128829147</v>
          </cell>
          <cell r="P146">
            <v>239.8697313903144</v>
          </cell>
          <cell r="Q146">
            <v>255.0445695731897</v>
          </cell>
          <cell r="R146" t="str">
            <v>..</v>
          </cell>
        </row>
        <row r="147">
          <cell r="A147" t="str">
            <v>Malaysia</v>
          </cell>
          <cell r="B147" t="str">
            <v>MYS</v>
          </cell>
          <cell r="C147" t="str">
            <v>GDP per capita (current US$)</v>
          </cell>
          <cell r="D147">
            <v>3878.7714093458967</v>
          </cell>
          <cell r="E147">
            <v>4132.6785250141611</v>
          </cell>
          <cell r="F147">
            <v>4431.2394550148047</v>
          </cell>
          <cell r="G147">
            <v>4924.5858520003603</v>
          </cell>
          <cell r="H147">
            <v>5564.185469329338</v>
          </cell>
          <cell r="I147">
            <v>6194.7004342825403</v>
          </cell>
          <cell r="J147">
            <v>7240.7355799634415</v>
          </cell>
          <cell r="K147">
            <v>8486.5476053994898</v>
          </cell>
          <cell r="L147">
            <v>7312.0036837904154</v>
          </cell>
          <cell r="M147">
            <v>8802.9134899466353</v>
          </cell>
          <cell r="N147">
            <v>10125.88165621794</v>
          </cell>
          <cell r="O147">
            <v>10507.792778901496</v>
          </cell>
          <cell r="P147">
            <v>10628.009299952935</v>
          </cell>
          <cell r="Q147">
            <v>10933.485271923777</v>
          </cell>
          <cell r="R147" t="str">
            <v>..</v>
          </cell>
        </row>
        <row r="148">
          <cell r="A148" t="str">
            <v>Maldives</v>
          </cell>
          <cell r="B148" t="str">
            <v>MDV</v>
          </cell>
          <cell r="C148" t="str">
            <v>GDP per capita (current US$)</v>
          </cell>
          <cell r="D148">
            <v>3099.4825441173548</v>
          </cell>
          <cell r="E148">
            <v>3139.3195579800122</v>
          </cell>
          <cell r="F148">
            <v>3537.0084357817564</v>
          </cell>
          <cell r="G148">
            <v>4008.5757873173029</v>
          </cell>
          <cell r="H148">
            <v>3671.8819744573866</v>
          </cell>
          <cell r="I148">
            <v>4754.5140897262236</v>
          </cell>
          <cell r="J148">
            <v>5533.806444026779</v>
          </cell>
          <cell r="K148">
            <v>6596.891220010144</v>
          </cell>
          <cell r="L148">
            <v>6630.6825541974622</v>
          </cell>
          <cell r="M148">
            <v>7013.354283826463</v>
          </cell>
          <cell r="N148">
            <v>7266.8889063358974</v>
          </cell>
          <cell r="O148">
            <v>7350.3941819150268</v>
          </cell>
          <cell r="P148">
            <v>7704.5302164350605</v>
          </cell>
          <cell r="Q148">
            <v>8483.805878655201</v>
          </cell>
          <cell r="R148" t="str">
            <v>..</v>
          </cell>
        </row>
        <row r="149">
          <cell r="A149" t="str">
            <v>Mali</v>
          </cell>
          <cell r="B149" t="str">
            <v>MLI</v>
          </cell>
          <cell r="C149" t="str">
            <v>GDP per capita (current US$)</v>
          </cell>
          <cell r="D149">
            <v>231.16361973340398</v>
          </cell>
          <cell r="E149">
            <v>285.15050859079503</v>
          </cell>
          <cell r="F149">
            <v>360.86424697979589</v>
          </cell>
          <cell r="G149">
            <v>390.72018357831973</v>
          </cell>
          <cell r="H149">
            <v>411.85928117561724</v>
          </cell>
          <cell r="I149">
            <v>460.0053114278478</v>
          </cell>
          <cell r="J149">
            <v>519.31656731230896</v>
          </cell>
          <cell r="K149">
            <v>614.31763922785854</v>
          </cell>
          <cell r="L149">
            <v>610.05416426551767</v>
          </cell>
          <cell r="M149">
            <v>621.2230230287696</v>
          </cell>
          <cell r="N149">
            <v>680.82789021083795</v>
          </cell>
          <cell r="O149">
            <v>641.79371852459258</v>
          </cell>
          <cell r="P149">
            <v>669.69533966493452</v>
          </cell>
          <cell r="Q149">
            <v>706.68719739513085</v>
          </cell>
          <cell r="R149" t="str">
            <v>..</v>
          </cell>
        </row>
        <row r="150">
          <cell r="A150" t="str">
            <v>Malta</v>
          </cell>
          <cell r="B150" t="str">
            <v>MLT</v>
          </cell>
          <cell r="C150" t="str">
            <v>GDP per capita (current US$)</v>
          </cell>
          <cell r="D150">
            <v>9967.7904065929379</v>
          </cell>
          <cell r="E150">
            <v>10849.750279142085</v>
          </cell>
          <cell r="F150">
            <v>12844.58798771769</v>
          </cell>
          <cell r="G150">
            <v>14064.229597013489</v>
          </cell>
          <cell r="H150">
            <v>14834.432370642087</v>
          </cell>
          <cell r="I150">
            <v>15705.340215058157</v>
          </cell>
          <cell r="J150">
            <v>18356.968284456987</v>
          </cell>
          <cell r="K150">
            <v>20895.780504341317</v>
          </cell>
          <cell r="L150">
            <v>19636.006276656091</v>
          </cell>
          <cell r="M150">
            <v>19694.083156714161</v>
          </cell>
          <cell r="N150">
            <v>22347.708423805012</v>
          </cell>
          <cell r="O150">
            <v>21176.30998278016</v>
          </cell>
          <cell r="P150">
            <v>22776.194688663214</v>
          </cell>
          <cell r="Q150" t="str">
            <v>..</v>
          </cell>
          <cell r="R150" t="str">
            <v>..</v>
          </cell>
        </row>
        <row r="151">
          <cell r="A151" t="str">
            <v>Marshall Islands</v>
          </cell>
          <cell r="B151" t="str">
            <v>MHL</v>
          </cell>
          <cell r="C151" t="str">
            <v>GDP per capita (current US$)</v>
          </cell>
          <cell r="D151">
            <v>2206.6561156158973</v>
          </cell>
          <cell r="E151">
            <v>2391.3474033358257</v>
          </cell>
          <cell r="F151">
            <v>2434.7613057987146</v>
          </cell>
          <cell r="G151">
            <v>2517.6933890156315</v>
          </cell>
          <cell r="H151">
            <v>2645.9814053555651</v>
          </cell>
          <cell r="I151">
            <v>2757.584485407066</v>
          </cell>
          <cell r="J151">
            <v>2877.8905171090992</v>
          </cell>
          <cell r="K151">
            <v>2925.7406024396314</v>
          </cell>
          <cell r="L151">
            <v>2907.3622446054164</v>
          </cell>
          <cell r="M151">
            <v>3126.516365300984</v>
          </cell>
          <cell r="N151">
            <v>3291.8425610475629</v>
          </cell>
          <cell r="O151">
            <v>3500.7253669559273</v>
          </cell>
          <cell r="P151">
            <v>3616.7658091160533</v>
          </cell>
          <cell r="Q151" t="str">
            <v>..</v>
          </cell>
          <cell r="R151" t="str">
            <v>..</v>
          </cell>
        </row>
        <row r="152">
          <cell r="A152" t="str">
            <v>Mauritania</v>
          </cell>
          <cell r="B152" t="str">
            <v>MRT</v>
          </cell>
          <cell r="C152" t="str">
            <v>GDP per capita (current US$)</v>
          </cell>
          <cell r="D152">
            <v>463.27141846827277</v>
          </cell>
          <cell r="E152">
            <v>459.12554587924944</v>
          </cell>
          <cell r="F152">
            <v>525.45877425569336</v>
          </cell>
          <cell r="G152">
            <v>598.21054790449205</v>
          </cell>
          <cell r="H152">
            <v>692.57596539866313</v>
          </cell>
          <cell r="I152">
            <v>937.98270171489878</v>
          </cell>
          <cell r="J152">
            <v>1008.5547052373222</v>
          </cell>
          <cell r="K152">
            <v>1180.5495140793398</v>
          </cell>
          <cell r="L152">
            <v>1045.7904084955728</v>
          </cell>
          <cell r="M152">
            <v>1207.827457475081</v>
          </cell>
          <cell r="N152">
            <v>1390.9286216979783</v>
          </cell>
          <cell r="O152">
            <v>1282.7851012858619</v>
          </cell>
          <cell r="P152">
            <v>1306.0076522151739</v>
          </cell>
          <cell r="Q152">
            <v>1274.9769489685816</v>
          </cell>
          <cell r="R152" t="str">
            <v>..</v>
          </cell>
        </row>
        <row r="153">
          <cell r="A153" t="str">
            <v>Mauritius</v>
          </cell>
          <cell r="B153" t="str">
            <v>MUS</v>
          </cell>
          <cell r="C153" t="str">
            <v>GDP per capita (current US$)</v>
          </cell>
          <cell r="D153">
            <v>3792.1875762733107</v>
          </cell>
          <cell r="E153">
            <v>3957.512904925607</v>
          </cell>
          <cell r="F153">
            <v>4623.3517835150933</v>
          </cell>
          <cell r="G153">
            <v>5229.8735672437715</v>
          </cell>
          <cell r="H153">
            <v>5116.0396422590693</v>
          </cell>
          <cell r="I153">
            <v>5455.0656303796268</v>
          </cell>
          <cell r="J153">
            <v>6285.7890498112019</v>
          </cell>
          <cell r="K153">
            <v>7749.3184383752223</v>
          </cell>
          <cell r="L153">
            <v>7082.2957001442055</v>
          </cell>
          <cell r="M153">
            <v>7772.1000565275381</v>
          </cell>
          <cell r="N153">
            <v>8984.6297685986683</v>
          </cell>
          <cell r="O153">
            <v>9110.8053987744297</v>
          </cell>
          <cell r="P153">
            <v>9476.8418286256547</v>
          </cell>
          <cell r="Q153">
            <v>10005.615748629236</v>
          </cell>
          <cell r="R153" t="str">
            <v>..</v>
          </cell>
        </row>
        <row r="154">
          <cell r="A154" t="str">
            <v>Mexico</v>
          </cell>
          <cell r="B154" t="str">
            <v>MEX</v>
          </cell>
          <cell r="C154" t="str">
            <v>GDP per capita (current US$)</v>
          </cell>
          <cell r="D154">
            <v>6952.2890393047855</v>
          </cell>
          <cell r="E154">
            <v>7023.7872759469246</v>
          </cell>
          <cell r="F154">
            <v>6673.1669738040719</v>
          </cell>
          <cell r="G154">
            <v>7115.121768727171</v>
          </cell>
          <cell r="H154">
            <v>7893.9682337565273</v>
          </cell>
          <cell r="I154">
            <v>8680.6038803261526</v>
          </cell>
          <cell r="J154">
            <v>9222.8839970524896</v>
          </cell>
          <cell r="K154">
            <v>9578.5705667592974</v>
          </cell>
          <cell r="L154">
            <v>7661.2084127826129</v>
          </cell>
          <cell r="M154">
            <v>8861.4936973069744</v>
          </cell>
          <cell r="N154">
            <v>9730.2777527432881</v>
          </cell>
          <cell r="O154">
            <v>9721.0626440302931</v>
          </cell>
          <cell r="P154">
            <v>10200.805832132437</v>
          </cell>
          <cell r="Q154">
            <v>10230.182502849138</v>
          </cell>
          <cell r="R154" t="str">
            <v>..</v>
          </cell>
        </row>
        <row r="155">
          <cell r="A155" t="str">
            <v>Micronesia, Fed. Sts.</v>
          </cell>
          <cell r="B155" t="str">
            <v>FSM</v>
          </cell>
          <cell r="C155" t="str">
            <v>GDP per capita (current US$)</v>
          </cell>
          <cell r="D155">
            <v>2239.9169543715593</v>
          </cell>
          <cell r="E155">
            <v>2257.773664974809</v>
          </cell>
          <cell r="F155">
            <v>2293.5796135410424</v>
          </cell>
          <cell r="G155">
            <v>2247.8376730002342</v>
          </cell>
          <cell r="H155">
            <v>2352.6394094050734</v>
          </cell>
          <cell r="I155">
            <v>2393.9364118092353</v>
          </cell>
          <cell r="J155">
            <v>2435.1998477350589</v>
          </cell>
          <cell r="K155">
            <v>2501.5276820583504</v>
          </cell>
          <cell r="L155">
            <v>2669.3750541068284</v>
          </cell>
          <cell r="M155">
            <v>2838.4485470811337</v>
          </cell>
          <cell r="N155">
            <v>2998.6421972244771</v>
          </cell>
          <cell r="O155">
            <v>3150.8269253062322</v>
          </cell>
          <cell r="P155">
            <v>3049.0917680634025</v>
          </cell>
          <cell r="Q155" t="str">
            <v>..</v>
          </cell>
          <cell r="R155" t="str">
            <v>..</v>
          </cell>
        </row>
        <row r="156">
          <cell r="A156" t="str">
            <v>Middle East &amp; North Africa (all income levels)</v>
          </cell>
          <cell r="B156" t="str">
            <v>MEA</v>
          </cell>
          <cell r="C156" t="str">
            <v>GDP per capita (current US$)</v>
          </cell>
          <cell r="D156">
            <v>2966.0515350538731</v>
          </cell>
          <cell r="E156">
            <v>2896.7354300178358</v>
          </cell>
          <cell r="F156">
            <v>3188.3948317585928</v>
          </cell>
          <cell r="G156">
            <v>3638.6042836519691</v>
          </cell>
          <cell r="H156">
            <v>4290.5527215612246</v>
          </cell>
          <cell r="I156">
            <v>4966.7923484408266</v>
          </cell>
          <cell r="J156">
            <v>5737.1594784398521</v>
          </cell>
          <cell r="K156">
            <v>7010.881125812999</v>
          </cell>
          <cell r="L156">
            <v>6127.9971880518724</v>
          </cell>
          <cell r="M156">
            <v>6982.1122124634194</v>
          </cell>
          <cell r="N156">
            <v>8289.8027796419046</v>
          </cell>
          <cell r="O156">
            <v>8716.4669541928288</v>
          </cell>
          <cell r="P156">
            <v>8694.9668439388715</v>
          </cell>
          <cell r="Q156">
            <v>8363.5928036465502</v>
          </cell>
          <cell r="R156" t="str">
            <v>..</v>
          </cell>
        </row>
        <row r="157">
          <cell r="A157" t="str">
            <v>Middle East &amp; North Africa (developing only)</v>
          </cell>
          <cell r="B157" t="str">
            <v>MNA</v>
          </cell>
          <cell r="C157" t="str">
            <v>GDP per capita (current US$)</v>
          </cell>
          <cell r="D157">
            <v>1598.8989675150158</v>
          </cell>
          <cell r="E157">
            <v>1520.8623166797904</v>
          </cell>
          <cell r="F157">
            <v>1670.0207971292066</v>
          </cell>
          <cell r="G157">
            <v>1881.1020046062924</v>
          </cell>
          <cell r="H157">
            <v>2169.9600958924334</v>
          </cell>
          <cell r="I157">
            <v>2531.0557670578169</v>
          </cell>
          <cell r="J157">
            <v>3045.2228547490963</v>
          </cell>
          <cell r="K157">
            <v>3690.5784991018872</v>
          </cell>
          <cell r="L157">
            <v>3506.3489269653569</v>
          </cell>
          <cell r="M157">
            <v>3957.9592392574195</v>
          </cell>
          <cell r="N157">
            <v>4604.1951397467656</v>
          </cell>
          <cell r="O157">
            <v>4809.7945678706346</v>
          </cell>
          <cell r="P157">
            <v>4623.1714771714232</v>
          </cell>
          <cell r="Q157">
            <v>4261.2680000578785</v>
          </cell>
          <cell r="R157" t="str">
            <v>..</v>
          </cell>
        </row>
        <row r="158">
          <cell r="A158" t="str">
            <v>Middle income</v>
          </cell>
          <cell r="B158" t="str">
            <v>MIC</v>
          </cell>
          <cell r="C158" t="str">
            <v>GDP per capita (current US$)</v>
          </cell>
          <cell r="D158">
            <v>1159.9852298751589</v>
          </cell>
          <cell r="E158">
            <v>1204.3396277797438</v>
          </cell>
          <cell r="F158">
            <v>1334.2447619706536</v>
          </cell>
          <cell r="G158">
            <v>1539.8001177172071</v>
          </cell>
          <cell r="H158">
            <v>1794.4927121077239</v>
          </cell>
          <cell r="I158">
            <v>2092.862053092852</v>
          </cell>
          <cell r="J158">
            <v>2549.4674703979003</v>
          </cell>
          <cell r="K158">
            <v>2987.6329371554057</v>
          </cell>
          <cell r="L158">
            <v>2960.3475257682931</v>
          </cell>
          <cell r="M158">
            <v>3571.6141852419296</v>
          </cell>
          <cell r="N158">
            <v>4145.4765939629588</v>
          </cell>
          <cell r="O158">
            <v>4328.6816953031503</v>
          </cell>
          <cell r="P158">
            <v>4548.1052466643287</v>
          </cell>
          <cell r="Q158">
            <v>4694.2494043507859</v>
          </cell>
          <cell r="R158" t="str">
            <v>..</v>
          </cell>
        </row>
        <row r="159">
          <cell r="A159" t="str">
            <v>Moldova</v>
          </cell>
          <cell r="B159" t="str">
            <v>MDA</v>
          </cell>
          <cell r="C159" t="str">
            <v>GDP per capita (current US$)</v>
          </cell>
          <cell r="D159">
            <v>407.73024318707394</v>
          </cell>
          <cell r="E159">
            <v>458.67781683631239</v>
          </cell>
          <cell r="F159">
            <v>548.28968669050107</v>
          </cell>
          <cell r="G159">
            <v>720.94093207213496</v>
          </cell>
          <cell r="H159">
            <v>831.20363694465073</v>
          </cell>
          <cell r="I159">
            <v>950.64820436274761</v>
          </cell>
          <cell r="J159">
            <v>1230.4346847203217</v>
          </cell>
          <cell r="K159">
            <v>1695.9728111437541</v>
          </cell>
          <cell r="L159">
            <v>1525.526118827629</v>
          </cell>
          <cell r="M159">
            <v>1631.5358317953226</v>
          </cell>
          <cell r="N159">
            <v>1970.5713725333608</v>
          </cell>
          <cell r="O159">
            <v>2046.5367866510899</v>
          </cell>
          <cell r="P159">
            <v>2243.9796624440041</v>
          </cell>
          <cell r="Q159">
            <v>2233.7714907631494</v>
          </cell>
          <cell r="R159" t="str">
            <v>..</v>
          </cell>
        </row>
        <row r="160">
          <cell r="A160" t="str">
            <v>Monaco</v>
          </cell>
          <cell r="B160" t="str">
            <v>MCO</v>
          </cell>
          <cell r="C160" t="str">
            <v>GDP per capita (current US$)</v>
          </cell>
          <cell r="D160">
            <v>82542.36444087133</v>
          </cell>
          <cell r="E160">
            <v>89009.220233233253</v>
          </cell>
          <cell r="F160">
            <v>108889.21725433689</v>
          </cell>
          <cell r="G160">
            <v>123289.49412082281</v>
          </cell>
          <cell r="H160">
            <v>126599.4032766275</v>
          </cell>
          <cell r="I160">
            <v>135629.60572061711</v>
          </cell>
          <cell r="J160">
            <v>170472.28488131182</v>
          </cell>
          <cell r="K160">
            <v>193648.13221274651</v>
          </cell>
          <cell r="L160">
            <v>152877.36574828104</v>
          </cell>
          <cell r="M160">
            <v>145221.19156842402</v>
          </cell>
          <cell r="N160">
            <v>163351.64668556224</v>
          </cell>
          <cell r="O160" t="str">
            <v>..</v>
          </cell>
          <cell r="P160" t="str">
            <v>..</v>
          </cell>
          <cell r="Q160" t="str">
            <v>..</v>
          </cell>
          <cell r="R160" t="str">
            <v>..</v>
          </cell>
        </row>
        <row r="161">
          <cell r="A161" t="str">
            <v>Mongolia</v>
          </cell>
          <cell r="B161" t="str">
            <v>MNG</v>
          </cell>
          <cell r="C161" t="str">
            <v>GDP per capita (current US$)</v>
          </cell>
          <cell r="D161">
            <v>524.0247660075795</v>
          </cell>
          <cell r="E161">
            <v>571.53839060556618</v>
          </cell>
          <cell r="F161">
            <v>646.11916811372453</v>
          </cell>
          <cell r="G161">
            <v>797.90515214455513</v>
          </cell>
          <cell r="H161">
            <v>998.82229937740306</v>
          </cell>
          <cell r="I161">
            <v>1334.4057115741184</v>
          </cell>
          <cell r="J161">
            <v>1633.3843350549794</v>
          </cell>
          <cell r="K161">
            <v>2138.3767404813493</v>
          </cell>
          <cell r="L161">
            <v>1717.0731367761273</v>
          </cell>
          <cell r="M161">
            <v>2650.3468848839907</v>
          </cell>
          <cell r="N161">
            <v>3772.9315473841016</v>
          </cell>
          <cell r="O161">
            <v>4377.238870104351</v>
          </cell>
          <cell r="P161">
            <v>4387.7070561013152</v>
          </cell>
          <cell r="Q161">
            <v>4129.3735483622395</v>
          </cell>
          <cell r="R161" t="str">
            <v>..</v>
          </cell>
        </row>
        <row r="162">
          <cell r="A162" t="str">
            <v>Montenegro</v>
          </cell>
          <cell r="B162" t="str">
            <v>MNE</v>
          </cell>
          <cell r="C162" t="str">
            <v>GDP per capita (current US$)</v>
          </cell>
          <cell r="D162">
            <v>1909.6354349022865</v>
          </cell>
          <cell r="E162">
            <v>2106.3390131291326</v>
          </cell>
          <cell r="F162">
            <v>2789.0815815387605</v>
          </cell>
          <cell r="G162">
            <v>3380.1995346967688</v>
          </cell>
          <cell r="H162">
            <v>3674.5265295146319</v>
          </cell>
          <cell r="I162">
            <v>4383.5950970820095</v>
          </cell>
          <cell r="J162">
            <v>5957.1456931201001</v>
          </cell>
          <cell r="K162">
            <v>7325.703474051842</v>
          </cell>
          <cell r="L162">
            <v>6698.0794386239595</v>
          </cell>
          <cell r="M162">
            <v>6636.8750285191545</v>
          </cell>
          <cell r="N162">
            <v>7249.8766235792436</v>
          </cell>
          <cell r="O162">
            <v>6519.1869711592026</v>
          </cell>
          <cell r="P162">
            <v>7110.7629324444824</v>
          </cell>
          <cell r="Q162">
            <v>7370.8570046609984</v>
          </cell>
          <cell r="R162" t="str">
            <v>..</v>
          </cell>
        </row>
        <row r="163">
          <cell r="A163" t="str">
            <v>Morocco</v>
          </cell>
          <cell r="B163" t="str">
            <v>MAR</v>
          </cell>
          <cell r="C163" t="str">
            <v>GDP per capita (current US$)</v>
          </cell>
          <cell r="D163">
            <v>1275.45923487542</v>
          </cell>
          <cell r="E163">
            <v>1352.31706907444</v>
          </cell>
          <cell r="F163">
            <v>1650.28263814971</v>
          </cell>
          <cell r="G163">
            <v>1867.32994010793</v>
          </cell>
          <cell r="H163">
            <v>1931.7592492551</v>
          </cell>
          <cell r="I163">
            <v>2107.8960174713502</v>
          </cell>
          <cell r="J163">
            <v>2389.6948858155301</v>
          </cell>
          <cell r="K163">
            <v>2791.99390998136</v>
          </cell>
          <cell r="L163">
            <v>2822.0728390883301</v>
          </cell>
          <cell r="M163">
            <v>2782.6717971831999</v>
          </cell>
          <cell r="N163">
            <v>3001.1778161544098</v>
          </cell>
          <cell r="O163">
            <v>2860.9260862238398</v>
          </cell>
          <cell r="P163">
            <v>3056.1184529387301</v>
          </cell>
          <cell r="Q163">
            <v>3103.19148832977</v>
          </cell>
          <cell r="R163" t="str">
            <v>..</v>
          </cell>
        </row>
        <row r="164">
          <cell r="A164" t="str">
            <v>Mozambique</v>
          </cell>
          <cell r="B164" t="str">
            <v>MOZ</v>
          </cell>
          <cell r="C164" t="str">
            <v>GDP per capita (current US$)</v>
          </cell>
          <cell r="D164">
            <v>216.84611132271405</v>
          </cell>
          <cell r="E164">
            <v>217.1375662255972</v>
          </cell>
          <cell r="F164">
            <v>234.14698204179442</v>
          </cell>
          <cell r="G164">
            <v>277.63714358526272</v>
          </cell>
          <cell r="H164">
            <v>311.38430536792936</v>
          </cell>
          <cell r="I164">
            <v>326.43131563068442</v>
          </cell>
          <cell r="J164">
            <v>407.67785472006358</v>
          </cell>
          <cell r="K164">
            <v>480.55342670367543</v>
          </cell>
          <cell r="L164">
            <v>453.25556236961506</v>
          </cell>
          <cell r="M164">
            <v>416.05933642860134</v>
          </cell>
          <cell r="N164">
            <v>527.5282908827827</v>
          </cell>
          <cell r="O164">
            <v>580.36047157247503</v>
          </cell>
          <cell r="P164">
            <v>584.01374306701132</v>
          </cell>
          <cell r="Q164">
            <v>602.050953591233</v>
          </cell>
          <cell r="R164" t="str">
            <v>..</v>
          </cell>
        </row>
        <row r="165">
          <cell r="A165" t="str">
            <v>Myanmar</v>
          </cell>
          <cell r="B165" t="str">
            <v>MMR</v>
          </cell>
          <cell r="C165" t="str">
            <v>GDP per capita (current US$)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v>1421.4973508006203</v>
          </cell>
          <cell r="P165">
            <v>1106.9838241778875</v>
          </cell>
          <cell r="Q165">
            <v>1203.8446629382504</v>
          </cell>
          <cell r="R165" t="str">
            <v>..</v>
          </cell>
        </row>
        <row r="166">
          <cell r="A166" t="str">
            <v>Namibia</v>
          </cell>
          <cell r="B166" t="str">
            <v>NAM</v>
          </cell>
          <cell r="C166" t="str">
            <v>GDP per capita (current US$)</v>
          </cell>
          <cell r="D166">
            <v>1836.7594099188143</v>
          </cell>
          <cell r="E166">
            <v>1716.8882816910454</v>
          </cell>
          <cell r="F166">
            <v>2489.8777632972715</v>
          </cell>
          <cell r="G166">
            <v>3298.9054806670638</v>
          </cell>
          <cell r="H166">
            <v>3582.2438599574662</v>
          </cell>
          <cell r="I166">
            <v>3884.6468337471852</v>
          </cell>
          <cell r="J166">
            <v>4195.8698529182439</v>
          </cell>
          <cell r="K166">
            <v>3999.6255577052216</v>
          </cell>
          <cell r="L166">
            <v>4123.5003321999038</v>
          </cell>
          <cell r="M166">
            <v>5139.0536088040644</v>
          </cell>
          <cell r="N166">
            <v>5540.3252344596822</v>
          </cell>
          <cell r="O166">
            <v>5681.5878866903013</v>
          </cell>
          <cell r="P166">
            <v>5511.0585441299736</v>
          </cell>
          <cell r="Q166">
            <v>5588.9708359365577</v>
          </cell>
          <cell r="R166" t="str">
            <v>..</v>
          </cell>
        </row>
        <row r="167">
          <cell r="A167" t="str">
            <v>Nepal</v>
          </cell>
          <cell r="B167" t="str">
            <v>NPL</v>
          </cell>
          <cell r="C167" t="str">
            <v>GDP per capita (current US$)</v>
          </cell>
          <cell r="D167">
            <v>248.83293590294576</v>
          </cell>
          <cell r="E167">
            <v>246.8035835369385</v>
          </cell>
          <cell r="F167">
            <v>254.55393823407425</v>
          </cell>
          <cell r="G167">
            <v>288.66959543209924</v>
          </cell>
          <cell r="H167">
            <v>318.74809834511575</v>
          </cell>
          <cell r="I167">
            <v>350.60846501419451</v>
          </cell>
          <cell r="J167">
            <v>396.16977279244946</v>
          </cell>
          <cell r="K167">
            <v>476.556558235355</v>
          </cell>
          <cell r="L167">
            <v>483.4034114547382</v>
          </cell>
          <cell r="M167">
            <v>595.42751983001187</v>
          </cell>
          <cell r="N167">
            <v>695.88319829434658</v>
          </cell>
          <cell r="O167">
            <v>685.49675855401244</v>
          </cell>
          <cell r="P167">
            <v>691.36908715973118</v>
          </cell>
          <cell r="Q167">
            <v>696.94334785056503</v>
          </cell>
          <cell r="R167" t="str">
            <v>..</v>
          </cell>
        </row>
        <row r="168">
          <cell r="A168" t="str">
            <v>Netherlands</v>
          </cell>
          <cell r="B168" t="str">
            <v>NLD</v>
          </cell>
          <cell r="C168" t="str">
            <v>GDP per capita (current US$)</v>
          </cell>
          <cell r="D168">
            <v>26554.06303355598</v>
          </cell>
          <cell r="E168">
            <v>28762.194527248477</v>
          </cell>
          <cell r="F168">
            <v>35186.870926869422</v>
          </cell>
          <cell r="G168">
            <v>39678.816325955209</v>
          </cell>
          <cell r="H168">
            <v>41199.725563069456</v>
          </cell>
          <cell r="I168">
            <v>44011.282669779575</v>
          </cell>
          <cell r="J168">
            <v>50861.066420282557</v>
          </cell>
          <cell r="K168">
            <v>56628.751172259465</v>
          </cell>
          <cell r="L168">
            <v>51909.584900704744</v>
          </cell>
          <cell r="M168">
            <v>50341.251919716007</v>
          </cell>
          <cell r="N168">
            <v>53537.275151218942</v>
          </cell>
          <cell r="O168">
            <v>49128.087274740428</v>
          </cell>
          <cell r="P168">
            <v>50792.514258408592</v>
          </cell>
          <cell r="Q168">
            <v>51590.048920214955</v>
          </cell>
          <cell r="R168" t="str">
            <v>..</v>
          </cell>
        </row>
        <row r="169">
          <cell r="A169" t="str">
            <v>New Caledonia</v>
          </cell>
          <cell r="B169" t="str">
            <v>NCL</v>
          </cell>
          <cell r="C169" t="str">
            <v>GDP per capita (current US$)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row>
        <row r="170">
          <cell r="A170" t="str">
            <v>New Zealand</v>
          </cell>
          <cell r="B170" t="str">
            <v>NZL</v>
          </cell>
          <cell r="C170" t="str">
            <v>GDP per capita (current US$)</v>
          </cell>
          <cell r="D170">
            <v>13882.899970798024</v>
          </cell>
          <cell r="E170">
            <v>16895.45794808639</v>
          </cell>
          <cell r="F170">
            <v>21941.050641881695</v>
          </cell>
          <cell r="G170">
            <v>25461.138437026184</v>
          </cell>
          <cell r="H170">
            <v>27833.601459195401</v>
          </cell>
          <cell r="I170">
            <v>26630.356681952606</v>
          </cell>
          <cell r="J170">
            <v>32382.266708420124</v>
          </cell>
          <cell r="K170">
            <v>30972.123824618509</v>
          </cell>
          <cell r="L170">
            <v>27998.561923128251</v>
          </cell>
          <cell r="M170">
            <v>33394.069336136534</v>
          </cell>
          <cell r="N170">
            <v>37896.85960697657</v>
          </cell>
          <cell r="O170">
            <v>39573.810528644222</v>
          </cell>
          <cell r="P170">
            <v>42408.964144607206</v>
          </cell>
          <cell r="Q170" t="str">
            <v>..</v>
          </cell>
          <cell r="R170" t="str">
            <v>..</v>
          </cell>
        </row>
        <row r="171">
          <cell r="A171" t="str">
            <v>Nicaragua</v>
          </cell>
          <cell r="B171" t="str">
            <v>NIC</v>
          </cell>
          <cell r="C171" t="str">
            <v>GDP per capita (current US$)</v>
          </cell>
          <cell r="D171">
            <v>1043.6007578695583</v>
          </cell>
          <cell r="E171">
            <v>1010.1468863731365</v>
          </cell>
          <cell r="F171">
            <v>1015.5625977419272</v>
          </cell>
          <cell r="G171">
            <v>1091.5051566246404</v>
          </cell>
          <cell r="H171">
            <v>1175.1143693568742</v>
          </cell>
          <cell r="I171">
            <v>1245.1420954105911</v>
          </cell>
          <cell r="J171">
            <v>1350.5872226616414</v>
          </cell>
          <cell r="K171">
            <v>1517.8036108171011</v>
          </cell>
          <cell r="L171">
            <v>1478.9713887084115</v>
          </cell>
          <cell r="M171">
            <v>1523.4814692424093</v>
          </cell>
          <cell r="N171">
            <v>1679.7482002535596</v>
          </cell>
          <cell r="O171">
            <v>1779.8670876131821</v>
          </cell>
          <cell r="P171">
            <v>1824.9880756576288</v>
          </cell>
          <cell r="Q171">
            <v>1963.0548840336346</v>
          </cell>
          <cell r="R171" t="str">
            <v>..</v>
          </cell>
        </row>
        <row r="172">
          <cell r="A172" t="str">
            <v>Niger</v>
          </cell>
          <cell r="B172" t="str">
            <v>NER</v>
          </cell>
          <cell r="C172" t="str">
            <v>GDP per capita (current US$)</v>
          </cell>
          <cell r="D172">
            <v>167.09122846502211</v>
          </cell>
          <cell r="E172">
            <v>179.73526956316115</v>
          </cell>
          <cell r="F172">
            <v>218.04711776980429</v>
          </cell>
          <cell r="G172">
            <v>234.91042373030618</v>
          </cell>
          <cell r="H172">
            <v>252.50459497873538</v>
          </cell>
          <cell r="I172">
            <v>260.56377000832617</v>
          </cell>
          <cell r="J172">
            <v>295.39319871993945</v>
          </cell>
          <cell r="K172">
            <v>358.19140553045276</v>
          </cell>
          <cell r="L172">
            <v>344.37564111011113</v>
          </cell>
          <cell r="M172">
            <v>351.00621834678611</v>
          </cell>
          <cell r="N172">
            <v>378.20054657404819</v>
          </cell>
          <cell r="O172">
            <v>393.64342304493977</v>
          </cell>
          <cell r="P172">
            <v>418.49242204767825</v>
          </cell>
          <cell r="Q172">
            <v>427.37324031535906</v>
          </cell>
          <cell r="R172" t="str">
            <v>..</v>
          </cell>
        </row>
        <row r="173">
          <cell r="A173" t="str">
            <v>Nigeria</v>
          </cell>
          <cell r="B173" t="str">
            <v>NGA</v>
          </cell>
          <cell r="C173" t="str">
            <v>GDP per capita (current US$)</v>
          </cell>
          <cell r="D173">
            <v>350.26018219398156</v>
          </cell>
          <cell r="E173">
            <v>457.39704755357764</v>
          </cell>
          <cell r="F173">
            <v>510.29629528173535</v>
          </cell>
          <cell r="G173">
            <v>645.76387117884292</v>
          </cell>
          <cell r="H173">
            <v>804.00599517022681</v>
          </cell>
          <cell r="I173">
            <v>1014.7347416177118</v>
          </cell>
          <cell r="J173">
            <v>1131.147694625266</v>
          </cell>
          <cell r="K173">
            <v>1376.8574487829328</v>
          </cell>
          <cell r="L173">
            <v>1091.9685272244642</v>
          </cell>
          <cell r="M173">
            <v>2314.9635366534685</v>
          </cell>
          <cell r="N173">
            <v>2514.1486215192908</v>
          </cell>
          <cell r="O173">
            <v>2739.8521890390639</v>
          </cell>
          <cell r="P173">
            <v>2979.8346788579538</v>
          </cell>
          <cell r="Q173">
            <v>3203.2968244943218</v>
          </cell>
          <cell r="R173" t="str">
            <v>..</v>
          </cell>
        </row>
        <row r="174">
          <cell r="A174" t="str">
            <v>North America</v>
          </cell>
          <cell r="B174" t="str">
            <v>NAC</v>
          </cell>
          <cell r="C174" t="str">
            <v>GDP per capita (current US$)</v>
          </cell>
          <cell r="D174">
            <v>35930.849177268596</v>
          </cell>
          <cell r="E174">
            <v>36777.868886872035</v>
          </cell>
          <cell r="F174">
            <v>38535.696617521608</v>
          </cell>
          <cell r="G174">
            <v>40933.474861330178</v>
          </cell>
          <cell r="H174">
            <v>43498.181200198036</v>
          </cell>
          <cell r="I174">
            <v>45834.955726996712</v>
          </cell>
          <cell r="J174">
            <v>47702.465280768418</v>
          </cell>
          <cell r="K174">
            <v>48213.007827818015</v>
          </cell>
          <cell r="L174">
            <v>46393.464978625409</v>
          </cell>
          <cell r="M174">
            <v>48291.459727145535</v>
          </cell>
          <cell r="N174">
            <v>50016.827059283496</v>
          </cell>
          <cell r="O174">
            <v>51590.146577644562</v>
          </cell>
          <cell r="P174">
            <v>52918.647348516497</v>
          </cell>
          <cell r="Q174">
            <v>54198.680088267392</v>
          </cell>
          <cell r="R174" t="str">
            <v>..</v>
          </cell>
        </row>
        <row r="175">
          <cell r="A175" t="str">
            <v>Northern Mariana Islands</v>
          </cell>
          <cell r="B175" t="str">
            <v>MNP</v>
          </cell>
          <cell r="C175" t="str">
            <v>GDP per capita (current US$)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row>
        <row r="176">
          <cell r="A176" t="str">
            <v>Norway</v>
          </cell>
          <cell r="B176" t="str">
            <v>NOR</v>
          </cell>
          <cell r="C176" t="str">
            <v>GDP per capita (current US$)</v>
          </cell>
          <cell r="D176">
            <v>38549.589341393701</v>
          </cell>
          <cell r="E176">
            <v>43061.150381241554</v>
          </cell>
          <cell r="F176">
            <v>50111.654449452151</v>
          </cell>
          <cell r="G176">
            <v>57570.269160194257</v>
          </cell>
          <cell r="H176">
            <v>66775.39439717558</v>
          </cell>
          <cell r="I176">
            <v>74114.697150083026</v>
          </cell>
          <cell r="J176">
            <v>85128.65759067137</v>
          </cell>
          <cell r="K176">
            <v>96880.509614639261</v>
          </cell>
          <cell r="L176">
            <v>80017.776809508461</v>
          </cell>
          <cell r="M176">
            <v>87646.270097470813</v>
          </cell>
          <cell r="N176">
            <v>100575.11726344418</v>
          </cell>
          <cell r="O176">
            <v>101563.70267759719</v>
          </cell>
          <cell r="P176">
            <v>102832.25868986314</v>
          </cell>
          <cell r="Q176">
            <v>97363.09325353778</v>
          </cell>
          <cell r="R176" t="str">
            <v>..</v>
          </cell>
        </row>
        <row r="177">
          <cell r="A177" t="str">
            <v>Not classified</v>
          </cell>
          <cell r="B177" t="str">
            <v>INX</v>
          </cell>
          <cell r="C177" t="str">
            <v>GDP per capita (current US$)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row>
        <row r="178">
          <cell r="A178" t="str">
            <v>OECD members</v>
          </cell>
          <cell r="B178" t="str">
            <v>OED</v>
          </cell>
          <cell r="C178" t="str">
            <v>GDP per capita (current US$)</v>
          </cell>
          <cell r="D178">
            <v>23086.989147602526</v>
          </cell>
          <cell r="E178">
            <v>23929.878783272889</v>
          </cell>
          <cell r="F178">
            <v>26635.998697492381</v>
          </cell>
          <cell r="G178">
            <v>29434.861602417004</v>
          </cell>
          <cell r="H178">
            <v>30873.93424737532</v>
          </cell>
          <cell r="I178">
            <v>32328.227016394416</v>
          </cell>
          <cell r="J178">
            <v>35093.117056377654</v>
          </cell>
          <cell r="K178">
            <v>36849.918954769761</v>
          </cell>
          <cell r="L178">
            <v>34243.70702751779</v>
          </cell>
          <cell r="M178">
            <v>35666.971836410994</v>
          </cell>
          <cell r="N178">
            <v>38050.503595708062</v>
          </cell>
          <cell r="O178">
            <v>37774.701094817065</v>
          </cell>
          <cell r="P178">
            <v>37994.599540595926</v>
          </cell>
          <cell r="Q178">
            <v>38349.414726825256</v>
          </cell>
          <cell r="R178" t="str">
            <v>..</v>
          </cell>
        </row>
        <row r="179">
          <cell r="A179" t="str">
            <v>Oman</v>
          </cell>
          <cell r="B179" t="str">
            <v>OMN</v>
          </cell>
          <cell r="C179" t="str">
            <v>GDP per capita (current US$)</v>
          </cell>
          <cell r="D179">
            <v>8559.5658108199314</v>
          </cell>
          <cell r="E179">
            <v>8670.2637844607016</v>
          </cell>
          <cell r="F179">
            <v>9070.4946985075585</v>
          </cell>
          <cell r="G179">
            <v>10115.043610401388</v>
          </cell>
          <cell r="H179">
            <v>12398.594345495361</v>
          </cell>
          <cell r="I179">
            <v>14575.160399184384</v>
          </cell>
          <cell r="J179">
            <v>16225.659987152772</v>
          </cell>
          <cell r="K179">
            <v>22963.378163731461</v>
          </cell>
          <cell r="L179">
            <v>17518.833314306568</v>
          </cell>
          <cell r="M179">
            <v>19920.649568635385</v>
          </cell>
          <cell r="N179">
            <v>21164.335757437708</v>
          </cell>
          <cell r="O179">
            <v>21533.807603292971</v>
          </cell>
          <cell r="P179">
            <v>20011.347778611787</v>
          </cell>
          <cell r="Q179">
            <v>19309.612449902281</v>
          </cell>
          <cell r="R179" t="str">
            <v>..</v>
          </cell>
        </row>
        <row r="180">
          <cell r="A180" t="str">
            <v>Other small states</v>
          </cell>
          <cell r="B180" t="str">
            <v>OSS</v>
          </cell>
          <cell r="C180" t="str">
            <v>GDP per capita (current US$)</v>
          </cell>
          <cell r="D180">
            <v>1703.8472218427748</v>
          </cell>
          <cell r="E180">
            <v>1719.7091751112857</v>
          </cell>
          <cell r="F180">
            <v>2170.9373464107875</v>
          </cell>
          <cell r="G180">
            <v>2652.6718910217564</v>
          </cell>
          <cell r="H180">
            <v>3054.4882984288383</v>
          </cell>
          <cell r="I180">
            <v>3199.7086762952795</v>
          </cell>
          <cell r="J180">
            <v>3681.1849145711203</v>
          </cell>
          <cell r="K180">
            <v>4267.5905270291214</v>
          </cell>
          <cell r="L180">
            <v>3633.9422832339878</v>
          </cell>
          <cell r="M180">
            <v>4183.2988167789663</v>
          </cell>
          <cell r="N180">
            <v>4878.5178853537673</v>
          </cell>
          <cell r="O180">
            <v>4787.7351449268917</v>
          </cell>
          <cell r="P180">
            <v>4692.4518862612304</v>
          </cell>
          <cell r="Q180">
            <v>4668.595262470616</v>
          </cell>
          <cell r="R180" t="str">
            <v>..</v>
          </cell>
        </row>
        <row r="181">
          <cell r="A181" t="str">
            <v>Pacific island small states</v>
          </cell>
          <cell r="B181" t="str">
            <v>PSS</v>
          </cell>
          <cell r="C181" t="str">
            <v>GDP per capita (current US$)</v>
          </cell>
          <cell r="D181">
            <v>1696.532823313323</v>
          </cell>
          <cell r="E181">
            <v>1771.2784815529201</v>
          </cell>
          <cell r="F181">
            <v>2058.6169278221969</v>
          </cell>
          <cell r="G181">
            <v>2352.4707036158966</v>
          </cell>
          <cell r="H181">
            <v>2546.2665518983172</v>
          </cell>
          <cell r="I181">
            <v>2640.6995491485577</v>
          </cell>
          <cell r="J181">
            <v>2870.2452545741371</v>
          </cell>
          <cell r="K181">
            <v>3021.9748571821056</v>
          </cell>
          <cell r="L181">
            <v>2649.728053038215</v>
          </cell>
          <cell r="M181">
            <v>2890.9440258183636</v>
          </cell>
          <cell r="N181">
            <v>3329.6503082258555</v>
          </cell>
          <cell r="O181">
            <v>3480.8574451787617</v>
          </cell>
          <cell r="P181">
            <v>3451.1622190984499</v>
          </cell>
          <cell r="Q181">
            <v>3566.052854009627</v>
          </cell>
          <cell r="R181" t="str">
            <v>..</v>
          </cell>
        </row>
        <row r="182">
          <cell r="A182" t="str">
            <v>Pakistan</v>
          </cell>
          <cell r="B182" t="str">
            <v>PAK</v>
          </cell>
          <cell r="C182" t="str">
            <v>GDP per capita (current US$)</v>
          </cell>
          <cell r="D182">
            <v>511.81112605906037</v>
          </cell>
          <cell r="E182">
            <v>501.18545446802358</v>
          </cell>
          <cell r="F182">
            <v>565.3238448029</v>
          </cell>
          <cell r="G182">
            <v>652.02021301870479</v>
          </cell>
          <cell r="H182">
            <v>714.03681000277106</v>
          </cell>
          <cell r="I182">
            <v>876.95110885413021</v>
          </cell>
          <cell r="J182">
            <v>953.79568597529783</v>
          </cell>
          <cell r="K182">
            <v>1042.8017054165955</v>
          </cell>
          <cell r="L182">
            <v>1009.7993193027909</v>
          </cell>
          <cell r="M182">
            <v>1043.3002050381158</v>
          </cell>
          <cell r="N182">
            <v>1230.8154275680877</v>
          </cell>
          <cell r="O182">
            <v>1266.3807581145095</v>
          </cell>
          <cell r="P182">
            <v>1281.9879075586778</v>
          </cell>
          <cell r="Q182">
            <v>1334.1472440201485</v>
          </cell>
          <cell r="R182" t="str">
            <v>..</v>
          </cell>
        </row>
        <row r="183">
          <cell r="A183" t="str">
            <v>Palau</v>
          </cell>
          <cell r="B183" t="str">
            <v>PLW</v>
          </cell>
          <cell r="C183" t="str">
            <v>GDP per capita (current US$)</v>
          </cell>
          <cell r="D183">
            <v>8283.8302357223783</v>
          </cell>
          <cell r="E183">
            <v>8386.6772812108811</v>
          </cell>
          <cell r="F183">
            <v>8149.1209879863445</v>
          </cell>
          <cell r="G183">
            <v>8873.5966279744007</v>
          </cell>
          <cell r="H183">
            <v>9721.5005877281856</v>
          </cell>
          <cell r="I183">
            <v>9719.1414579152515</v>
          </cell>
          <cell r="J183">
            <v>9726.1123901033898</v>
          </cell>
          <cell r="K183">
            <v>9837.3505069461607</v>
          </cell>
          <cell r="L183">
            <v>9183.1353703401492</v>
          </cell>
          <cell r="M183">
            <v>9004.6372164289205</v>
          </cell>
          <cell r="N183">
            <v>9765.3055031592739</v>
          </cell>
          <cell r="O183">
            <v>10397.758026194835</v>
          </cell>
          <cell r="P183">
            <v>10926.317896567714</v>
          </cell>
          <cell r="Q183">
            <v>11879.677811731524</v>
          </cell>
          <cell r="R183" t="str">
            <v>..</v>
          </cell>
        </row>
        <row r="184">
          <cell r="A184" t="str">
            <v>Panama</v>
          </cell>
          <cell r="B184" t="str">
            <v>PAN</v>
          </cell>
          <cell r="C184" t="str">
            <v>GDP per capita (current US$)</v>
          </cell>
          <cell r="D184">
            <v>3825.0509331893263</v>
          </cell>
          <cell r="E184">
            <v>3902.5314749002141</v>
          </cell>
          <cell r="F184">
            <v>4038.4560739994336</v>
          </cell>
          <cell r="G184">
            <v>4348.6634866900713</v>
          </cell>
          <cell r="H184">
            <v>4659.0230894998676</v>
          </cell>
          <cell r="I184">
            <v>5072.2192624163854</v>
          </cell>
          <cell r="J184">
            <v>6142.9479658841119</v>
          </cell>
          <cell r="K184">
            <v>7112.3987081981513</v>
          </cell>
          <cell r="L184">
            <v>7283.5569805144178</v>
          </cell>
          <cell r="M184">
            <v>7958.5836896831552</v>
          </cell>
          <cell r="N184">
            <v>9036.0374135756883</v>
          </cell>
          <cell r="O184">
            <v>10138.521128886165</v>
          </cell>
          <cell r="P184">
            <v>11206.42470747038</v>
          </cell>
          <cell r="Q184">
            <v>11948.851141618627</v>
          </cell>
          <cell r="R184" t="str">
            <v>..</v>
          </cell>
        </row>
        <row r="185">
          <cell r="A185" t="str">
            <v>Papua New Guinea</v>
          </cell>
          <cell r="B185" t="str">
            <v>PNG</v>
          </cell>
          <cell r="C185" t="str">
            <v>GDP per capita (current US$)</v>
          </cell>
          <cell r="D185">
            <v>558.88298234616752</v>
          </cell>
          <cell r="E185">
            <v>530.58405865001089</v>
          </cell>
          <cell r="F185">
            <v>610.20029109190523</v>
          </cell>
          <cell r="G185">
            <v>661.12503904103914</v>
          </cell>
          <cell r="H185">
            <v>799.41640592342401</v>
          </cell>
          <cell r="I185">
            <v>886.41017899244059</v>
          </cell>
          <cell r="J185">
            <v>992.65840623342922</v>
          </cell>
          <cell r="K185">
            <v>1223.208263274435</v>
          </cell>
          <cell r="L185">
            <v>1210.8526784152718</v>
          </cell>
          <cell r="M185">
            <v>1418.9266345166752</v>
          </cell>
          <cell r="N185">
            <v>1838.7225030757975</v>
          </cell>
          <cell r="O185">
            <v>2151.1603701395716</v>
          </cell>
          <cell r="P185">
            <v>2108.8316426358961</v>
          </cell>
          <cell r="Q185" t="str">
            <v>..</v>
          </cell>
          <cell r="R185" t="str">
            <v>..</v>
          </cell>
        </row>
        <row r="186">
          <cell r="A186" t="str">
            <v>Paraguay</v>
          </cell>
          <cell r="B186" t="str">
            <v>PRY</v>
          </cell>
          <cell r="C186" t="str">
            <v>GDP per capita (current US$)</v>
          </cell>
          <cell r="D186">
            <v>1417.2603196823181</v>
          </cell>
          <cell r="E186">
            <v>1148.2290485116307</v>
          </cell>
          <cell r="F186">
            <v>1174.779765494864</v>
          </cell>
          <cell r="G186">
            <v>1408.5274825574099</v>
          </cell>
          <cell r="H186">
            <v>1507.1459429538716</v>
          </cell>
          <cell r="I186">
            <v>1809.7247785712223</v>
          </cell>
          <cell r="J186">
            <v>2312.2053563849895</v>
          </cell>
          <cell r="K186">
            <v>3059.8622296990129</v>
          </cell>
          <cell r="L186">
            <v>2600.2153455965663</v>
          </cell>
          <cell r="M186">
            <v>3228.3277560985512</v>
          </cell>
          <cell r="N186">
            <v>3988.0245666851861</v>
          </cell>
          <cell r="O186">
            <v>3855.5721854617846</v>
          </cell>
          <cell r="P186">
            <v>4469.2452735180532</v>
          </cell>
          <cell r="Q186">
            <v>4728.6780232183373</v>
          </cell>
          <cell r="R186" t="str">
            <v>..</v>
          </cell>
        </row>
        <row r="187">
          <cell r="A187" t="str">
            <v>Peru</v>
          </cell>
          <cell r="B187" t="str">
            <v>PER</v>
          </cell>
          <cell r="C187" t="str">
            <v>GDP per capita (current US$)</v>
          </cell>
          <cell r="D187">
            <v>1964.5659607907453</v>
          </cell>
          <cell r="E187">
            <v>2046.4025441548504</v>
          </cell>
          <cell r="F187">
            <v>2191.3673773147912</v>
          </cell>
          <cell r="G187">
            <v>2445.4321393463229</v>
          </cell>
          <cell r="H187">
            <v>2714.4887368886052</v>
          </cell>
          <cell r="I187">
            <v>3143.5805875291817</v>
          </cell>
          <cell r="J187">
            <v>3611.2504308907842</v>
          </cell>
          <cell r="K187">
            <v>4244.5131143554236</v>
          </cell>
          <cell r="L187">
            <v>4178.8146629958901</v>
          </cell>
          <cell r="M187">
            <v>5056.3290944497994</v>
          </cell>
          <cell r="N187">
            <v>5731.3465674482877</v>
          </cell>
          <cell r="O187">
            <v>6388.7584576575246</v>
          </cell>
          <cell r="P187">
            <v>6620.6296681446665</v>
          </cell>
          <cell r="Q187">
            <v>6550.924700734261</v>
          </cell>
          <cell r="R187" t="str">
            <v>..</v>
          </cell>
        </row>
        <row r="188">
          <cell r="A188" t="str">
            <v>Philippines</v>
          </cell>
          <cell r="B188" t="str">
            <v>PHL</v>
          </cell>
          <cell r="C188" t="str">
            <v>GDP per capita (current US$)</v>
          </cell>
          <cell r="D188">
            <v>958.01065696247008</v>
          </cell>
          <cell r="E188">
            <v>1000.7784029535254</v>
          </cell>
          <cell r="F188">
            <v>1011.2866354343181</v>
          </cell>
          <cell r="G188">
            <v>1080.0861506775909</v>
          </cell>
          <cell r="H188">
            <v>1196.5400301784339</v>
          </cell>
          <cell r="I188">
            <v>1395.2133807130804</v>
          </cell>
          <cell r="J188">
            <v>1678.8523092786545</v>
          </cell>
          <cell r="K188">
            <v>1929.1334362909715</v>
          </cell>
          <cell r="L188">
            <v>1836.8745651979445</v>
          </cell>
          <cell r="M188">
            <v>2145.2417105331378</v>
          </cell>
          <cell r="N188">
            <v>2371.851514866717</v>
          </cell>
          <cell r="O188">
            <v>2606.196983639094</v>
          </cell>
          <cell r="P188">
            <v>2788.377357798267</v>
          </cell>
          <cell r="Q188">
            <v>2870.5445181953291</v>
          </cell>
          <cell r="R188" t="str">
            <v>..</v>
          </cell>
        </row>
        <row r="189">
          <cell r="A189" t="str">
            <v>Poland</v>
          </cell>
          <cell r="B189" t="str">
            <v>POL</v>
          </cell>
          <cell r="C189" t="str">
            <v>GDP per capita (current US$)</v>
          </cell>
          <cell r="D189">
            <v>4981.1986188017027</v>
          </cell>
          <cell r="E189">
            <v>5196.8947085778482</v>
          </cell>
          <cell r="F189">
            <v>5693.4070420156204</v>
          </cell>
          <cell r="G189">
            <v>6639.8904368515632</v>
          </cell>
          <cell r="H189">
            <v>7976.1078622834593</v>
          </cell>
          <cell r="I189">
            <v>8999.7396266063588</v>
          </cell>
          <cell r="J189">
            <v>11247.551481133403</v>
          </cell>
          <cell r="K189">
            <v>13906.218199944875</v>
          </cell>
          <cell r="L189">
            <v>11440.578132125671</v>
          </cell>
          <cell r="M189">
            <v>12530.307099737851</v>
          </cell>
          <cell r="N189">
            <v>13776.088381092797</v>
          </cell>
          <cell r="O189">
            <v>13036.37664912541</v>
          </cell>
          <cell r="P189">
            <v>13829.162144004398</v>
          </cell>
          <cell r="Q189">
            <v>14422.838020730454</v>
          </cell>
          <cell r="R189" t="str">
            <v>..</v>
          </cell>
        </row>
        <row r="190">
          <cell r="A190" t="str">
            <v>Portugal</v>
          </cell>
          <cell r="B190" t="str">
            <v>PRT</v>
          </cell>
          <cell r="C190" t="str">
            <v>GDP per capita (current US$)</v>
          </cell>
          <cell r="D190">
            <v>11729.144263209913</v>
          </cell>
          <cell r="E190">
            <v>12882.287708568483</v>
          </cell>
          <cell r="F190">
            <v>15772.735877109055</v>
          </cell>
          <cell r="G190">
            <v>18045.592599879146</v>
          </cell>
          <cell r="H190">
            <v>18784.953353740351</v>
          </cell>
          <cell r="I190">
            <v>19821.442838448362</v>
          </cell>
          <cell r="J190">
            <v>22780.056243530016</v>
          </cell>
          <cell r="K190">
            <v>24815.611332864108</v>
          </cell>
          <cell r="L190">
            <v>23063.972928704676</v>
          </cell>
          <cell r="M190">
            <v>22539.994504359151</v>
          </cell>
          <cell r="N190">
            <v>23194.74385337115</v>
          </cell>
          <cell r="O190">
            <v>20577.406425637277</v>
          </cell>
          <cell r="P190">
            <v>21507.711197276622</v>
          </cell>
          <cell r="Q190">
            <v>22080.891959208777</v>
          </cell>
          <cell r="R190" t="str">
            <v>..</v>
          </cell>
        </row>
        <row r="191">
          <cell r="A191" t="str">
            <v>Puerto Rico</v>
          </cell>
          <cell r="B191" t="str">
            <v>PRI</v>
          </cell>
          <cell r="C191" t="str">
            <v>GDP per capita (current US$)</v>
          </cell>
          <cell r="D191">
            <v>18243.717748156869</v>
          </cell>
          <cell r="E191">
            <v>18972.768529756904</v>
          </cell>
          <cell r="F191">
            <v>19820.207287064226</v>
          </cell>
          <cell r="G191">
            <v>20988.992332653404</v>
          </cell>
          <cell r="H191">
            <v>21959.322707595646</v>
          </cell>
          <cell r="I191">
            <v>22935.941149338458</v>
          </cell>
          <cell r="J191">
            <v>23664.882353053839</v>
          </cell>
          <cell r="K191">
            <v>24898.338840043754</v>
          </cell>
          <cell r="L191">
            <v>25768.736047652532</v>
          </cell>
          <cell r="M191">
            <v>26435.725980222633</v>
          </cell>
          <cell r="N191">
            <v>27219.393339049264</v>
          </cell>
          <cell r="O191">
            <v>27752.042744642713</v>
          </cell>
          <cell r="P191">
            <v>28681.700710181962</v>
          </cell>
          <cell r="Q191" t="str">
            <v>..</v>
          </cell>
          <cell r="R191" t="str">
            <v>..</v>
          </cell>
        </row>
        <row r="192">
          <cell r="A192" t="str">
            <v>Qatar</v>
          </cell>
          <cell r="B192" t="str">
            <v>QAT</v>
          </cell>
          <cell r="C192" t="str">
            <v>GDP per capita (current US$)</v>
          </cell>
          <cell r="D192">
            <v>28577.300815739563</v>
          </cell>
          <cell r="E192">
            <v>30523.489933235658</v>
          </cell>
          <cell r="F192">
            <v>35221.525464905382</v>
          </cell>
          <cell r="G192">
            <v>43346.863064749654</v>
          </cell>
          <cell r="H192">
            <v>53207.333647373605</v>
          </cell>
          <cell r="I192">
            <v>61593.672967260645</v>
          </cell>
          <cell r="J192">
            <v>67612.494040983671</v>
          </cell>
          <cell r="K192">
            <v>82990.070963104066</v>
          </cell>
          <cell r="L192">
            <v>61463.903581967796</v>
          </cell>
          <cell r="M192">
            <v>70870.22658352209</v>
          </cell>
          <cell r="N192">
            <v>89115.901490844859</v>
          </cell>
          <cell r="O192">
            <v>94236.134951124463</v>
          </cell>
          <cell r="P192">
            <v>96719.32873321735</v>
          </cell>
          <cell r="Q192">
            <v>97518.609361026582</v>
          </cell>
          <cell r="R192" t="str">
            <v>..</v>
          </cell>
        </row>
        <row r="193">
          <cell r="A193" t="str">
            <v>Romania</v>
          </cell>
          <cell r="B193" t="str">
            <v>ROM</v>
          </cell>
          <cell r="C193" t="str">
            <v>GDP per capita (current US$)</v>
          </cell>
          <cell r="D193">
            <v>1833.8126596489749</v>
          </cell>
          <cell r="E193">
            <v>2116.3120627114658</v>
          </cell>
          <cell r="F193">
            <v>2756.3325827900521</v>
          </cell>
          <cell r="G193">
            <v>3533.2660781368209</v>
          </cell>
          <cell r="H193">
            <v>4651.6922607402385</v>
          </cell>
          <cell r="I193">
            <v>5789.2097871972082</v>
          </cell>
          <cell r="J193">
            <v>8169.9759257408123</v>
          </cell>
          <cell r="K193">
            <v>9949.1902494174901</v>
          </cell>
          <cell r="L193">
            <v>8069.0228838508801</v>
          </cell>
          <cell r="M193">
            <v>8139.146673356282</v>
          </cell>
          <cell r="N193">
            <v>9063.7008064222191</v>
          </cell>
          <cell r="O193">
            <v>8445.2966400146561</v>
          </cell>
          <cell r="P193">
            <v>9489.6930088025274</v>
          </cell>
          <cell r="Q193">
            <v>9996.6702927430015</v>
          </cell>
          <cell r="R193" t="str">
            <v>..</v>
          </cell>
        </row>
        <row r="194">
          <cell r="A194" t="str">
            <v>Russian Federation</v>
          </cell>
          <cell r="B194" t="str">
            <v>RUS</v>
          </cell>
          <cell r="C194" t="str">
            <v>GDP per capita (current US$)</v>
          </cell>
          <cell r="D194">
            <v>2100.3623859404202</v>
          </cell>
          <cell r="E194">
            <v>2375.0590439449802</v>
          </cell>
          <cell r="F194">
            <v>2975.1327783492502</v>
          </cell>
          <cell r="G194">
            <v>4102.3722935487904</v>
          </cell>
          <cell r="H194">
            <v>5323.4660337581399</v>
          </cell>
          <cell r="I194">
            <v>6920.1943978360796</v>
          </cell>
          <cell r="J194">
            <v>9101.2567060889305</v>
          </cell>
          <cell r="K194">
            <v>11635.2742379874</v>
          </cell>
          <cell r="L194">
            <v>8562.8136969539901</v>
          </cell>
          <cell r="M194">
            <v>10674.997202418401</v>
          </cell>
          <cell r="N194">
            <v>13323.8833754364</v>
          </cell>
          <cell r="O194">
            <v>14078.8305693118</v>
          </cell>
          <cell r="P194">
            <v>14487.279870258801</v>
          </cell>
          <cell r="Q194">
            <v>12735.9184024927</v>
          </cell>
          <cell r="R194" t="str">
            <v>..</v>
          </cell>
        </row>
        <row r="195">
          <cell r="A195" t="str">
            <v>Rwanda</v>
          </cell>
          <cell r="B195" t="str">
            <v>RWA</v>
          </cell>
          <cell r="C195" t="str">
            <v>GDP per capita (current US$)</v>
          </cell>
          <cell r="D195">
            <v>201.06404193424876</v>
          </cell>
          <cell r="E195">
            <v>196.44470150689438</v>
          </cell>
          <cell r="F195">
            <v>212.5120519456234</v>
          </cell>
          <cell r="G195">
            <v>236.62921423162749</v>
          </cell>
          <cell r="H195">
            <v>286.56746943684436</v>
          </cell>
          <cell r="I195">
            <v>336.94228104007169</v>
          </cell>
          <cell r="J195">
            <v>398.20848588031441</v>
          </cell>
          <cell r="K195">
            <v>491.94041660773394</v>
          </cell>
          <cell r="L195">
            <v>529.59655617757994</v>
          </cell>
          <cell r="M195">
            <v>553.59745761068382</v>
          </cell>
          <cell r="N195">
            <v>606.90288639967673</v>
          </cell>
          <cell r="O195">
            <v>667.41458233443905</v>
          </cell>
          <cell r="P195">
            <v>678.99816694405342</v>
          </cell>
          <cell r="Q195">
            <v>695.68925860091304</v>
          </cell>
          <cell r="R195" t="str">
            <v>..</v>
          </cell>
        </row>
        <row r="196">
          <cell r="A196" t="str">
            <v>Samoa</v>
          </cell>
          <cell r="B196" t="str">
            <v>WSM</v>
          </cell>
          <cell r="C196" t="str">
            <v>GDP per capita (current US$)</v>
          </cell>
          <cell r="D196">
            <v>1555.4651908598998</v>
          </cell>
          <cell r="E196">
            <v>1631.3044696857035</v>
          </cell>
          <cell r="F196">
            <v>1907.0336981672588</v>
          </cell>
          <cell r="G196">
            <v>2350.8511020382998</v>
          </cell>
          <cell r="H196">
            <v>2587.488930278445</v>
          </cell>
          <cell r="I196">
            <v>2793.5431199908157</v>
          </cell>
          <cell r="J196">
            <v>3130.3525975231896</v>
          </cell>
          <cell r="K196">
            <v>3375.8216396604103</v>
          </cell>
          <cell r="L196">
            <v>3173.5422403592092</v>
          </cell>
          <cell r="M196">
            <v>3530.573994352947</v>
          </cell>
          <cell r="N196">
            <v>4065.9582219684803</v>
          </cell>
          <cell r="O196">
            <v>4257.9754470270609</v>
          </cell>
          <cell r="P196">
            <v>4180.6181999418868</v>
          </cell>
          <cell r="Q196">
            <v>4173.0911477552263</v>
          </cell>
          <cell r="R196" t="str">
            <v>..</v>
          </cell>
        </row>
        <row r="197">
          <cell r="A197" t="str">
            <v>San Marino</v>
          </cell>
          <cell r="B197" t="str">
            <v>SMR</v>
          </cell>
          <cell r="C197" t="str">
            <v>GDP per capita (current US$)</v>
          </cell>
          <cell r="D197">
            <v>29354.550900680253</v>
          </cell>
          <cell r="E197">
            <v>31268.467412547328</v>
          </cell>
          <cell r="F197">
            <v>39375.228799264471</v>
          </cell>
          <cell r="G197">
            <v>45597.515995165959</v>
          </cell>
          <cell r="H197">
            <v>47035.65434945943</v>
          </cell>
          <cell r="I197">
            <v>49682.09365905718</v>
          </cell>
          <cell r="J197">
            <v>56489.501376345739</v>
          </cell>
          <cell r="K197">
            <v>62993.367224248097</v>
          </cell>
          <cell r="L197" t="str">
            <v>..</v>
          </cell>
          <cell r="M197" t="str">
            <v>..</v>
          </cell>
          <cell r="N197" t="str">
            <v>..</v>
          </cell>
          <cell r="O197" t="str">
            <v>..</v>
          </cell>
          <cell r="P197" t="str">
            <v>..</v>
          </cell>
          <cell r="Q197" t="str">
            <v>..</v>
          </cell>
          <cell r="R197" t="str">
            <v>..</v>
          </cell>
        </row>
        <row r="198">
          <cell r="A198" t="str">
            <v>Sao Tome and Principe</v>
          </cell>
          <cell r="B198" t="str">
            <v>STP</v>
          </cell>
          <cell r="C198" t="str">
            <v>GDP per capita (current US$)</v>
          </cell>
          <cell r="D198">
            <v>546.79859278446725</v>
          </cell>
          <cell r="E198">
            <v>591.38253954756453</v>
          </cell>
          <cell r="F198">
            <v>692.24840362648104</v>
          </cell>
          <cell r="G198">
            <v>739.47694409495125</v>
          </cell>
          <cell r="H198">
            <v>804.84313721059323</v>
          </cell>
          <cell r="I198">
            <v>863.3184867285853</v>
          </cell>
          <cell r="J198">
            <v>901.25985009791157</v>
          </cell>
          <cell r="K198">
            <v>1121.4583963504099</v>
          </cell>
          <cell r="L198">
            <v>1175.1108809716934</v>
          </cell>
          <cell r="M198">
            <v>1176.4859350513943</v>
          </cell>
          <cell r="N198">
            <v>1421.6573996296254</v>
          </cell>
          <cell r="O198">
            <v>1475.3616587963957</v>
          </cell>
          <cell r="P198">
            <v>1703.4453934783855</v>
          </cell>
          <cell r="Q198">
            <v>1797.2457205404557</v>
          </cell>
          <cell r="R198" t="str">
            <v>..</v>
          </cell>
        </row>
        <row r="199">
          <cell r="A199" t="str">
            <v>Saudi Arabia</v>
          </cell>
          <cell r="B199" t="str">
            <v>SAU</v>
          </cell>
          <cell r="C199" t="str">
            <v>GDP per capita (current US$)</v>
          </cell>
          <cell r="D199">
            <v>8315.7393019921255</v>
          </cell>
          <cell r="E199">
            <v>8317.9085747893678</v>
          </cell>
          <cell r="F199">
            <v>9186.3103884353932</v>
          </cell>
          <cell r="G199">
            <v>10756.016218500941</v>
          </cell>
          <cell r="H199">
            <v>13273.712550381899</v>
          </cell>
          <cell r="I199">
            <v>14826.916698381145</v>
          </cell>
          <cell r="J199">
            <v>15947.405786423913</v>
          </cell>
          <cell r="K199">
            <v>19436.857159758863</v>
          </cell>
          <cell r="L199">
            <v>15655.083367533774</v>
          </cell>
          <cell r="M199">
            <v>18753.981233207862</v>
          </cell>
          <cell r="N199">
            <v>23256.095612643752</v>
          </cell>
          <cell r="O199">
            <v>24883.189714653403</v>
          </cell>
          <cell r="P199">
            <v>24646.020873026351</v>
          </cell>
          <cell r="Q199">
            <v>24160.958544678058</v>
          </cell>
          <cell r="R199" t="str">
            <v>..</v>
          </cell>
        </row>
        <row r="200">
          <cell r="A200" t="str">
            <v>Senegal</v>
          </cell>
          <cell r="B200" t="str">
            <v>SEN</v>
          </cell>
          <cell r="C200" t="str">
            <v>GDP per capita (current US$)</v>
          </cell>
          <cell r="D200">
            <v>482.06803826442166</v>
          </cell>
          <cell r="E200">
            <v>513.39183016444269</v>
          </cell>
          <cell r="F200">
            <v>642.62597922044938</v>
          </cell>
          <cell r="G200">
            <v>732.31809269851237</v>
          </cell>
          <cell r="H200">
            <v>772.65238262024047</v>
          </cell>
          <cell r="I200">
            <v>808.28842385657299</v>
          </cell>
          <cell r="J200">
            <v>948.50675918388481</v>
          </cell>
          <cell r="K200">
            <v>1094.5764761857708</v>
          </cell>
          <cell r="L200">
            <v>1018.3895512169296</v>
          </cell>
          <cell r="M200">
            <v>998.11969550212825</v>
          </cell>
          <cell r="N200">
            <v>1081.1315180002434</v>
          </cell>
          <cell r="O200">
            <v>1019.2722302586933</v>
          </cell>
          <cell r="P200">
            <v>1040.1277240240217</v>
          </cell>
          <cell r="Q200">
            <v>1061.7724548888355</v>
          </cell>
          <cell r="R200" t="str">
            <v>..</v>
          </cell>
        </row>
        <row r="201">
          <cell r="A201" t="str">
            <v>Serbia</v>
          </cell>
          <cell r="B201" t="str">
            <v>SRB</v>
          </cell>
          <cell r="C201" t="str">
            <v>GDP per capita (current US$)</v>
          </cell>
          <cell r="D201">
            <v>1634.8750606894484</v>
          </cell>
          <cell r="E201">
            <v>2148.9035373961224</v>
          </cell>
          <cell r="F201">
            <v>2832.4906523084628</v>
          </cell>
          <cell r="G201">
            <v>3331.2287656060162</v>
          </cell>
          <cell r="H201">
            <v>3528.131007757916</v>
          </cell>
          <cell r="I201">
            <v>4129.758741028294</v>
          </cell>
          <cell r="J201">
            <v>5458.121718421693</v>
          </cell>
          <cell r="K201">
            <v>6701.773912780126</v>
          </cell>
          <cell r="L201">
            <v>5821.3053970568426</v>
          </cell>
          <cell r="M201">
            <v>5411.8774039191139</v>
          </cell>
          <cell r="N201">
            <v>6423.2917833458341</v>
          </cell>
          <cell r="O201">
            <v>5659.3802040369083</v>
          </cell>
          <cell r="P201">
            <v>6353.8263827933151</v>
          </cell>
          <cell r="Q201">
            <v>6152.8671257970236</v>
          </cell>
          <cell r="R201" t="str">
            <v>..</v>
          </cell>
        </row>
        <row r="202">
          <cell r="A202" t="str">
            <v>Seychelles</v>
          </cell>
          <cell r="B202" t="str">
            <v>SYC</v>
          </cell>
          <cell r="C202" t="str">
            <v>GDP per capita (current US$)</v>
          </cell>
          <cell r="D202">
            <v>7663.1370802644597</v>
          </cell>
          <cell r="E202">
            <v>8333.5513521527173</v>
          </cell>
          <cell r="F202">
            <v>8523.0050246662431</v>
          </cell>
          <cell r="G202">
            <v>10173.574876033057</v>
          </cell>
          <cell r="H202">
            <v>11086.890887158679</v>
          </cell>
          <cell r="I202">
            <v>12014.418004388894</v>
          </cell>
          <cell r="J202">
            <v>12155.701660946668</v>
          </cell>
          <cell r="K202">
            <v>11123.00451022742</v>
          </cell>
          <cell r="L202">
            <v>9707.2653908326629</v>
          </cell>
          <cell r="M202">
            <v>10805.099454081812</v>
          </cell>
          <cell r="N202">
            <v>12188.975532059436</v>
          </cell>
          <cell r="O202">
            <v>12844.829281514436</v>
          </cell>
          <cell r="P202">
            <v>15695.592887921908</v>
          </cell>
          <cell r="Q202">
            <v>15359.178352400781</v>
          </cell>
          <cell r="R202" t="str">
            <v>..</v>
          </cell>
        </row>
        <row r="203">
          <cell r="A203" t="str">
            <v>Sierra Leone</v>
          </cell>
          <cell r="B203" t="str">
            <v>SLE</v>
          </cell>
          <cell r="C203" t="str">
            <v>GDP per capita (current US$)</v>
          </cell>
          <cell r="D203">
            <v>255.78856438388968</v>
          </cell>
          <cell r="E203">
            <v>280.18117138301255</v>
          </cell>
          <cell r="F203">
            <v>295.07977507524811</v>
          </cell>
          <cell r="G203">
            <v>293.85450662195649</v>
          </cell>
          <cell r="H203">
            <v>320.99536680300832</v>
          </cell>
          <cell r="I203">
            <v>359.53371383521215</v>
          </cell>
          <cell r="J203">
            <v>400.38093706487871</v>
          </cell>
          <cell r="K203">
            <v>453.7363655060841</v>
          </cell>
          <cell r="L203">
            <v>434.53436288591621</v>
          </cell>
          <cell r="M203">
            <v>446.34176569462653</v>
          </cell>
          <cell r="N203">
            <v>496.2179690759196</v>
          </cell>
          <cell r="O203">
            <v>627.00998481000499</v>
          </cell>
          <cell r="P203">
            <v>797.60243534385904</v>
          </cell>
          <cell r="Q203">
            <v>774.64422443378078</v>
          </cell>
          <cell r="R203" t="str">
            <v>..</v>
          </cell>
        </row>
        <row r="204">
          <cell r="A204" t="str">
            <v>Singapore</v>
          </cell>
          <cell r="B204" t="str">
            <v>SGP</v>
          </cell>
          <cell r="C204" t="str">
            <v>GDP per capita (current US$)</v>
          </cell>
          <cell r="D204">
            <v>21576.869839282488</v>
          </cell>
          <cell r="E204">
            <v>22016.712671162306</v>
          </cell>
          <cell r="F204">
            <v>23574.002557050651</v>
          </cell>
          <cell r="G204">
            <v>27404.575238710193</v>
          </cell>
          <cell r="H204">
            <v>29869.632763575759</v>
          </cell>
          <cell r="I204">
            <v>33578.888071319976</v>
          </cell>
          <cell r="J204">
            <v>39223.529863682525</v>
          </cell>
          <cell r="K204">
            <v>39722.115015072501</v>
          </cell>
          <cell r="L204">
            <v>38576.959233080241</v>
          </cell>
          <cell r="M204">
            <v>46569.688541916024</v>
          </cell>
          <cell r="N204">
            <v>53122.249734102734</v>
          </cell>
          <cell r="O204">
            <v>54578.176783410032</v>
          </cell>
          <cell r="P204">
            <v>55979.757049112835</v>
          </cell>
          <cell r="Q204">
            <v>56286.799492839309</v>
          </cell>
          <cell r="R204" t="str">
            <v>..</v>
          </cell>
        </row>
        <row r="205">
          <cell r="A205" t="str">
            <v>Sint Maarten (Dutch part)</v>
          </cell>
          <cell r="B205" t="str">
            <v>SXM</v>
          </cell>
          <cell r="C205" t="str">
            <v>GDP per capita (current US$)</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row>
        <row r="206">
          <cell r="A206" t="str">
            <v>Slovak Republic</v>
          </cell>
          <cell r="B206" t="str">
            <v>SVK</v>
          </cell>
          <cell r="C206" t="str">
            <v>GDP per capita (current US$)</v>
          </cell>
          <cell r="D206">
            <v>5707.5133587186092</v>
          </cell>
          <cell r="E206">
            <v>6536.231078108096</v>
          </cell>
          <cell r="F206">
            <v>8711.6489716264132</v>
          </cell>
          <cell r="G206">
            <v>10671.335362194013</v>
          </cell>
          <cell r="H206">
            <v>11665.509810710868</v>
          </cell>
          <cell r="I206">
            <v>13111.771663245108</v>
          </cell>
          <cell r="J206">
            <v>16006.880759117952</v>
          </cell>
          <cell r="K206">
            <v>18558.886840251929</v>
          </cell>
          <cell r="L206">
            <v>16455.16582774125</v>
          </cell>
          <cell r="M206">
            <v>16509.896919666058</v>
          </cell>
          <cell r="N206">
            <v>18065.672591073071</v>
          </cell>
          <cell r="O206">
            <v>17151.370282825559</v>
          </cell>
          <cell r="P206">
            <v>18050.172447978304</v>
          </cell>
          <cell r="Q206">
            <v>18416.542429365418</v>
          </cell>
          <cell r="R206" t="str">
            <v>..</v>
          </cell>
        </row>
        <row r="207">
          <cell r="A207" t="str">
            <v>Slovenia</v>
          </cell>
          <cell r="B207" t="str">
            <v>SVN</v>
          </cell>
          <cell r="C207" t="str">
            <v>GDP per capita (current US$)</v>
          </cell>
          <cell r="D207">
            <v>10479.3126441489</v>
          </cell>
          <cell r="E207">
            <v>11814.107094124376</v>
          </cell>
          <cell r="F207">
            <v>14880.468989324116</v>
          </cell>
          <cell r="G207">
            <v>17260.90238707012</v>
          </cell>
          <cell r="H207">
            <v>18169.179789230147</v>
          </cell>
          <cell r="I207">
            <v>19726.138248305873</v>
          </cell>
          <cell r="J207">
            <v>23841.323887442304</v>
          </cell>
          <cell r="K207">
            <v>27501.81751699527</v>
          </cell>
          <cell r="L207">
            <v>24633.796081376644</v>
          </cell>
          <cell r="M207">
            <v>23417.640453157295</v>
          </cell>
          <cell r="N207">
            <v>24964.801721236174</v>
          </cell>
          <cell r="O207">
            <v>22488.658890031606</v>
          </cell>
          <cell r="P207">
            <v>23296.577686275428</v>
          </cell>
          <cell r="Q207">
            <v>23962.576026982941</v>
          </cell>
          <cell r="R207" t="str">
            <v>..</v>
          </cell>
        </row>
        <row r="208">
          <cell r="A208" t="str">
            <v>Small states</v>
          </cell>
          <cell r="B208" t="str">
            <v>SST</v>
          </cell>
          <cell r="C208" t="str">
            <v>GDP per capita (current US$)</v>
          </cell>
          <cell r="D208">
            <v>2585.5639642617407</v>
          </cell>
          <cell r="E208">
            <v>2658.3665920401577</v>
          </cell>
          <cell r="F208">
            <v>3062.7132495240103</v>
          </cell>
          <cell r="G208">
            <v>3521.2055180689522</v>
          </cell>
          <cell r="H208">
            <v>4012.7104839658714</v>
          </cell>
          <cell r="I208">
            <v>4314.8619155222441</v>
          </cell>
          <cell r="J208">
            <v>4852.0496035614733</v>
          </cell>
          <cell r="K208">
            <v>5535.9518913900274</v>
          </cell>
          <cell r="L208">
            <v>4675.384068392379</v>
          </cell>
          <cell r="M208">
            <v>5159.2785095705349</v>
          </cell>
          <cell r="N208">
            <v>5805.3768051506031</v>
          </cell>
          <cell r="O208">
            <v>5781.0479179492968</v>
          </cell>
          <cell r="P208">
            <v>5742.2402553979364</v>
          </cell>
          <cell r="Q208">
            <v>5758.8273322467494</v>
          </cell>
          <cell r="R208" t="str">
            <v>..</v>
          </cell>
        </row>
        <row r="209">
          <cell r="A209" t="str">
            <v>Solomon Islands</v>
          </cell>
          <cell r="B209" t="str">
            <v>SLB</v>
          </cell>
          <cell r="C209" t="str">
            <v>GDP per capita (current US$)</v>
          </cell>
          <cell r="D209">
            <v>945.5289267085393</v>
          </cell>
          <cell r="E209">
            <v>785.6255584933491</v>
          </cell>
          <cell r="F209">
            <v>745.45718732551188</v>
          </cell>
          <cell r="G209">
            <v>819.30122968632509</v>
          </cell>
          <cell r="H209">
            <v>881.96477851534337</v>
          </cell>
          <cell r="I209">
            <v>950.0576950888177</v>
          </cell>
          <cell r="J209">
            <v>1048.7714859721568</v>
          </cell>
          <cell r="K209">
            <v>1208.3441955851583</v>
          </cell>
          <cell r="L209">
            <v>1161.2288099160646</v>
          </cell>
          <cell r="M209">
            <v>1276.3485131046418</v>
          </cell>
          <cell r="N209">
            <v>1648.8541272697514</v>
          </cell>
          <cell r="O209">
            <v>1866.7072455097718</v>
          </cell>
          <cell r="P209">
            <v>1889.9918179212784</v>
          </cell>
          <cell r="Q209">
            <v>2024.1904146842871</v>
          </cell>
          <cell r="R209" t="str">
            <v>..</v>
          </cell>
        </row>
        <row r="210">
          <cell r="A210" t="str">
            <v>Somalia</v>
          </cell>
          <cell r="B210" t="str">
            <v>SOM</v>
          </cell>
          <cell r="C210" t="str">
            <v>GDP per capita (current US$)</v>
          </cell>
          <cell r="D210" t="str">
            <v>..</v>
          </cell>
          <cell r="E210" t="str">
            <v>..</v>
          </cell>
          <cell r="F210" t="str">
            <v>..</v>
          </cell>
          <cell r="G210" t="str">
            <v>..</v>
          </cell>
          <cell r="H210" t="str">
            <v>..</v>
          </cell>
          <cell r="I210" t="str">
            <v>..</v>
          </cell>
          <cell r="J210" t="str">
            <v>..</v>
          </cell>
          <cell r="K210" t="str">
            <v>..</v>
          </cell>
          <cell r="L210" t="str">
            <v>..</v>
          </cell>
          <cell r="M210" t="str">
            <v>..</v>
          </cell>
          <cell r="N210" t="str">
            <v>..</v>
          </cell>
          <cell r="O210" t="str">
            <v>..</v>
          </cell>
          <cell r="P210" t="str">
            <v>..</v>
          </cell>
          <cell r="Q210" t="str">
            <v>..</v>
          </cell>
          <cell r="R210" t="str">
            <v>..</v>
          </cell>
        </row>
        <row r="211">
          <cell r="A211" t="str">
            <v>South Africa</v>
          </cell>
          <cell r="B211" t="str">
            <v>ZAF</v>
          </cell>
          <cell r="C211" t="str">
            <v>GDP per capita (current US$)</v>
          </cell>
          <cell r="D211">
            <v>2705.7802044795817</v>
          </cell>
          <cell r="E211">
            <v>2535.490042105645</v>
          </cell>
          <cell r="F211">
            <v>3799.439553968753</v>
          </cell>
          <cell r="G211">
            <v>4892.0390548474143</v>
          </cell>
          <cell r="H211">
            <v>5444.0758461638579</v>
          </cell>
          <cell r="I211">
            <v>5660.1169738020053</v>
          </cell>
          <cell r="J211">
            <v>6153.6551666812602</v>
          </cell>
          <cell r="K211">
            <v>5811.6189443611238</v>
          </cell>
          <cell r="L211">
            <v>5912.1431794178261</v>
          </cell>
          <cell r="M211">
            <v>7389.9602636165237</v>
          </cell>
          <cell r="N211">
            <v>8080.8652433904099</v>
          </cell>
          <cell r="O211">
            <v>7592.1579969926825</v>
          </cell>
          <cell r="P211">
            <v>6886.2904055892668</v>
          </cell>
          <cell r="Q211">
            <v>6477.8600915873158</v>
          </cell>
          <cell r="R211" t="str">
            <v>..</v>
          </cell>
        </row>
        <row r="212">
          <cell r="A212" t="str">
            <v>South Asia</v>
          </cell>
          <cell r="B212" t="str">
            <v>SAS</v>
          </cell>
          <cell r="C212" t="str">
            <v>GDP per capita (current US$)</v>
          </cell>
          <cell r="D212">
            <v>457.6202162055589</v>
          </cell>
          <cell r="E212">
            <v>473.18361897634884</v>
          </cell>
          <cell r="F212">
            <v>542.67720861912835</v>
          </cell>
          <cell r="G212">
            <v>618.72720233593623</v>
          </cell>
          <cell r="H212">
            <v>697.43675335490843</v>
          </cell>
          <cell r="I212">
            <v>784.85058522607574</v>
          </cell>
          <cell r="J212">
            <v>978.9197647605065</v>
          </cell>
          <cell r="K212">
            <v>981.10409256775904</v>
          </cell>
          <cell r="L212">
            <v>1062.8608192698307</v>
          </cell>
          <cell r="M212">
            <v>1280.7400410222053</v>
          </cell>
          <cell r="N212">
            <v>1378.8699238323984</v>
          </cell>
          <cell r="O212">
            <v>1369.0036945327704</v>
          </cell>
          <cell r="P212">
            <v>1387.1547313714889</v>
          </cell>
          <cell r="Q212">
            <v>1515.3431072050605</v>
          </cell>
          <cell r="R212" t="str">
            <v>..</v>
          </cell>
        </row>
        <row r="213">
          <cell r="A213" t="str">
            <v>South Sudan</v>
          </cell>
          <cell r="B213" t="str">
            <v>SSD</v>
          </cell>
          <cell r="C213" t="str">
            <v>GDP per capita (current US$)</v>
          </cell>
          <cell r="D213" t="str">
            <v>..</v>
          </cell>
          <cell r="E213" t="str">
            <v>..</v>
          </cell>
          <cell r="F213" t="str">
            <v>..</v>
          </cell>
          <cell r="G213" t="str">
            <v>..</v>
          </cell>
          <cell r="H213" t="str">
            <v>..</v>
          </cell>
          <cell r="I213" t="str">
            <v>..</v>
          </cell>
          <cell r="J213" t="str">
            <v>..</v>
          </cell>
          <cell r="K213">
            <v>1688.6773512079681</v>
          </cell>
          <cell r="L213">
            <v>1271.0204599530857</v>
          </cell>
          <cell r="M213">
            <v>1563.9485711406528</v>
          </cell>
          <cell r="N213">
            <v>1696.1624059706489</v>
          </cell>
          <cell r="O213">
            <v>944.29777476257766</v>
          </cell>
          <cell r="P213">
            <v>1030.613056755195</v>
          </cell>
          <cell r="Q213">
            <v>1097.2873274620031</v>
          </cell>
          <cell r="R213" t="str">
            <v>..</v>
          </cell>
        </row>
        <row r="214">
          <cell r="A214" t="str">
            <v>Spain</v>
          </cell>
          <cell r="B214" t="str">
            <v>ESP</v>
          </cell>
          <cell r="C214" t="str">
            <v>GDP per capita (current US$)</v>
          </cell>
          <cell r="D214">
            <v>15359.108439666948</v>
          </cell>
          <cell r="E214">
            <v>17019.535413660513</v>
          </cell>
          <cell r="F214">
            <v>21495.707407647369</v>
          </cell>
          <cell r="G214">
            <v>24918.64584199942</v>
          </cell>
          <cell r="H214">
            <v>26510.717453342633</v>
          </cell>
          <cell r="I214">
            <v>28482.609483346143</v>
          </cell>
          <cell r="J214">
            <v>32709.401038377087</v>
          </cell>
          <cell r="K214">
            <v>35578.73618971699</v>
          </cell>
          <cell r="L214">
            <v>32333.466104249768</v>
          </cell>
          <cell r="M214">
            <v>30737.832270838462</v>
          </cell>
          <cell r="N214">
            <v>31973.019083063777</v>
          </cell>
          <cell r="O214">
            <v>28985.333328544093</v>
          </cell>
          <cell r="P214">
            <v>29880.712835298222</v>
          </cell>
          <cell r="Q214">
            <v>30262.225631369954</v>
          </cell>
          <cell r="R214" t="str">
            <v>..</v>
          </cell>
        </row>
        <row r="215">
          <cell r="A215" t="str">
            <v>Sri Lanka</v>
          </cell>
          <cell r="B215" t="str">
            <v>LKA</v>
          </cell>
          <cell r="C215" t="str">
            <v>GDP per capita (current US$)</v>
          </cell>
          <cell r="D215">
            <v>837.69880349331379</v>
          </cell>
          <cell r="E215">
            <v>903.89640485324799</v>
          </cell>
          <cell r="F215">
            <v>984.81017249335446</v>
          </cell>
          <cell r="G215">
            <v>1063.1605835502212</v>
          </cell>
          <cell r="H215">
            <v>1242.4284358378725</v>
          </cell>
          <cell r="I215">
            <v>1424.1012414230265</v>
          </cell>
          <cell r="J215">
            <v>1614.3639235450826</v>
          </cell>
          <cell r="K215">
            <v>2010.9565504414909</v>
          </cell>
          <cell r="L215">
            <v>2057.0280671020391</v>
          </cell>
          <cell r="M215">
            <v>2399.9204686249973</v>
          </cell>
          <cell r="N215">
            <v>2835.8128726265327</v>
          </cell>
          <cell r="O215">
            <v>2921.6595598739505</v>
          </cell>
          <cell r="P215">
            <v>3281.0686640056297</v>
          </cell>
          <cell r="Q215">
            <v>3631.0472039320471</v>
          </cell>
          <cell r="R215" t="str">
            <v>..</v>
          </cell>
        </row>
        <row r="216">
          <cell r="A216" t="str">
            <v>St. Kitts and Nevis</v>
          </cell>
          <cell r="B216" t="str">
            <v>KNA</v>
          </cell>
          <cell r="C216" t="str">
            <v>GDP per capita (current US$)</v>
          </cell>
          <cell r="D216">
            <v>9963.3891682259473</v>
          </cell>
          <cell r="E216">
            <v>10244.499284610929</v>
          </cell>
          <cell r="F216">
            <v>9719.1516672930557</v>
          </cell>
          <cell r="G216">
            <v>10349.225178387682</v>
          </cell>
          <cell r="H216">
            <v>11053.744743746576</v>
          </cell>
          <cell r="I216">
            <v>12767.895138303424</v>
          </cell>
          <cell r="J216">
            <v>13556.894951029499</v>
          </cell>
          <cell r="K216">
            <v>14378.884256812738</v>
          </cell>
          <cell r="L216">
            <v>13707.123311412035</v>
          </cell>
          <cell r="M216">
            <v>13226.952311418998</v>
          </cell>
          <cell r="N216">
            <v>13737.322722171206</v>
          </cell>
          <cell r="O216">
            <v>13642.495599047323</v>
          </cell>
          <cell r="P216">
            <v>14255.24528229819</v>
          </cell>
          <cell r="Q216">
            <v>15166.957872257812</v>
          </cell>
          <cell r="R216" t="str">
            <v>..</v>
          </cell>
        </row>
        <row r="217">
          <cell r="A217" t="str">
            <v>St. Lucia</v>
          </cell>
          <cell r="B217" t="str">
            <v>LCA</v>
          </cell>
          <cell r="C217" t="str">
            <v>GDP per capita (current US$)</v>
          </cell>
          <cell r="D217">
            <v>4656.5086546752318</v>
          </cell>
          <cell r="E217">
            <v>4630.9779421378653</v>
          </cell>
          <cell r="F217">
            <v>4981.4652523204022</v>
          </cell>
          <cell r="G217">
            <v>5415.5845435780411</v>
          </cell>
          <cell r="H217">
            <v>5655.5237820782813</v>
          </cell>
          <cell r="I217">
            <v>6320.4206496901061</v>
          </cell>
          <cell r="J217">
            <v>6720.5635160391648</v>
          </cell>
          <cell r="K217">
            <v>6781.5567653290309</v>
          </cell>
          <cell r="L217">
            <v>6715.9513619878007</v>
          </cell>
          <cell r="M217">
            <v>7014.1964486851939</v>
          </cell>
          <cell r="N217">
            <v>7192.9174346648879</v>
          </cell>
          <cell r="O217">
            <v>7201.4301713953437</v>
          </cell>
          <cell r="P217">
            <v>7327.0843427833079</v>
          </cell>
          <cell r="Q217">
            <v>7435.1414716194595</v>
          </cell>
          <cell r="R217" t="str">
            <v>..</v>
          </cell>
        </row>
        <row r="218">
          <cell r="A218" t="str">
            <v>St. Martin (French part)</v>
          </cell>
          <cell r="B218" t="str">
            <v>MAF</v>
          </cell>
          <cell r="C218" t="str">
            <v>GDP per capita (current US$)</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row>
        <row r="219">
          <cell r="A219" t="str">
            <v>St. Vincent and the Grenadines</v>
          </cell>
          <cell r="B219" t="str">
            <v>VCT</v>
          </cell>
          <cell r="C219" t="str">
            <v>GDP per capita (current US$)</v>
          </cell>
          <cell r="D219">
            <v>3982.2508653800714</v>
          </cell>
          <cell r="E219">
            <v>4270.7668634978154</v>
          </cell>
          <cell r="F219">
            <v>4446.5943831080567</v>
          </cell>
          <cell r="G219">
            <v>4808.0386678030118</v>
          </cell>
          <cell r="H219">
            <v>5064.2182150333947</v>
          </cell>
          <cell r="I219">
            <v>5608.2041383213009</v>
          </cell>
          <cell r="J219">
            <v>6272.8593296319732</v>
          </cell>
          <cell r="K219">
            <v>6370.4378862442345</v>
          </cell>
          <cell r="L219">
            <v>6177.4974278658319</v>
          </cell>
          <cell r="M219">
            <v>6233.0369448815054</v>
          </cell>
          <cell r="N219">
            <v>6191.9994092555162</v>
          </cell>
          <cell r="O219">
            <v>6351.6004983709445</v>
          </cell>
          <cell r="P219">
            <v>6575.498106428251</v>
          </cell>
          <cell r="Q219">
            <v>6663.2836841962662</v>
          </cell>
          <cell r="R219" t="str">
            <v>..</v>
          </cell>
        </row>
        <row r="220">
          <cell r="A220" t="str">
            <v>Sub-Saharan Africa (all income levels)</v>
          </cell>
          <cell r="B220" t="str">
            <v>SSF</v>
          </cell>
          <cell r="C220" t="str">
            <v>GDP per capita (current US$)</v>
          </cell>
          <cell r="D220">
            <v>490.49176409088801</v>
          </cell>
          <cell r="E220">
            <v>511.10448828181609</v>
          </cell>
          <cell r="F220">
            <v>636.81003028234795</v>
          </cell>
          <cell r="G220">
            <v>771.12882868762381</v>
          </cell>
          <cell r="H220">
            <v>882.88668935566579</v>
          </cell>
          <cell r="I220">
            <v>1002.4243180734335</v>
          </cell>
          <cell r="J220">
            <v>1136.2421171970791</v>
          </cell>
          <cell r="K220">
            <v>1261.4655499133883</v>
          </cell>
          <cell r="L220">
            <v>1171.2614354902839</v>
          </cell>
          <cell r="M220">
            <v>1525.4358743280225</v>
          </cell>
          <cell r="N220">
            <v>1668.6451700366329</v>
          </cell>
          <cell r="O220">
            <v>1701.9039983011346</v>
          </cell>
          <cell r="P220">
            <v>1738.8299200707779</v>
          </cell>
          <cell r="Q220">
            <v>1773.8839514295337</v>
          </cell>
          <cell r="R220" t="str">
            <v>..</v>
          </cell>
        </row>
        <row r="221">
          <cell r="A221" t="str">
            <v>Sub-Saharan Africa (developing only)</v>
          </cell>
          <cell r="B221" t="str">
            <v>SSA</v>
          </cell>
          <cell r="C221" t="str">
            <v>GDP per capita (current US$)</v>
          </cell>
          <cell r="D221">
            <v>487.90348926985729</v>
          </cell>
          <cell r="E221">
            <v>508.01777645960163</v>
          </cell>
          <cell r="F221">
            <v>632.98310196379919</v>
          </cell>
          <cell r="G221">
            <v>764.76050825617006</v>
          </cell>
          <cell r="H221">
            <v>871.69514653723911</v>
          </cell>
          <cell r="I221">
            <v>991.71903800925531</v>
          </cell>
          <cell r="J221">
            <v>1123.3221958276345</v>
          </cell>
          <cell r="K221">
            <v>1242.7607379189403</v>
          </cell>
          <cell r="L221">
            <v>1160.2552676122864</v>
          </cell>
          <cell r="M221">
            <v>1512.350168793045</v>
          </cell>
          <cell r="N221">
            <v>1651.3661937658071</v>
          </cell>
          <cell r="O221">
            <v>1684.2436916906227</v>
          </cell>
          <cell r="P221">
            <v>1722.3613420081324</v>
          </cell>
          <cell r="Q221">
            <v>1759.2135645790511</v>
          </cell>
          <cell r="R221" t="str">
            <v>..</v>
          </cell>
        </row>
        <row r="222">
          <cell r="A222" t="str">
            <v>Sudan</v>
          </cell>
          <cell r="B222" t="str">
            <v>SDN</v>
          </cell>
          <cell r="C222" t="str">
            <v>GDP per capita (current US$)</v>
          </cell>
          <cell r="D222">
            <v>368.51501626109001</v>
          </cell>
          <cell r="E222">
            <v>402.23179859649201</v>
          </cell>
          <cell r="F222">
            <v>466.027741916124</v>
          </cell>
          <cell r="G222">
            <v>550.75724642211605</v>
          </cell>
          <cell r="H222">
            <v>661.63759458784796</v>
          </cell>
          <cell r="I222">
            <v>868.309447482059</v>
          </cell>
          <cell r="J222">
            <v>1081.1593205796601</v>
          </cell>
          <cell r="K222">
            <v>1248.3774689423799</v>
          </cell>
          <cell r="L222">
            <v>1183.18964010065</v>
          </cell>
          <cell r="M222">
            <v>1421.53237527134</v>
          </cell>
          <cell r="N222">
            <v>1596.4334633343201</v>
          </cell>
          <cell r="O222">
            <v>1662.3070271429999</v>
          </cell>
          <cell r="P222">
            <v>1726.0944711483201</v>
          </cell>
          <cell r="Q222">
            <v>1875.8541855292301</v>
          </cell>
          <cell r="R222" t="str">
            <v>..</v>
          </cell>
        </row>
        <row r="223">
          <cell r="A223" t="str">
            <v>Suriname</v>
          </cell>
          <cell r="B223" t="str">
            <v>SUR</v>
          </cell>
          <cell r="C223" t="str">
            <v>GDP per capita (current US$)</v>
          </cell>
          <cell r="D223">
            <v>1576.7240462995717</v>
          </cell>
          <cell r="E223">
            <v>2217.697801554225</v>
          </cell>
          <cell r="F223">
            <v>2606.8277245583795</v>
          </cell>
          <cell r="G223">
            <v>3033.0188885726634</v>
          </cell>
          <cell r="H223">
            <v>3645.8949979685935</v>
          </cell>
          <cell r="I223">
            <v>5295.5271447735795</v>
          </cell>
          <cell r="J223">
            <v>5862.0509745583386</v>
          </cell>
          <cell r="K223">
            <v>6973.0982392592596</v>
          </cell>
          <cell r="L223">
            <v>7561.4507007807933</v>
          </cell>
          <cell r="M223">
            <v>8430.8547833586235</v>
          </cell>
          <cell r="N223">
            <v>8450.2580328234708</v>
          </cell>
          <cell r="O223">
            <v>9484.7650638657851</v>
          </cell>
          <cell r="P223">
            <v>9933.0544170735375</v>
          </cell>
          <cell r="Q223" t="str">
            <v>..</v>
          </cell>
          <cell r="R223" t="str">
            <v>..</v>
          </cell>
        </row>
        <row r="224">
          <cell r="A224" t="str">
            <v>Swaziland</v>
          </cell>
          <cell r="B224" t="str">
            <v>SWZ</v>
          </cell>
          <cell r="C224" t="str">
            <v>GDP per capita (current US$)</v>
          </cell>
          <cell r="D224">
            <v>1255.4741289755957</v>
          </cell>
          <cell r="E224">
            <v>1131.2435328578736</v>
          </cell>
          <cell r="F224">
            <v>1704.1539133764556</v>
          </cell>
          <cell r="G224">
            <v>2211.0892568714162</v>
          </cell>
          <cell r="H224">
            <v>2339.289952777865</v>
          </cell>
          <cell r="I224">
            <v>2636.3200159299763</v>
          </cell>
          <cell r="J224">
            <v>2690.9283920602716</v>
          </cell>
          <cell r="K224">
            <v>2617.360094328621</v>
          </cell>
          <cell r="L224">
            <v>2679.6705995317038</v>
          </cell>
          <cell r="M224">
            <v>2956.6967946811656</v>
          </cell>
          <cell r="N224">
            <v>3139.7313220618003</v>
          </cell>
          <cell r="O224">
            <v>3053.195780172925</v>
          </cell>
          <cell r="P224">
            <v>2822.7337120829475</v>
          </cell>
          <cell r="Q224">
            <v>2679.3718255188278</v>
          </cell>
          <cell r="R224" t="str">
            <v>..</v>
          </cell>
        </row>
        <row r="225">
          <cell r="A225" t="str">
            <v>Sweden</v>
          </cell>
          <cell r="B225" t="str">
            <v>SWE</v>
          </cell>
          <cell r="C225" t="str">
            <v>GDP per capita (current US$)</v>
          </cell>
          <cell r="D225">
            <v>26969.244574725693</v>
          </cell>
          <cell r="E225">
            <v>29571.704464328297</v>
          </cell>
          <cell r="F225">
            <v>36961.425367142394</v>
          </cell>
          <cell r="G225">
            <v>42442.220447313273</v>
          </cell>
          <cell r="H225">
            <v>43085.353145956971</v>
          </cell>
          <cell r="I225">
            <v>46256.471601049547</v>
          </cell>
          <cell r="J225">
            <v>53324.379372475625</v>
          </cell>
          <cell r="K225">
            <v>55746.842381117509</v>
          </cell>
          <cell r="L225">
            <v>46207.05920329615</v>
          </cell>
          <cell r="M225">
            <v>52076.43052458849</v>
          </cell>
          <cell r="N225">
            <v>59593.684798238872</v>
          </cell>
          <cell r="O225">
            <v>57134.077068240418</v>
          </cell>
          <cell r="P225">
            <v>60364.909404312624</v>
          </cell>
          <cell r="Q225">
            <v>58887.251907830258</v>
          </cell>
          <cell r="R225" t="str">
            <v>..</v>
          </cell>
        </row>
        <row r="226">
          <cell r="A226" t="str">
            <v>Switzerland</v>
          </cell>
          <cell r="B226" t="str">
            <v>CHE</v>
          </cell>
          <cell r="C226" t="str">
            <v>GDP per capita (current US$)</v>
          </cell>
          <cell r="D226">
            <v>38538.643068032325</v>
          </cell>
          <cell r="E226">
            <v>41336.721643999146</v>
          </cell>
          <cell r="F226">
            <v>47960.563596117572</v>
          </cell>
          <cell r="G226">
            <v>53255.97670023609</v>
          </cell>
          <cell r="H226">
            <v>54797.546753355666</v>
          </cell>
          <cell r="I226">
            <v>57348.92444013241</v>
          </cell>
          <cell r="J226">
            <v>63223.464917806661</v>
          </cell>
          <cell r="K226">
            <v>72119.559025918192</v>
          </cell>
          <cell r="L226">
            <v>69672.008631153716</v>
          </cell>
          <cell r="M226">
            <v>74277.121603163076</v>
          </cell>
          <cell r="N226">
            <v>88002.614594426574</v>
          </cell>
          <cell r="O226">
            <v>83295.258615482206</v>
          </cell>
          <cell r="P226">
            <v>84732.957264645927</v>
          </cell>
          <cell r="Q226" t="str">
            <v>..</v>
          </cell>
          <cell r="R226" t="str">
            <v>..</v>
          </cell>
        </row>
        <row r="227">
          <cell r="A227" t="str">
            <v>Syrian Arab Republic</v>
          </cell>
          <cell r="B227" t="str">
            <v>SYR</v>
          </cell>
          <cell r="C227" t="str">
            <v>GDP per capita (current US$)</v>
          </cell>
          <cell r="D227">
            <v>1263.8858592762231</v>
          </cell>
          <cell r="E227">
            <v>1269.7292082568517</v>
          </cell>
          <cell r="F227">
            <v>1261.4260900713643</v>
          </cell>
          <cell r="G227">
            <v>1419.5933792266467</v>
          </cell>
          <cell r="H227">
            <v>1591.5301924122748</v>
          </cell>
          <cell r="I227">
            <v>1779.8210492615447</v>
          </cell>
          <cell r="J227">
            <v>2079.9878638071536</v>
          </cell>
          <cell r="K227" t="str">
            <v>..</v>
          </cell>
          <cell r="L227" t="str">
            <v>..</v>
          </cell>
          <cell r="M227" t="str">
            <v>..</v>
          </cell>
          <cell r="N227" t="str">
            <v>..</v>
          </cell>
          <cell r="O227" t="str">
            <v>..</v>
          </cell>
          <cell r="P227" t="str">
            <v>..</v>
          </cell>
          <cell r="Q227" t="str">
            <v>..</v>
          </cell>
          <cell r="R227" t="str">
            <v>..</v>
          </cell>
        </row>
        <row r="228">
          <cell r="A228" t="str">
            <v>Tajikistan</v>
          </cell>
          <cell r="B228" t="str">
            <v>TJK</v>
          </cell>
          <cell r="C228" t="str">
            <v>GDP per capita (current US$)</v>
          </cell>
          <cell r="D228">
            <v>171.81288503067367</v>
          </cell>
          <cell r="E228">
            <v>190.60491123652929</v>
          </cell>
          <cell r="F228">
            <v>237.89319314007983</v>
          </cell>
          <cell r="G228">
            <v>311.42411280757352</v>
          </cell>
          <cell r="H228">
            <v>339.76807677036732</v>
          </cell>
          <cell r="I228">
            <v>407.25261165013393</v>
          </cell>
          <cell r="J228">
            <v>523.9476512208812</v>
          </cell>
          <cell r="K228">
            <v>711.5036298705628</v>
          </cell>
          <cell r="L228">
            <v>671.54400884053359</v>
          </cell>
          <cell r="M228">
            <v>744.1898921653833</v>
          </cell>
          <cell r="N228">
            <v>841.21987037442761</v>
          </cell>
          <cell r="O228">
            <v>962.43912485352621</v>
          </cell>
          <cell r="P228">
            <v>1048.6595689164508</v>
          </cell>
          <cell r="Q228">
            <v>1114.0074833419494</v>
          </cell>
          <cell r="R228" t="str">
            <v>..</v>
          </cell>
        </row>
        <row r="229">
          <cell r="A229" t="str">
            <v>United Republic of Tanzania</v>
          </cell>
          <cell r="B229" t="str">
            <v>TZA</v>
          </cell>
          <cell r="C229" t="str">
            <v>GDP per capita (current US$)</v>
          </cell>
          <cell r="D229">
            <v>306.27215188382002</v>
          </cell>
          <cell r="E229">
            <v>310.63164417831302</v>
          </cell>
          <cell r="F229">
            <v>326.48415385537402</v>
          </cell>
          <cell r="G229">
            <v>349.62093147378999</v>
          </cell>
          <cell r="H229">
            <v>448.92988447292601</v>
          </cell>
          <cell r="I229">
            <v>479.70365838437601</v>
          </cell>
          <cell r="J229">
            <v>538.38889526099399</v>
          </cell>
          <cell r="K229">
            <v>665.83754885439498</v>
          </cell>
          <cell r="L229">
            <v>674.23213482174799</v>
          </cell>
          <cell r="M229">
            <v>712.233164121615</v>
          </cell>
          <cell r="N229">
            <v>745.61133087455005</v>
          </cell>
          <cell r="O229">
            <v>836.45248870812395</v>
          </cell>
          <cell r="P229">
            <v>927.06013369502796</v>
          </cell>
          <cell r="Q229">
            <v>998.05892704135795</v>
          </cell>
          <cell r="R229" t="str">
            <v>..</v>
          </cell>
        </row>
        <row r="230">
          <cell r="A230" t="str">
            <v>Thailand</v>
          </cell>
          <cell r="B230" t="str">
            <v>THA</v>
          </cell>
          <cell r="C230" t="str">
            <v>GDP per capita (current US$)</v>
          </cell>
          <cell r="D230">
            <v>1821.9047250481988</v>
          </cell>
          <cell r="E230">
            <v>1978.2274427109523</v>
          </cell>
          <cell r="F230">
            <v>2200.6498303962558</v>
          </cell>
          <cell r="G230">
            <v>2466.7987113277536</v>
          </cell>
          <cell r="H230">
            <v>2677.5156115022746</v>
          </cell>
          <cell r="I230">
            <v>3129.4375327418802</v>
          </cell>
          <cell r="J230">
            <v>3722.1358490087923</v>
          </cell>
          <cell r="K230">
            <v>4101.7974818646999</v>
          </cell>
          <cell r="L230">
            <v>3962.7135795466415</v>
          </cell>
          <cell r="M230">
            <v>4781.799391064872</v>
          </cell>
          <cell r="N230">
            <v>5166.7648875425157</v>
          </cell>
          <cell r="O230">
            <v>5448.8283519904107</v>
          </cell>
          <cell r="P230">
            <v>5741.2071218114615</v>
          </cell>
          <cell r="Q230">
            <v>5519.3611141715201</v>
          </cell>
          <cell r="R230" t="str">
            <v>..</v>
          </cell>
        </row>
        <row r="231">
          <cell r="A231" t="str">
            <v>Timor-Leste</v>
          </cell>
          <cell r="B231" t="str">
            <v>TMP</v>
          </cell>
          <cell r="C231" t="str">
            <v>GDP per capita (current US$)</v>
          </cell>
          <cell r="D231">
            <v>522.03158060075214</v>
          </cell>
          <cell r="E231">
            <v>496.17975117255992</v>
          </cell>
          <cell r="F231">
            <v>487.39497606600168</v>
          </cell>
          <cell r="G231">
            <v>484.08844898476474</v>
          </cell>
          <cell r="H231">
            <v>501.4292264815906</v>
          </cell>
          <cell r="I231">
            <v>464.83516924819185</v>
          </cell>
          <cell r="J231">
            <v>551.72059842438864</v>
          </cell>
          <cell r="K231">
            <v>673.37453790400048</v>
          </cell>
          <cell r="L231">
            <v>780.26111085144805</v>
          </cell>
          <cell r="M231">
            <v>875.83656927126458</v>
          </cell>
          <cell r="N231">
            <v>1002.3277567137217</v>
          </cell>
          <cell r="O231">
            <v>1105.3493687323644</v>
          </cell>
          <cell r="P231">
            <v>1243.9950545264726</v>
          </cell>
          <cell r="Q231">
            <v>1280.4150128660258</v>
          </cell>
          <cell r="R231" t="str">
            <v>..</v>
          </cell>
        </row>
        <row r="232">
          <cell r="A232" t="str">
            <v>Togo</v>
          </cell>
          <cell r="B232" t="str">
            <v>TGO</v>
          </cell>
          <cell r="C232" t="str">
            <v>GDP per capita (current US$)</v>
          </cell>
          <cell r="D232">
            <v>266.13456616709675</v>
          </cell>
          <cell r="E232">
            <v>286.7580800873431</v>
          </cell>
          <cell r="F232">
            <v>316.79206111228956</v>
          </cell>
          <cell r="G232">
            <v>356.83079723402142</v>
          </cell>
          <cell r="H232">
            <v>379.18089810408736</v>
          </cell>
          <cell r="I232">
            <v>384.2885485576486</v>
          </cell>
          <cell r="J232">
            <v>428.40157738621804</v>
          </cell>
          <cell r="K232">
            <v>522.62505887552288</v>
          </cell>
          <cell r="L232">
            <v>508.54053568601933</v>
          </cell>
          <cell r="M232">
            <v>496.48247258030642</v>
          </cell>
          <cell r="N232">
            <v>572.02568614174629</v>
          </cell>
          <cell r="O232">
            <v>580.49502095014032</v>
          </cell>
          <cell r="P232">
            <v>626.17281707345671</v>
          </cell>
          <cell r="Q232">
            <v>635.04432821075955</v>
          </cell>
          <cell r="R232" t="str">
            <v>..</v>
          </cell>
        </row>
        <row r="233">
          <cell r="A233" t="str">
            <v>Tonga</v>
          </cell>
          <cell r="B233" t="str">
            <v>TON</v>
          </cell>
          <cell r="C233" t="str">
            <v>GDP per capita (current US$)</v>
          </cell>
          <cell r="D233">
            <v>1697.0040722820133</v>
          </cell>
          <cell r="E233">
            <v>1836.2904043925103</v>
          </cell>
          <cell r="F233">
            <v>2089.21704269256</v>
          </cell>
          <cell r="G233">
            <v>2357.1464744495861</v>
          </cell>
          <cell r="H233">
            <v>2565.3379777293226</v>
          </cell>
          <cell r="I233">
            <v>2837.1023735549734</v>
          </cell>
          <cell r="J233">
            <v>2932.9126684314047</v>
          </cell>
          <cell r="K233">
            <v>3307.2070343849523</v>
          </cell>
          <cell r="L233">
            <v>3106.9121338320961</v>
          </cell>
          <cell r="M233">
            <v>3557.7598816504369</v>
          </cell>
          <cell r="N233">
            <v>4226.8132437132699</v>
          </cell>
          <cell r="O233">
            <v>4364.2914266438811</v>
          </cell>
          <cell r="P233">
            <v>4117.3109799011181</v>
          </cell>
          <cell r="Q233">
            <v>4114.0521252164181</v>
          </cell>
          <cell r="R233" t="str">
            <v>..</v>
          </cell>
        </row>
        <row r="234">
          <cell r="A234" t="str">
            <v>Trinidad and Tobago</v>
          </cell>
          <cell r="B234" t="str">
            <v>TTO</v>
          </cell>
          <cell r="C234" t="str">
            <v>GDP per capita (current US$)</v>
          </cell>
          <cell r="D234">
            <v>6935.7050161986099</v>
          </cell>
          <cell r="E234">
            <v>7049.6099013631292</v>
          </cell>
          <cell r="F234">
            <v>8750.3936970892446</v>
          </cell>
          <cell r="G234">
            <v>9984.0084120111806</v>
          </cell>
          <cell r="H234">
            <v>12323.219703600011</v>
          </cell>
          <cell r="I234">
            <v>14096.023176527156</v>
          </cell>
          <cell r="J234">
            <v>16530.153717929948</v>
          </cell>
          <cell r="K234">
            <v>21187.982095893898</v>
          </cell>
          <cell r="L234">
            <v>14508.770694730427</v>
          </cell>
          <cell r="M234">
            <v>15494.702966544804</v>
          </cell>
          <cell r="N234">
            <v>17637.142814314135</v>
          </cell>
          <cell r="O234">
            <v>17311.629700613557</v>
          </cell>
          <cell r="P234">
            <v>18122.747211454101</v>
          </cell>
          <cell r="Q234" t="str">
            <v>..</v>
          </cell>
          <cell r="R234" t="str">
            <v>..</v>
          </cell>
        </row>
        <row r="235">
          <cell r="A235" t="str">
            <v>Tunisia</v>
          </cell>
          <cell r="B235" t="str">
            <v>TUN</v>
          </cell>
          <cell r="C235" t="str">
            <v>GDP per capita (current US$)</v>
          </cell>
          <cell r="D235">
            <v>2286.5004602292956</v>
          </cell>
          <cell r="E235">
            <v>2373.7813781979144</v>
          </cell>
          <cell r="F235">
            <v>2790.0043682328742</v>
          </cell>
          <cell r="G235">
            <v>3139.5372016315641</v>
          </cell>
          <cell r="H235">
            <v>3217.8859710354686</v>
          </cell>
          <cell r="I235">
            <v>3394.3652239480789</v>
          </cell>
          <cell r="J235">
            <v>3805.2766716506253</v>
          </cell>
          <cell r="K235">
            <v>4342.6763184063866</v>
          </cell>
          <cell r="L235">
            <v>4162.5867367816873</v>
          </cell>
          <cell r="M235">
            <v>4212.1546669089166</v>
          </cell>
          <cell r="N235">
            <v>4305.0637354984547</v>
          </cell>
          <cell r="O235">
            <v>4197.5282761816643</v>
          </cell>
          <cell r="P235">
            <v>4316.796402491198</v>
          </cell>
          <cell r="Q235" t="str">
            <v>..</v>
          </cell>
          <cell r="R235" t="str">
            <v>..</v>
          </cell>
        </row>
        <row r="236">
          <cell r="A236" t="str">
            <v>Turkey</v>
          </cell>
          <cell r="B236" t="str">
            <v>TUR</v>
          </cell>
          <cell r="C236" t="str">
            <v>GDP per capita (current US$)</v>
          </cell>
          <cell r="D236">
            <v>3053.8651078691037</v>
          </cell>
          <cell r="E236">
            <v>3570.5462634129467</v>
          </cell>
          <cell r="F236">
            <v>4586.811203158647</v>
          </cell>
          <cell r="G236">
            <v>5855.5386598390451</v>
          </cell>
          <cell r="H236">
            <v>7117.3227110901353</v>
          </cell>
          <cell r="I236">
            <v>7727.2724045372688</v>
          </cell>
          <cell r="J236">
            <v>9309.5094822381379</v>
          </cell>
          <cell r="K236">
            <v>10382.318168544629</v>
          </cell>
          <cell r="L236">
            <v>8623.9496253759662</v>
          </cell>
          <cell r="M236">
            <v>10111.517708639849</v>
          </cell>
          <cell r="N236">
            <v>10584.163963641409</v>
          </cell>
          <cell r="O236">
            <v>10646.035532616066</v>
          </cell>
          <cell r="P236">
            <v>10975.074929196153</v>
          </cell>
          <cell r="Q236">
            <v>10529.569865979849</v>
          </cell>
          <cell r="R236" t="str">
            <v>..</v>
          </cell>
        </row>
        <row r="237">
          <cell r="A237" t="str">
            <v>Turkmenistan</v>
          </cell>
          <cell r="B237" t="str">
            <v>TKM</v>
          </cell>
          <cell r="C237" t="str">
            <v>GDP per capita (current US$)</v>
          </cell>
          <cell r="D237">
            <v>776.57223038284724</v>
          </cell>
          <cell r="E237">
            <v>969.97003345298538</v>
          </cell>
          <cell r="F237">
            <v>1286.0142612496361</v>
          </cell>
          <cell r="G237">
            <v>1455.9360495075628</v>
          </cell>
          <cell r="H237">
            <v>1706.9567263924498</v>
          </cell>
          <cell r="I237">
            <v>2140.4554721671475</v>
          </cell>
          <cell r="J237">
            <v>2606.7419758800252</v>
          </cell>
          <cell r="K237">
            <v>3918.934926787178</v>
          </cell>
          <cell r="L237">
            <v>4059.9615110208319</v>
          </cell>
          <cell r="M237">
            <v>4392.7195833075193</v>
          </cell>
          <cell r="N237">
            <v>5724.5371023111202</v>
          </cell>
          <cell r="O237">
            <v>6797.7211660283365</v>
          </cell>
          <cell r="P237">
            <v>7826.7736068822414</v>
          </cell>
          <cell r="Q237">
            <v>9031.5115696978137</v>
          </cell>
          <cell r="R237" t="str">
            <v>..</v>
          </cell>
        </row>
        <row r="238">
          <cell r="A238" t="str">
            <v>Turks and Caicos Islands</v>
          </cell>
          <cell r="B238" t="str">
            <v>TCA</v>
          </cell>
          <cell r="C238" t="str">
            <v>GDP per capita (current US$)</v>
          </cell>
          <cell r="D238" t="str">
            <v>..</v>
          </cell>
          <cell r="E238" t="str">
            <v>..</v>
          </cell>
          <cell r="F238" t="str">
            <v>..</v>
          </cell>
          <cell r="G238" t="str">
            <v>..</v>
          </cell>
          <cell r="H238" t="str">
            <v>..</v>
          </cell>
          <cell r="I238" t="str">
            <v>..</v>
          </cell>
          <cell r="J238" t="str">
            <v>..</v>
          </cell>
          <cell r="K238" t="str">
            <v>..</v>
          </cell>
          <cell r="L238" t="str">
            <v>..</v>
          </cell>
          <cell r="M238" t="str">
            <v>..</v>
          </cell>
          <cell r="N238" t="str">
            <v>..</v>
          </cell>
          <cell r="O238" t="str">
            <v>..</v>
          </cell>
          <cell r="P238" t="str">
            <v>..</v>
          </cell>
          <cell r="Q238" t="str">
            <v>..</v>
          </cell>
          <cell r="R238" t="str">
            <v>..</v>
          </cell>
        </row>
        <row r="239">
          <cell r="A239" t="str">
            <v>Tuvalu</v>
          </cell>
          <cell r="B239" t="str">
            <v>TUV</v>
          </cell>
          <cell r="C239" t="str">
            <v>GDP per capita (current US$)</v>
          </cell>
          <cell r="D239">
            <v>1393.3327913254468</v>
          </cell>
          <cell r="E239">
            <v>1621.3335826602176</v>
          </cell>
          <cell r="F239">
            <v>1901.0334762800092</v>
          </cell>
          <cell r="G239">
            <v>2232.6025174837182</v>
          </cell>
          <cell r="H239">
            <v>2252.8928856321731</v>
          </cell>
          <cell r="I239">
            <v>2353.4031549064903</v>
          </cell>
          <cell r="J239">
            <v>2768.4346607371635</v>
          </cell>
          <cell r="K239">
            <v>3094.6843335397502</v>
          </cell>
          <cell r="L239">
            <v>2763.1844200252663</v>
          </cell>
          <cell r="M239">
            <v>3238.4961105457514</v>
          </cell>
          <cell r="N239">
            <v>3993.6518380158022</v>
          </cell>
          <cell r="O239">
            <v>4044.1894644461458</v>
          </cell>
          <cell r="P239">
            <v>3880.3523216754329</v>
          </cell>
          <cell r="Q239" t="str">
            <v>..</v>
          </cell>
          <cell r="R239" t="str">
            <v>..</v>
          </cell>
        </row>
        <row r="240">
          <cell r="A240" t="str">
            <v>Uganda</v>
          </cell>
          <cell r="B240" t="str">
            <v>UGA</v>
          </cell>
          <cell r="C240" t="str">
            <v>GDP per capita (current US$)</v>
          </cell>
          <cell r="D240">
            <v>238.05106588654289</v>
          </cell>
          <cell r="E240">
            <v>243.67462485665158</v>
          </cell>
          <cell r="F240">
            <v>241.69480111886506</v>
          </cell>
          <cell r="G240">
            <v>292.84301503514087</v>
          </cell>
          <cell r="H240">
            <v>321.4357613737613</v>
          </cell>
          <cell r="I240">
            <v>342.83726398356794</v>
          </cell>
          <cell r="J240">
            <v>409.87032601314968</v>
          </cell>
          <cell r="K240">
            <v>459.10977590006786</v>
          </cell>
          <cell r="L240">
            <v>529.91565697910391</v>
          </cell>
          <cell r="M240">
            <v>567.24534448289376</v>
          </cell>
          <cell r="N240">
            <v>544.69106626705377</v>
          </cell>
          <cell r="O240">
            <v>670.17880538228155</v>
          </cell>
          <cell r="P240">
            <v>675.44331335908907</v>
          </cell>
          <cell r="Q240">
            <v>696.40895368997394</v>
          </cell>
          <cell r="R240" t="str">
            <v>..</v>
          </cell>
        </row>
        <row r="241">
          <cell r="A241" t="str">
            <v>Ukraine</v>
          </cell>
          <cell r="B241" t="str">
            <v>UKR</v>
          </cell>
          <cell r="C241" t="str">
            <v>GDP per capita (current US$)</v>
          </cell>
          <cell r="D241">
            <v>780.73802432507796</v>
          </cell>
          <cell r="E241">
            <v>879.47504862277697</v>
          </cell>
          <cell r="F241">
            <v>1048.52248790763</v>
          </cell>
          <cell r="G241">
            <v>1367.35243333629</v>
          </cell>
          <cell r="H241">
            <v>1828.70727735319</v>
          </cell>
          <cell r="I241">
            <v>2303.0188309318401</v>
          </cell>
          <cell r="J241">
            <v>3068.6089979969602</v>
          </cell>
          <cell r="K241">
            <v>3891.03782318207</v>
          </cell>
          <cell r="L241">
            <v>2545.4803410734999</v>
          </cell>
          <cell r="M241">
            <v>2973.9964807156198</v>
          </cell>
          <cell r="N241">
            <v>3569.7570274047698</v>
          </cell>
          <cell r="O241">
            <v>3855.4212801317999</v>
          </cell>
          <cell r="P241">
            <v>4029.7155037213101</v>
          </cell>
          <cell r="Q241">
            <v>3082.4614470701899</v>
          </cell>
          <cell r="R241" t="str">
            <v>..</v>
          </cell>
        </row>
        <row r="242">
          <cell r="A242" t="str">
            <v>United Arab Emirates</v>
          </cell>
          <cell r="B242" t="str">
            <v>ARE</v>
          </cell>
          <cell r="C242" t="str">
            <v>GDP per capita (current US$)</v>
          </cell>
          <cell r="D242">
            <v>32105.648740681296</v>
          </cell>
          <cell r="E242">
            <v>32355.410478261329</v>
          </cell>
          <cell r="F242">
            <v>34294.894931430223</v>
          </cell>
          <cell r="G242">
            <v>37179.682904344925</v>
          </cell>
          <cell r="H242">
            <v>40298.524217856197</v>
          </cell>
          <cell r="I242">
            <v>42950.100584130523</v>
          </cell>
          <cell r="J242">
            <v>42913.784034225391</v>
          </cell>
          <cell r="K242">
            <v>45720.017898359569</v>
          </cell>
          <cell r="L242">
            <v>32905.053849321972</v>
          </cell>
          <cell r="M242">
            <v>34341.911291374839</v>
          </cell>
          <cell r="N242">
            <v>39778.489712095514</v>
          </cell>
          <cell r="O242">
            <v>41587.512806025064</v>
          </cell>
          <cell r="P242">
            <v>44506.76359367714</v>
          </cell>
          <cell r="Q242">
            <v>44204.318597088029</v>
          </cell>
          <cell r="R242" t="str">
            <v>..</v>
          </cell>
        </row>
        <row r="243">
          <cell r="A243" t="str">
            <v>United Kingdom</v>
          </cell>
          <cell r="B243" t="str">
            <v>GBR</v>
          </cell>
          <cell r="C243" t="str">
            <v>GDP per capita (current US$)</v>
          </cell>
          <cell r="D243">
            <v>25864.394973853516</v>
          </cell>
          <cell r="E243">
            <v>28202.85425736347</v>
          </cell>
          <cell r="F243">
            <v>32586.642802175949</v>
          </cell>
          <cell r="G243">
            <v>38308.436366464506</v>
          </cell>
          <cell r="H243">
            <v>39934.78360198786</v>
          </cell>
          <cell r="I243">
            <v>42446.795574506672</v>
          </cell>
          <cell r="J243">
            <v>48319.931945583434</v>
          </cell>
          <cell r="K243">
            <v>45167.735226314071</v>
          </cell>
          <cell r="L243">
            <v>37076.6452548831</v>
          </cell>
          <cell r="M243">
            <v>38362.217122595539</v>
          </cell>
          <cell r="N243">
            <v>40974.708144893666</v>
          </cell>
          <cell r="O243">
            <v>41050.771936753925</v>
          </cell>
          <cell r="P243">
            <v>41776.759483693531</v>
          </cell>
          <cell r="Q243">
            <v>45603.292367439928</v>
          </cell>
          <cell r="R243" t="str">
            <v>..</v>
          </cell>
        </row>
        <row r="244">
          <cell r="A244" t="str">
            <v>United States of America</v>
          </cell>
          <cell r="B244" t="str">
            <v>USA</v>
          </cell>
          <cell r="C244" t="str">
            <v>GDP per capita (current US$)</v>
          </cell>
          <cell r="D244">
            <v>37273.618103417619</v>
          </cell>
          <cell r="E244">
            <v>38166.037840781217</v>
          </cell>
          <cell r="F244">
            <v>39677.198348105841</v>
          </cell>
          <cell r="G244">
            <v>41921.809761789213</v>
          </cell>
          <cell r="H244">
            <v>44307.92058486028</v>
          </cell>
          <cell r="I244">
            <v>46437.067117306477</v>
          </cell>
          <cell r="J244">
            <v>48061.537661335336</v>
          </cell>
          <cell r="K244">
            <v>48401.427340389913</v>
          </cell>
          <cell r="L244">
            <v>47001.555349681752</v>
          </cell>
          <cell r="M244">
            <v>48374.056456596576</v>
          </cell>
          <cell r="N244">
            <v>49781.357490134018</v>
          </cell>
          <cell r="O244">
            <v>51456.658728035283</v>
          </cell>
          <cell r="P244">
            <v>52980.04362631189</v>
          </cell>
          <cell r="Q244">
            <v>54629.49516789116</v>
          </cell>
          <cell r="R244" t="str">
            <v>..</v>
          </cell>
        </row>
        <row r="245">
          <cell r="A245" t="str">
            <v>Upper middle income</v>
          </cell>
          <cell r="B245" t="str">
            <v>UMC</v>
          </cell>
          <cell r="C245" t="str">
            <v>GDP per capita (current US$)</v>
          </cell>
          <cell r="D245">
            <v>1817.6552494750711</v>
          </cell>
          <cell r="E245">
            <v>1882.1605452537572</v>
          </cell>
          <cell r="F245">
            <v>2079.2662900806331</v>
          </cell>
          <cell r="G245">
            <v>2429.2461179232478</v>
          </cell>
          <cell r="H245">
            <v>2867.8136568956234</v>
          </cell>
          <cell r="I245">
            <v>3353.696873691496</v>
          </cell>
          <cell r="J245">
            <v>4105.2712840508839</v>
          </cell>
          <cell r="K245">
            <v>4931.0464294784706</v>
          </cell>
          <cell r="L245">
            <v>4867.3159133411591</v>
          </cell>
          <cell r="M245">
            <v>5825.9003197251604</v>
          </cell>
          <cell r="N245">
            <v>6898.9046456095912</v>
          </cell>
          <cell r="O245">
            <v>7266.9984989611321</v>
          </cell>
          <cell r="P245">
            <v>7719.5612415966889</v>
          </cell>
          <cell r="Q245">
            <v>7966.9766519578225</v>
          </cell>
          <cell r="R245" t="str">
            <v>..</v>
          </cell>
        </row>
        <row r="246">
          <cell r="A246" t="str">
            <v>Uruguay</v>
          </cell>
          <cell r="B246" t="str">
            <v>URY</v>
          </cell>
          <cell r="C246" t="str">
            <v>GDP per capita (current US$)</v>
          </cell>
          <cell r="D246">
            <v>6281.3732719866593</v>
          </cell>
          <cell r="E246">
            <v>4088.7725410773669</v>
          </cell>
          <cell r="F246">
            <v>3622.0511772686664</v>
          </cell>
          <cell r="G246">
            <v>4117.310036107986</v>
          </cell>
          <cell r="H246">
            <v>5220.9573960173502</v>
          </cell>
          <cell r="I246">
            <v>5877.879607622307</v>
          </cell>
          <cell r="J246">
            <v>7009.6781598367197</v>
          </cell>
          <cell r="K246">
            <v>9062.2905353932292</v>
          </cell>
          <cell r="L246">
            <v>9415.1535827343741</v>
          </cell>
          <cell r="M246">
            <v>11938.21553961728</v>
          </cell>
          <cell r="N246">
            <v>14166.557667222371</v>
          </cell>
          <cell r="O246">
            <v>15127.346224425833</v>
          </cell>
          <cell r="P246">
            <v>16879.453156266478</v>
          </cell>
          <cell r="Q246">
            <v>16806.845566779397</v>
          </cell>
          <cell r="R246" t="str">
            <v>..</v>
          </cell>
        </row>
        <row r="247">
          <cell r="A247" t="str">
            <v>Uzbekistan</v>
          </cell>
          <cell r="B247" t="str">
            <v>UZB</v>
          </cell>
          <cell r="C247" t="str">
            <v>GDP per capita (current US$)</v>
          </cell>
          <cell r="D247">
            <v>456.70348916846808</v>
          </cell>
          <cell r="E247">
            <v>383.34949974874866</v>
          </cell>
          <cell r="F247">
            <v>396.12996898130382</v>
          </cell>
          <cell r="G247">
            <v>465.11988694402487</v>
          </cell>
          <cell r="H247">
            <v>546.77685018555155</v>
          </cell>
          <cell r="I247">
            <v>642.96041464408825</v>
          </cell>
          <cell r="J247">
            <v>830.40769420432196</v>
          </cell>
          <cell r="K247">
            <v>1023.11964110698</v>
          </cell>
          <cell r="L247">
            <v>1181.8473596006563</v>
          </cell>
          <cell r="M247">
            <v>1377.0821404693777</v>
          </cell>
          <cell r="N247">
            <v>1544.8277727352431</v>
          </cell>
          <cell r="O247">
            <v>1719.0361962415461</v>
          </cell>
          <cell r="P247">
            <v>1877.9645118434007</v>
          </cell>
          <cell r="Q247">
            <v>2037.6987239736338</v>
          </cell>
          <cell r="R247" t="str">
            <v>..</v>
          </cell>
        </row>
        <row r="248">
          <cell r="A248" t="str">
            <v>Vanuatu</v>
          </cell>
          <cell r="B248" t="str">
            <v>VUT</v>
          </cell>
          <cell r="C248" t="str">
            <v>GDP per capita (current US$)</v>
          </cell>
          <cell r="D248">
            <v>1362.6161284414759</v>
          </cell>
          <cell r="E248">
            <v>1353.9278386397982</v>
          </cell>
          <cell r="F248">
            <v>1580.5106680246595</v>
          </cell>
          <cell r="G248">
            <v>1787.9382648014048</v>
          </cell>
          <cell r="H248">
            <v>1886.3877341435261</v>
          </cell>
          <cell r="I248">
            <v>2047.0876685254982</v>
          </cell>
          <cell r="J248">
            <v>2393.3346212201004</v>
          </cell>
          <cell r="K248">
            <v>2698.0221275352619</v>
          </cell>
          <cell r="L248">
            <v>2643.5155544398149</v>
          </cell>
          <cell r="M248">
            <v>2965.7512100695553</v>
          </cell>
          <cell r="N248">
            <v>3275.0252020832941</v>
          </cell>
          <cell r="O248">
            <v>3158.4209735272952</v>
          </cell>
          <cell r="P248">
            <v>3167.0553033046453</v>
          </cell>
          <cell r="Q248" t="str">
            <v>..</v>
          </cell>
          <cell r="R248" t="str">
            <v>..</v>
          </cell>
        </row>
        <row r="249">
          <cell r="A249" t="str">
            <v>Venezuela, RB</v>
          </cell>
          <cell r="B249" t="str">
            <v>VEN</v>
          </cell>
          <cell r="C249" t="str">
            <v>GDP per capita (current US$)</v>
          </cell>
          <cell r="D249">
            <v>4928.1730400454553</v>
          </cell>
          <cell r="E249">
            <v>3657.1937476860262</v>
          </cell>
          <cell r="F249">
            <v>3233.9561063251977</v>
          </cell>
          <cell r="G249">
            <v>4273.3653715705614</v>
          </cell>
          <cell r="H249">
            <v>5435.8722599485345</v>
          </cell>
          <cell r="I249">
            <v>6740.2367785866909</v>
          </cell>
          <cell r="J249">
            <v>8325.2165825527773</v>
          </cell>
          <cell r="K249">
            <v>11224.646702688289</v>
          </cell>
          <cell r="L249">
            <v>11534.840600113581</v>
          </cell>
          <cell r="M249">
            <v>13581.353377101792</v>
          </cell>
          <cell r="N249">
            <v>10754.592879065385</v>
          </cell>
          <cell r="O249">
            <v>12771.595036110702</v>
          </cell>
          <cell r="P249">
            <v>12265.031135670035</v>
          </cell>
          <cell r="Q249">
            <v>16614.548747255678</v>
          </cell>
          <cell r="R249" t="str">
            <v>..</v>
          </cell>
        </row>
        <row r="250">
          <cell r="A250" t="str">
            <v>Viet Nam</v>
          </cell>
          <cell r="B250" t="str">
            <v>VNM</v>
          </cell>
          <cell r="C250" t="str">
            <v>GDP per capita (current US$)</v>
          </cell>
          <cell r="D250">
            <v>448.88227977825579</v>
          </cell>
          <cell r="E250">
            <v>477.10587626310593</v>
          </cell>
          <cell r="F250">
            <v>530.86184936499671</v>
          </cell>
          <cell r="G250">
            <v>606.9043782619882</v>
          </cell>
          <cell r="H250">
            <v>699.49977897636313</v>
          </cell>
          <cell r="I250">
            <v>796.67157377451792</v>
          </cell>
          <cell r="J250">
            <v>919.20926556807785</v>
          </cell>
          <cell r="K250">
            <v>1164.6125246171221</v>
          </cell>
          <cell r="L250">
            <v>1232.3696711883445</v>
          </cell>
          <cell r="M250">
            <v>1333.5835263548065</v>
          </cell>
          <cell r="N250">
            <v>1543.0269503302341</v>
          </cell>
          <cell r="O250">
            <v>1755.2654235751186</v>
          </cell>
          <cell r="P250">
            <v>1908.6403399216695</v>
          </cell>
          <cell r="Q250">
            <v>2052.2942017222763</v>
          </cell>
          <cell r="R250" t="str">
            <v>..</v>
          </cell>
        </row>
        <row r="251">
          <cell r="A251" t="str">
            <v>Virgin Islands (U.S.)</v>
          </cell>
          <cell r="B251" t="str">
            <v>VIR</v>
          </cell>
          <cell r="C251" t="str">
            <v>GDP per capita (current US$)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row>
        <row r="252">
          <cell r="A252" t="str">
            <v>West Bank and Gaza</v>
          </cell>
          <cell r="B252" t="str">
            <v>WBG</v>
          </cell>
          <cell r="C252" t="str">
            <v>GDP per capita (current US$)</v>
          </cell>
          <cell r="D252">
            <v>1336.9187196280081</v>
          </cell>
          <cell r="E252">
            <v>1156.7543343701582</v>
          </cell>
          <cell r="F252">
            <v>1254.9343450115018</v>
          </cell>
          <cell r="G252">
            <v>1336.9689019857465</v>
          </cell>
          <cell r="H252">
            <v>1455.9336796405096</v>
          </cell>
          <cell r="I252">
            <v>1442.8203908423816</v>
          </cell>
          <cell r="J252">
            <v>1576.2921228059422</v>
          </cell>
          <cell r="K252">
            <v>1855.4570204588222</v>
          </cell>
          <cell r="L252">
            <v>1963.2015186571939</v>
          </cell>
          <cell r="M252">
            <v>2338.7198768230287</v>
          </cell>
          <cell r="N252">
            <v>2664.9513846395171</v>
          </cell>
          <cell r="O252">
            <v>2787.1697405925452</v>
          </cell>
          <cell r="P252">
            <v>2992.2009928883876</v>
          </cell>
          <cell r="Q252">
            <v>2965.903674595108</v>
          </cell>
          <cell r="R252" t="str">
            <v>..</v>
          </cell>
        </row>
        <row r="253">
          <cell r="A253" t="str">
            <v>World</v>
          </cell>
          <cell r="B253" t="str">
            <v>WLD</v>
          </cell>
          <cell r="C253" t="str">
            <v>GDP per capita (current US$)</v>
          </cell>
          <cell r="D253">
            <v>5339.0022074080362</v>
          </cell>
          <cell r="E253">
            <v>5475.5739275042561</v>
          </cell>
          <cell r="F253">
            <v>6072.3631074399682</v>
          </cell>
          <cell r="G253">
            <v>6755.1792273730598</v>
          </cell>
          <cell r="H253">
            <v>7219.7545627563004</v>
          </cell>
          <cell r="I253">
            <v>7728.3132855590757</v>
          </cell>
          <cell r="J253">
            <v>8605.154888131894</v>
          </cell>
          <cell r="K253">
            <v>9318.4866428686419</v>
          </cell>
          <cell r="L253">
            <v>8726.7963069391917</v>
          </cell>
          <cell r="M253">
            <v>9457.9511714793825</v>
          </cell>
          <cell r="N253">
            <v>10356.468291029265</v>
          </cell>
          <cell r="O253">
            <v>10444.177776059923</v>
          </cell>
          <cell r="P253">
            <v>10610.379653998853</v>
          </cell>
          <cell r="Q253">
            <v>10724.76207899269</v>
          </cell>
          <cell r="R253" t="str">
            <v>..</v>
          </cell>
        </row>
        <row r="254">
          <cell r="A254" t="str">
            <v>Yemen</v>
          </cell>
          <cell r="B254" t="str">
            <v>YEM</v>
          </cell>
          <cell r="C254" t="str">
            <v>GDP per capita (current US$)</v>
          </cell>
          <cell r="D254">
            <v>538.28731979754468</v>
          </cell>
          <cell r="E254">
            <v>567.82196331162413</v>
          </cell>
          <cell r="F254">
            <v>607.91580426755706</v>
          </cell>
          <cell r="G254">
            <v>696.05496069692458</v>
          </cell>
          <cell r="H254">
            <v>817.08241665351227</v>
          </cell>
          <cell r="I254">
            <v>904.60560005526122</v>
          </cell>
          <cell r="J254">
            <v>1181.2151760727982</v>
          </cell>
          <cell r="K254">
            <v>1361.7172085227028</v>
          </cell>
          <cell r="L254">
            <v>1239.8371188665324</v>
          </cell>
          <cell r="M254">
            <v>1310.0538392954202</v>
          </cell>
          <cell r="N254">
            <v>1282.3988318721667</v>
          </cell>
          <cell r="O254">
            <v>1289.0340776366763</v>
          </cell>
          <cell r="P254">
            <v>1408.1461926048771</v>
          </cell>
          <cell r="Q254" t="str">
            <v>..</v>
          </cell>
          <cell r="R254" t="str">
            <v>..</v>
          </cell>
        </row>
        <row r="255">
          <cell r="A255" t="str">
            <v>Zambia</v>
          </cell>
          <cell r="B255" t="str">
            <v>ZMB</v>
          </cell>
          <cell r="C255" t="str">
            <v>GDP per capita (current US$)</v>
          </cell>
          <cell r="D255">
            <v>376.97740360852305</v>
          </cell>
          <cell r="E255">
            <v>376.46846748048546</v>
          </cell>
          <cell r="F255">
            <v>429.00990182208665</v>
          </cell>
          <cell r="G255">
            <v>530.55631628955234</v>
          </cell>
          <cell r="H255">
            <v>691.80894556159274</v>
          </cell>
          <cell r="I255">
            <v>1030.3153597256339</v>
          </cell>
          <cell r="J255">
            <v>1103.4865771187549</v>
          </cell>
          <cell r="K255">
            <v>1365.721205225482</v>
          </cell>
          <cell r="L255">
            <v>1134.7729978294483</v>
          </cell>
          <cell r="M255">
            <v>1456.1265261803126</v>
          </cell>
          <cell r="N255">
            <v>1654.5252889908877</v>
          </cell>
          <cell r="O255">
            <v>1686.6180240526246</v>
          </cell>
          <cell r="P255">
            <v>1759.1929022859599</v>
          </cell>
          <cell r="Q255">
            <v>1721.6232741122403</v>
          </cell>
          <cell r="R255" t="str">
            <v>..</v>
          </cell>
        </row>
        <row r="256">
          <cell r="A256" t="str">
            <v>Zimbabwe</v>
          </cell>
          <cell r="B256" t="str">
            <v>ZWE</v>
          </cell>
          <cell r="C256" t="str">
            <v>GDP per capita (current US$)</v>
          </cell>
          <cell r="D256">
            <v>537.71748275228447</v>
          </cell>
          <cell r="E256">
            <v>499.71641495746223</v>
          </cell>
          <cell r="F256">
            <v>448.37319269945067</v>
          </cell>
          <cell r="G256">
            <v>451.17158855402795</v>
          </cell>
          <cell r="H256">
            <v>443.24013598453161</v>
          </cell>
          <cell r="I256">
            <v>414.68011513152635</v>
          </cell>
          <cell r="J256">
            <v>397.95687225809866</v>
          </cell>
          <cell r="K256">
            <v>327.19908366234517</v>
          </cell>
          <cell r="L256">
            <v>594.49597007038483</v>
          </cell>
          <cell r="M256">
            <v>676.74809332832558</v>
          </cell>
          <cell r="N256">
            <v>768.55641007801705</v>
          </cell>
          <cell r="O256">
            <v>856.29961907359461</v>
          </cell>
          <cell r="P256">
            <v>905.50032418525802</v>
          </cell>
          <cell r="Q256">
            <v>896.19862445683123</v>
          </cell>
          <cell r="R256" t="str">
            <v>..</v>
          </cell>
        </row>
      </sheetData>
      <sheetData sheetId="76">
        <row r="9">
          <cell r="A9" t="str">
            <v>Country</v>
          </cell>
          <cell r="B9" t="str">
            <v>Pill</v>
          </cell>
          <cell r="C9" t="str">
            <v>Injectables</v>
          </cell>
          <cell r="D9" t="str">
            <v>Condoms</v>
          </cell>
          <cell r="E9" t="str">
            <v>IUD</v>
          </cell>
          <cell r="F9" t="str">
            <v>Implant</v>
          </cell>
          <cell r="G9" t="str">
            <v>Fem St</v>
          </cell>
          <cell r="H9" t="str">
            <v>Male St</v>
          </cell>
          <cell r="I9" t="str">
            <v>Per condom</v>
          </cell>
        </row>
        <row r="10">
          <cell r="A10" t="str">
            <v>Afghanistan</v>
          </cell>
          <cell r="B10">
            <v>8.9066666666666663</v>
          </cell>
          <cell r="C10">
            <v>9.7999999999999989</v>
          </cell>
          <cell r="D10">
            <v>6.2399999999999993</v>
          </cell>
          <cell r="E10">
            <v>4.5733333333333333</v>
          </cell>
          <cell r="F10">
            <v>19.093333333333334</v>
          </cell>
          <cell r="G10">
            <v>22.826666666666668</v>
          </cell>
          <cell r="H10">
            <v>12.280000000000001</v>
          </cell>
          <cell r="I10">
            <v>5.1999999999999998E-2</v>
          </cell>
        </row>
        <row r="11">
          <cell r="A11" t="str">
            <v>Angola</v>
          </cell>
          <cell r="B11">
            <v>13.36</v>
          </cell>
          <cell r="C11">
            <v>14.7</v>
          </cell>
          <cell r="D11">
            <v>9.36</v>
          </cell>
          <cell r="E11">
            <v>6.8599999999999994</v>
          </cell>
          <cell r="F11">
            <v>28.64</v>
          </cell>
          <cell r="G11">
            <v>34.24</v>
          </cell>
          <cell r="H11">
            <v>18.420000000000002</v>
          </cell>
          <cell r="I11">
            <v>7.8E-2</v>
          </cell>
        </row>
        <row r="12">
          <cell r="A12" t="str">
            <v>Armenia</v>
          </cell>
          <cell r="B12">
            <v>10.706666666666665</v>
          </cell>
          <cell r="C12">
            <v>11.973333333333334</v>
          </cell>
          <cell r="D12">
            <v>7.7733333333333334</v>
          </cell>
          <cell r="E12">
            <v>5.919999999999999</v>
          </cell>
          <cell r="F12">
            <v>20.440000000000001</v>
          </cell>
          <cell r="G12">
            <v>27.840000000000003</v>
          </cell>
          <cell r="H12">
            <v>18.466666666666665</v>
          </cell>
          <cell r="I12">
            <v>6.4777777777777781E-2</v>
          </cell>
        </row>
        <row r="13">
          <cell r="A13" t="str">
            <v>Azerbaijan</v>
          </cell>
          <cell r="B13">
            <v>10.706666666666665</v>
          </cell>
          <cell r="C13">
            <v>11.973333333333334</v>
          </cell>
          <cell r="D13">
            <v>7.7733333333333334</v>
          </cell>
          <cell r="E13">
            <v>5.919999999999999</v>
          </cell>
          <cell r="F13">
            <v>20.440000000000001</v>
          </cell>
          <cell r="G13">
            <v>27.840000000000003</v>
          </cell>
          <cell r="H13">
            <v>18.466666666666665</v>
          </cell>
          <cell r="I13">
            <v>6.4777777777777781E-2</v>
          </cell>
        </row>
        <row r="14">
          <cell r="A14" t="str">
            <v>Bangladesh</v>
          </cell>
          <cell r="B14">
            <v>8.1333333333333329</v>
          </cell>
          <cell r="C14">
            <v>8.8800000000000008</v>
          </cell>
          <cell r="D14">
            <v>5.5733333333333333</v>
          </cell>
          <cell r="E14">
            <v>3.56</v>
          </cell>
          <cell r="F14">
            <v>18.079999999999998</v>
          </cell>
          <cell r="G14">
            <v>18.786666666666669</v>
          </cell>
          <cell r="H14">
            <v>9.5466666666666669</v>
          </cell>
          <cell r="I14">
            <v>4.6444444444444441E-2</v>
          </cell>
        </row>
        <row r="15">
          <cell r="A15" t="str">
            <v>Benin</v>
          </cell>
          <cell r="B15">
            <v>13.36</v>
          </cell>
          <cell r="C15">
            <v>14.7</v>
          </cell>
          <cell r="D15">
            <v>9.36</v>
          </cell>
          <cell r="E15">
            <v>6.8599999999999994</v>
          </cell>
          <cell r="F15">
            <v>28.64</v>
          </cell>
          <cell r="G15">
            <v>34.24</v>
          </cell>
          <cell r="H15">
            <v>18.420000000000002</v>
          </cell>
          <cell r="I15">
            <v>7.8E-2</v>
          </cell>
        </row>
        <row r="16">
          <cell r="A16" t="str">
            <v>Bhutan</v>
          </cell>
          <cell r="B16">
            <v>8.1333333333333329</v>
          </cell>
          <cell r="C16">
            <v>8.8800000000000008</v>
          </cell>
          <cell r="D16">
            <v>5.5733333333333333</v>
          </cell>
          <cell r="E16">
            <v>3.56</v>
          </cell>
          <cell r="F16">
            <v>18.079999999999998</v>
          </cell>
          <cell r="G16">
            <v>18.786666666666669</v>
          </cell>
          <cell r="H16">
            <v>9.5466666666666669</v>
          </cell>
          <cell r="I16">
            <v>4.6444444444444441E-2</v>
          </cell>
        </row>
        <row r="17">
          <cell r="A17" t="str">
            <v>Burkina Faso</v>
          </cell>
          <cell r="B17">
            <v>13.36</v>
          </cell>
          <cell r="C17">
            <v>14.7</v>
          </cell>
          <cell r="D17">
            <v>9.36</v>
          </cell>
          <cell r="E17">
            <v>6.8599999999999994</v>
          </cell>
          <cell r="F17">
            <v>28.64</v>
          </cell>
          <cell r="G17">
            <v>34.24</v>
          </cell>
          <cell r="H17">
            <v>18.420000000000002</v>
          </cell>
          <cell r="I17">
            <v>7.8E-2</v>
          </cell>
        </row>
        <row r="18">
          <cell r="A18" t="str">
            <v>Burundi</v>
          </cell>
          <cell r="B18">
            <v>13.36</v>
          </cell>
          <cell r="C18">
            <v>14.7</v>
          </cell>
          <cell r="D18">
            <v>9.36</v>
          </cell>
          <cell r="E18">
            <v>6.8599999999999994</v>
          </cell>
          <cell r="F18">
            <v>28.64</v>
          </cell>
          <cell r="G18">
            <v>34.24</v>
          </cell>
          <cell r="H18">
            <v>18.420000000000002</v>
          </cell>
          <cell r="I18">
            <v>7.8E-2</v>
          </cell>
        </row>
        <row r="19">
          <cell r="A19" t="str">
            <v>Cambodia</v>
          </cell>
          <cell r="B19">
            <v>8.1333333333333329</v>
          </cell>
          <cell r="C19">
            <v>8.8800000000000008</v>
          </cell>
          <cell r="D19">
            <v>5.5733333333333333</v>
          </cell>
          <cell r="E19">
            <v>3.56</v>
          </cell>
          <cell r="F19">
            <v>18.079999999999998</v>
          </cell>
          <cell r="G19">
            <v>18.786666666666669</v>
          </cell>
          <cell r="H19">
            <v>9.5466666666666669</v>
          </cell>
          <cell r="I19">
            <v>4.6444444444444441E-2</v>
          </cell>
        </row>
        <row r="20">
          <cell r="A20" t="str">
            <v>Cameroon</v>
          </cell>
          <cell r="B20">
            <v>13.36</v>
          </cell>
          <cell r="C20">
            <v>14.7</v>
          </cell>
          <cell r="D20">
            <v>9.36</v>
          </cell>
          <cell r="E20">
            <v>6.8599999999999994</v>
          </cell>
          <cell r="F20">
            <v>28.64</v>
          </cell>
          <cell r="G20">
            <v>34.24</v>
          </cell>
          <cell r="H20">
            <v>18.420000000000002</v>
          </cell>
          <cell r="I20">
            <v>7.8E-2</v>
          </cell>
        </row>
        <row r="21">
          <cell r="A21" t="str">
            <v>Central African Republic</v>
          </cell>
          <cell r="B21">
            <v>13.36</v>
          </cell>
          <cell r="C21">
            <v>14.7</v>
          </cell>
          <cell r="D21">
            <v>9.36</v>
          </cell>
          <cell r="E21">
            <v>6.8599999999999994</v>
          </cell>
          <cell r="F21">
            <v>28.64</v>
          </cell>
          <cell r="G21">
            <v>34.24</v>
          </cell>
          <cell r="H21">
            <v>18.420000000000002</v>
          </cell>
          <cell r="I21">
            <v>7.8E-2</v>
          </cell>
        </row>
        <row r="22">
          <cell r="A22" t="str">
            <v>Chad</v>
          </cell>
          <cell r="B22">
            <v>13.36</v>
          </cell>
          <cell r="C22">
            <v>14.7</v>
          </cell>
          <cell r="D22">
            <v>9.36</v>
          </cell>
          <cell r="E22">
            <v>6.8599999999999994</v>
          </cell>
          <cell r="F22">
            <v>28.64</v>
          </cell>
          <cell r="G22">
            <v>34.24</v>
          </cell>
          <cell r="H22">
            <v>18.420000000000002</v>
          </cell>
          <cell r="I22">
            <v>7.8E-2</v>
          </cell>
        </row>
        <row r="23">
          <cell r="A23" t="str">
            <v>Comoros</v>
          </cell>
          <cell r="B23">
            <v>13.36</v>
          </cell>
          <cell r="C23">
            <v>14.7</v>
          </cell>
          <cell r="D23">
            <v>9.36</v>
          </cell>
          <cell r="E23">
            <v>6.8599999999999994</v>
          </cell>
          <cell r="F23">
            <v>28.64</v>
          </cell>
          <cell r="G23">
            <v>34.24</v>
          </cell>
          <cell r="H23">
            <v>18.420000000000002</v>
          </cell>
          <cell r="I23">
            <v>7.8E-2</v>
          </cell>
        </row>
        <row r="24">
          <cell r="A24" t="str">
            <v>Congo</v>
          </cell>
          <cell r="B24">
            <v>13.36</v>
          </cell>
          <cell r="C24">
            <v>14.7</v>
          </cell>
          <cell r="D24">
            <v>9.36</v>
          </cell>
          <cell r="E24">
            <v>6.8599999999999994</v>
          </cell>
          <cell r="F24">
            <v>28.64</v>
          </cell>
          <cell r="G24">
            <v>34.24</v>
          </cell>
          <cell r="H24">
            <v>18.420000000000002</v>
          </cell>
          <cell r="I24">
            <v>7.8E-2</v>
          </cell>
        </row>
        <row r="25">
          <cell r="A25" t="str">
            <v>Côte d'Ivoire</v>
          </cell>
          <cell r="B25">
            <v>13.36</v>
          </cell>
          <cell r="C25">
            <v>14.7</v>
          </cell>
          <cell r="D25">
            <v>9.36</v>
          </cell>
          <cell r="E25">
            <v>6.8599999999999994</v>
          </cell>
          <cell r="F25">
            <v>28.64</v>
          </cell>
          <cell r="G25">
            <v>34.24</v>
          </cell>
          <cell r="H25">
            <v>18.420000000000002</v>
          </cell>
          <cell r="I25">
            <v>7.8E-2</v>
          </cell>
        </row>
        <row r="26">
          <cell r="A26" t="str">
            <v>Democratic People's Republic of Korea</v>
          </cell>
          <cell r="B26">
            <v>8.1333333333333329</v>
          </cell>
          <cell r="C26">
            <v>8.8800000000000008</v>
          </cell>
          <cell r="D26">
            <v>5.5733333333333333</v>
          </cell>
          <cell r="E26">
            <v>3.56</v>
          </cell>
          <cell r="F26">
            <v>18.079999999999998</v>
          </cell>
          <cell r="G26">
            <v>18.786666666666669</v>
          </cell>
          <cell r="H26">
            <v>9.5466666666666669</v>
          </cell>
          <cell r="I26">
            <v>4.6444444444444441E-2</v>
          </cell>
        </row>
        <row r="27">
          <cell r="A27" t="str">
            <v>Democratic Republic of the Congo</v>
          </cell>
          <cell r="B27">
            <v>13.36</v>
          </cell>
          <cell r="C27">
            <v>14.7</v>
          </cell>
          <cell r="D27">
            <v>9.36</v>
          </cell>
          <cell r="E27">
            <v>6.8599999999999994</v>
          </cell>
          <cell r="F27">
            <v>28.64</v>
          </cell>
          <cell r="G27">
            <v>34.24</v>
          </cell>
          <cell r="H27">
            <v>18.420000000000002</v>
          </cell>
          <cell r="I27">
            <v>7.8E-2</v>
          </cell>
        </row>
        <row r="28">
          <cell r="A28" t="str">
            <v>Equatorial Guinea</v>
          </cell>
          <cell r="B28">
            <v>13.36</v>
          </cell>
          <cell r="C28">
            <v>14.7</v>
          </cell>
          <cell r="D28">
            <v>9.36</v>
          </cell>
          <cell r="E28">
            <v>6.8599999999999994</v>
          </cell>
          <cell r="F28">
            <v>28.64</v>
          </cell>
          <cell r="G28">
            <v>34.24</v>
          </cell>
          <cell r="H28">
            <v>18.420000000000002</v>
          </cell>
          <cell r="I28">
            <v>7.8E-2</v>
          </cell>
        </row>
        <row r="29">
          <cell r="A29" t="str">
            <v>Eritrea</v>
          </cell>
          <cell r="B29">
            <v>13.36</v>
          </cell>
          <cell r="C29">
            <v>14.7</v>
          </cell>
          <cell r="D29">
            <v>9.36</v>
          </cell>
          <cell r="E29">
            <v>6.8599999999999994</v>
          </cell>
          <cell r="F29">
            <v>28.64</v>
          </cell>
          <cell r="G29">
            <v>34.24</v>
          </cell>
          <cell r="H29">
            <v>18.420000000000002</v>
          </cell>
          <cell r="I29">
            <v>7.8E-2</v>
          </cell>
        </row>
        <row r="30">
          <cell r="A30" t="str">
            <v>Ethiopia</v>
          </cell>
          <cell r="B30">
            <v>13.36</v>
          </cell>
          <cell r="C30">
            <v>14.7</v>
          </cell>
          <cell r="D30">
            <v>9.36</v>
          </cell>
          <cell r="E30">
            <v>6.8599999999999994</v>
          </cell>
          <cell r="F30">
            <v>28.64</v>
          </cell>
          <cell r="G30">
            <v>34.24</v>
          </cell>
          <cell r="H30">
            <v>18.420000000000002</v>
          </cell>
          <cell r="I30">
            <v>7.8E-2</v>
          </cell>
        </row>
        <row r="31">
          <cell r="A31" t="str">
            <v>Gambia</v>
          </cell>
          <cell r="B31">
            <v>13.36</v>
          </cell>
          <cell r="C31">
            <v>14.7</v>
          </cell>
          <cell r="D31">
            <v>9.36</v>
          </cell>
          <cell r="E31">
            <v>6.8599999999999994</v>
          </cell>
          <cell r="F31">
            <v>28.64</v>
          </cell>
          <cell r="G31">
            <v>34.24</v>
          </cell>
          <cell r="H31">
            <v>18.420000000000002</v>
          </cell>
          <cell r="I31">
            <v>7.8E-2</v>
          </cell>
        </row>
        <row r="32">
          <cell r="A32" t="str">
            <v>Georgia</v>
          </cell>
          <cell r="B32">
            <v>10.706666666666665</v>
          </cell>
          <cell r="C32">
            <v>11.973333333333334</v>
          </cell>
          <cell r="D32">
            <v>7.7733333333333334</v>
          </cell>
          <cell r="E32">
            <v>5.919999999999999</v>
          </cell>
          <cell r="F32">
            <v>20.440000000000001</v>
          </cell>
          <cell r="G32">
            <v>27.840000000000003</v>
          </cell>
          <cell r="H32">
            <v>18.466666666666665</v>
          </cell>
          <cell r="I32">
            <v>6.4777777777777781E-2</v>
          </cell>
        </row>
        <row r="33">
          <cell r="A33" t="str">
            <v>Ghana</v>
          </cell>
          <cell r="B33">
            <v>13.36</v>
          </cell>
          <cell r="C33">
            <v>14.7</v>
          </cell>
          <cell r="D33">
            <v>9.36</v>
          </cell>
          <cell r="E33">
            <v>6.8599999999999994</v>
          </cell>
          <cell r="F33">
            <v>28.64</v>
          </cell>
          <cell r="G33">
            <v>34.24</v>
          </cell>
          <cell r="H33">
            <v>18.420000000000002</v>
          </cell>
          <cell r="I33">
            <v>7.8E-2</v>
          </cell>
        </row>
        <row r="34">
          <cell r="A34" t="str">
            <v>Guinea</v>
          </cell>
          <cell r="B34">
            <v>13.36</v>
          </cell>
          <cell r="C34">
            <v>14.7</v>
          </cell>
          <cell r="D34">
            <v>9.36</v>
          </cell>
          <cell r="E34">
            <v>6.8599999999999994</v>
          </cell>
          <cell r="F34">
            <v>28.64</v>
          </cell>
          <cell r="G34">
            <v>34.24</v>
          </cell>
          <cell r="H34">
            <v>18.420000000000002</v>
          </cell>
          <cell r="I34">
            <v>7.8E-2</v>
          </cell>
        </row>
        <row r="35">
          <cell r="A35" t="str">
            <v>Guinea-Bissau</v>
          </cell>
          <cell r="B35">
            <v>13.36</v>
          </cell>
          <cell r="C35">
            <v>14.7</v>
          </cell>
          <cell r="D35">
            <v>9.36</v>
          </cell>
          <cell r="E35">
            <v>6.8599999999999994</v>
          </cell>
          <cell r="F35">
            <v>28.64</v>
          </cell>
          <cell r="G35">
            <v>34.24</v>
          </cell>
          <cell r="H35">
            <v>18.420000000000002</v>
          </cell>
          <cell r="I35">
            <v>7.8E-2</v>
          </cell>
        </row>
        <row r="36">
          <cell r="A36" t="str">
            <v>Haiti</v>
          </cell>
          <cell r="B36">
            <v>9.3066666666666666</v>
          </cell>
          <cell r="C36">
            <v>10.306666666666667</v>
          </cell>
          <cell r="D36">
            <v>6.5733333333333333</v>
          </cell>
          <cell r="E36">
            <v>5.12</v>
          </cell>
          <cell r="F36">
            <v>19.64</v>
          </cell>
          <cell r="G36">
            <v>24.693333333333339</v>
          </cell>
          <cell r="H36">
            <v>13.573333333333332</v>
          </cell>
          <cell r="I36">
            <v>5.4777777777777779E-2</v>
          </cell>
        </row>
        <row r="37">
          <cell r="A37" t="str">
            <v>India</v>
          </cell>
          <cell r="B37">
            <v>8.1333333333333329</v>
          </cell>
          <cell r="C37">
            <v>8.8800000000000008</v>
          </cell>
          <cell r="D37">
            <v>5.5733333333333333</v>
          </cell>
          <cell r="E37">
            <v>3.56</v>
          </cell>
          <cell r="F37">
            <v>18.079999999999998</v>
          </cell>
          <cell r="G37">
            <v>18.786666666666669</v>
          </cell>
          <cell r="H37">
            <v>9.5466666666666669</v>
          </cell>
          <cell r="I37">
            <v>4.6444444444444441E-2</v>
          </cell>
        </row>
        <row r="38">
          <cell r="A38" t="str">
            <v>Indonesia</v>
          </cell>
          <cell r="B38">
            <v>8.1333333333333329</v>
          </cell>
          <cell r="C38">
            <v>8.8800000000000008</v>
          </cell>
          <cell r="D38">
            <v>5.5733333333333333</v>
          </cell>
          <cell r="E38">
            <v>3.56</v>
          </cell>
          <cell r="F38">
            <v>18.079999999999998</v>
          </cell>
          <cell r="G38">
            <v>18.786666666666669</v>
          </cell>
          <cell r="H38">
            <v>9.5466666666666669</v>
          </cell>
          <cell r="I38">
            <v>4.6444444444444441E-2</v>
          </cell>
        </row>
        <row r="39">
          <cell r="A39" t="str">
            <v>Kenya</v>
          </cell>
          <cell r="B39">
            <v>13.36</v>
          </cell>
          <cell r="C39">
            <v>14.7</v>
          </cell>
          <cell r="D39">
            <v>9.36</v>
          </cell>
          <cell r="E39">
            <v>6.8599999999999994</v>
          </cell>
          <cell r="F39">
            <v>28.64</v>
          </cell>
          <cell r="G39">
            <v>34.24</v>
          </cell>
          <cell r="H39">
            <v>18.420000000000002</v>
          </cell>
          <cell r="I39">
            <v>7.8E-2</v>
          </cell>
        </row>
        <row r="40">
          <cell r="A40" t="str">
            <v>Kyrgyzstan</v>
          </cell>
          <cell r="B40">
            <v>10.706666666666665</v>
          </cell>
          <cell r="C40">
            <v>11.973333333333334</v>
          </cell>
          <cell r="D40">
            <v>7.7733333333333334</v>
          </cell>
          <cell r="E40">
            <v>5.919999999999999</v>
          </cell>
          <cell r="F40">
            <v>20.440000000000001</v>
          </cell>
          <cell r="G40">
            <v>27.840000000000003</v>
          </cell>
          <cell r="H40">
            <v>18.466666666666665</v>
          </cell>
          <cell r="I40">
            <v>6.4777777777777781E-2</v>
          </cell>
        </row>
        <row r="41">
          <cell r="A41" t="str">
            <v>Lao People's Democratic Republic</v>
          </cell>
          <cell r="B41">
            <v>8.1333333333333329</v>
          </cell>
          <cell r="C41">
            <v>8.8800000000000008</v>
          </cell>
          <cell r="D41">
            <v>5.5733333333333333</v>
          </cell>
          <cell r="E41">
            <v>3.56</v>
          </cell>
          <cell r="F41">
            <v>18.079999999999998</v>
          </cell>
          <cell r="G41">
            <v>18.786666666666669</v>
          </cell>
          <cell r="H41">
            <v>9.5466666666666669</v>
          </cell>
          <cell r="I41">
            <v>4.6444444444444441E-2</v>
          </cell>
        </row>
        <row r="42">
          <cell r="A42" t="str">
            <v>Lesotho</v>
          </cell>
          <cell r="B42">
            <v>13.36</v>
          </cell>
          <cell r="C42">
            <v>14.7</v>
          </cell>
          <cell r="D42">
            <v>9.36</v>
          </cell>
          <cell r="E42">
            <v>6.8599999999999994</v>
          </cell>
          <cell r="F42">
            <v>28.64</v>
          </cell>
          <cell r="G42">
            <v>34.24</v>
          </cell>
          <cell r="H42">
            <v>18.420000000000002</v>
          </cell>
          <cell r="I42">
            <v>7.8E-2</v>
          </cell>
        </row>
        <row r="43">
          <cell r="A43" t="str">
            <v>Liberia</v>
          </cell>
          <cell r="B43">
            <v>13.36</v>
          </cell>
          <cell r="C43">
            <v>14.7</v>
          </cell>
          <cell r="D43">
            <v>9.36</v>
          </cell>
          <cell r="E43">
            <v>6.8599999999999994</v>
          </cell>
          <cell r="F43">
            <v>28.64</v>
          </cell>
          <cell r="G43">
            <v>34.24</v>
          </cell>
          <cell r="H43">
            <v>18.420000000000002</v>
          </cell>
          <cell r="I43">
            <v>7.8E-2</v>
          </cell>
        </row>
        <row r="44">
          <cell r="A44" t="str">
            <v>Madagascar</v>
          </cell>
          <cell r="B44">
            <v>13.36</v>
          </cell>
          <cell r="C44">
            <v>14.7</v>
          </cell>
          <cell r="D44">
            <v>9.36</v>
          </cell>
          <cell r="E44">
            <v>6.8599999999999994</v>
          </cell>
          <cell r="F44">
            <v>28.64</v>
          </cell>
          <cell r="G44">
            <v>34.24</v>
          </cell>
          <cell r="H44">
            <v>18.420000000000002</v>
          </cell>
          <cell r="I44">
            <v>7.8E-2</v>
          </cell>
        </row>
        <row r="45">
          <cell r="A45" t="str">
            <v>Malawi</v>
          </cell>
          <cell r="B45">
            <v>13.36</v>
          </cell>
          <cell r="C45">
            <v>14.7</v>
          </cell>
          <cell r="D45">
            <v>9.36</v>
          </cell>
          <cell r="E45">
            <v>6.8599999999999994</v>
          </cell>
          <cell r="F45">
            <v>28.64</v>
          </cell>
          <cell r="G45">
            <v>34.24</v>
          </cell>
          <cell r="H45">
            <v>18.420000000000002</v>
          </cell>
          <cell r="I45">
            <v>7.8E-2</v>
          </cell>
        </row>
        <row r="46">
          <cell r="A46" t="str">
            <v>Mali</v>
          </cell>
          <cell r="B46">
            <v>13.36</v>
          </cell>
          <cell r="C46">
            <v>14.7</v>
          </cell>
          <cell r="D46">
            <v>9.36</v>
          </cell>
          <cell r="E46">
            <v>6.8599999999999994</v>
          </cell>
          <cell r="F46">
            <v>28.64</v>
          </cell>
          <cell r="G46">
            <v>34.24</v>
          </cell>
          <cell r="H46">
            <v>18.420000000000002</v>
          </cell>
          <cell r="I46">
            <v>7.8E-2</v>
          </cell>
        </row>
        <row r="47">
          <cell r="A47" t="str">
            <v>Mauritania</v>
          </cell>
          <cell r="B47">
            <v>13.36</v>
          </cell>
          <cell r="C47">
            <v>14.7</v>
          </cell>
          <cell r="D47">
            <v>9.36</v>
          </cell>
          <cell r="E47">
            <v>6.8599999999999994</v>
          </cell>
          <cell r="F47">
            <v>28.64</v>
          </cell>
          <cell r="G47">
            <v>34.24</v>
          </cell>
          <cell r="H47">
            <v>18.420000000000002</v>
          </cell>
          <cell r="I47">
            <v>7.8E-2</v>
          </cell>
        </row>
        <row r="48">
          <cell r="A48" t="str">
            <v>Mongolia</v>
          </cell>
          <cell r="B48">
            <v>8.9066666666666663</v>
          </cell>
          <cell r="C48">
            <v>9.7999999999999989</v>
          </cell>
          <cell r="D48">
            <v>6.2399999999999993</v>
          </cell>
          <cell r="E48">
            <v>4.5733333333333333</v>
          </cell>
          <cell r="F48">
            <v>19.093333333333334</v>
          </cell>
          <cell r="G48">
            <v>22.826666666666668</v>
          </cell>
          <cell r="H48">
            <v>12.280000000000001</v>
          </cell>
          <cell r="I48">
            <v>5.1999999999999998E-2</v>
          </cell>
        </row>
        <row r="49">
          <cell r="A49" t="str">
            <v>Mozambique</v>
          </cell>
          <cell r="B49">
            <v>13.36</v>
          </cell>
          <cell r="C49">
            <v>14.7</v>
          </cell>
          <cell r="D49">
            <v>9.36</v>
          </cell>
          <cell r="E49">
            <v>6.8599999999999994</v>
          </cell>
          <cell r="F49">
            <v>28.64</v>
          </cell>
          <cell r="G49">
            <v>34.24</v>
          </cell>
          <cell r="H49">
            <v>18.420000000000002</v>
          </cell>
          <cell r="I49">
            <v>7.8E-2</v>
          </cell>
        </row>
        <row r="50">
          <cell r="A50" t="str">
            <v>Myanmar</v>
          </cell>
          <cell r="B50">
            <v>8.1333333333333329</v>
          </cell>
          <cell r="C50">
            <v>8.8800000000000008</v>
          </cell>
          <cell r="D50">
            <v>5.5733333333333333</v>
          </cell>
          <cell r="E50">
            <v>3.56</v>
          </cell>
          <cell r="F50">
            <v>18.079999999999998</v>
          </cell>
          <cell r="G50">
            <v>18.786666666666669</v>
          </cell>
          <cell r="H50">
            <v>9.5466666666666669</v>
          </cell>
          <cell r="I50">
            <v>4.6444444444444441E-2</v>
          </cell>
        </row>
        <row r="51">
          <cell r="A51" t="str">
            <v>Nepal</v>
          </cell>
          <cell r="B51">
            <v>8.1333333333333329</v>
          </cell>
          <cell r="C51">
            <v>8.8800000000000008</v>
          </cell>
          <cell r="D51">
            <v>5.5733333333333333</v>
          </cell>
          <cell r="E51">
            <v>3.56</v>
          </cell>
          <cell r="F51">
            <v>18.079999999999998</v>
          </cell>
          <cell r="G51">
            <v>18.786666666666669</v>
          </cell>
          <cell r="H51">
            <v>9.5466666666666669</v>
          </cell>
          <cell r="I51">
            <v>4.6444444444444441E-2</v>
          </cell>
        </row>
        <row r="52">
          <cell r="A52" t="str">
            <v>Nicaragua</v>
          </cell>
          <cell r="B52">
            <v>9.3066666666666666</v>
          </cell>
          <cell r="C52">
            <v>10.306666666666667</v>
          </cell>
          <cell r="D52">
            <v>6.5733333333333333</v>
          </cell>
          <cell r="E52">
            <v>5.12</v>
          </cell>
          <cell r="F52">
            <v>19.64</v>
          </cell>
          <cell r="G52">
            <v>24.693333333333339</v>
          </cell>
          <cell r="H52">
            <v>13.573333333333332</v>
          </cell>
          <cell r="I52">
            <v>5.4777777777777779E-2</v>
          </cell>
        </row>
        <row r="53">
          <cell r="A53" t="str">
            <v>Niger</v>
          </cell>
          <cell r="B53">
            <v>13.36</v>
          </cell>
          <cell r="C53">
            <v>14.7</v>
          </cell>
          <cell r="D53">
            <v>9.36</v>
          </cell>
          <cell r="E53">
            <v>6.8599999999999994</v>
          </cell>
          <cell r="F53">
            <v>28.64</v>
          </cell>
          <cell r="G53">
            <v>34.24</v>
          </cell>
          <cell r="H53">
            <v>18.420000000000002</v>
          </cell>
          <cell r="I53">
            <v>7.8E-2</v>
          </cell>
        </row>
        <row r="54">
          <cell r="A54" t="str">
            <v>Nigeria</v>
          </cell>
          <cell r="B54">
            <v>13.36</v>
          </cell>
          <cell r="C54">
            <v>14.7</v>
          </cell>
          <cell r="D54">
            <v>9.36</v>
          </cell>
          <cell r="E54">
            <v>6.8599999999999994</v>
          </cell>
          <cell r="F54">
            <v>28.64</v>
          </cell>
          <cell r="G54">
            <v>34.24</v>
          </cell>
          <cell r="H54">
            <v>18.420000000000002</v>
          </cell>
          <cell r="I54">
            <v>7.8E-2</v>
          </cell>
        </row>
        <row r="55">
          <cell r="A55" t="str">
            <v>Pakistan</v>
          </cell>
          <cell r="B55">
            <v>10.706666666666665</v>
          </cell>
          <cell r="C55">
            <v>11.973333333333334</v>
          </cell>
          <cell r="D55">
            <v>7.7733333333333334</v>
          </cell>
          <cell r="E55">
            <v>5.919999999999999</v>
          </cell>
          <cell r="F55">
            <v>20.440000000000001</v>
          </cell>
          <cell r="G55">
            <v>27.840000000000003</v>
          </cell>
          <cell r="H55">
            <v>18.466666666666665</v>
          </cell>
          <cell r="I55">
            <v>6.4777777777777781E-2</v>
          </cell>
        </row>
        <row r="56">
          <cell r="A56" t="str">
            <v>Papua New Guinea</v>
          </cell>
          <cell r="B56">
            <v>8.9066666666666663</v>
          </cell>
          <cell r="C56">
            <v>9.7999999999999989</v>
          </cell>
          <cell r="D56">
            <v>6.2399999999999993</v>
          </cell>
          <cell r="E56">
            <v>4.5733333333333333</v>
          </cell>
          <cell r="F56">
            <v>19.093333333333334</v>
          </cell>
          <cell r="G56">
            <v>22.826666666666668</v>
          </cell>
          <cell r="H56">
            <v>12.280000000000001</v>
          </cell>
          <cell r="I56">
            <v>5.1999999999999998E-2</v>
          </cell>
        </row>
        <row r="57">
          <cell r="A57" t="str">
            <v>Republic of Moldova</v>
          </cell>
          <cell r="B57">
            <v>10.706666666666665</v>
          </cell>
          <cell r="C57">
            <v>11.973333333333334</v>
          </cell>
          <cell r="D57">
            <v>7.7733333333333334</v>
          </cell>
          <cell r="E57">
            <v>5.919999999999999</v>
          </cell>
          <cell r="F57">
            <v>20.440000000000001</v>
          </cell>
          <cell r="G57">
            <v>27.840000000000003</v>
          </cell>
          <cell r="H57">
            <v>18.466666666666665</v>
          </cell>
          <cell r="I57">
            <v>6.4777777777777781E-2</v>
          </cell>
        </row>
        <row r="58">
          <cell r="A58" t="str">
            <v>Rwanda</v>
          </cell>
          <cell r="B58">
            <v>13.36</v>
          </cell>
          <cell r="C58">
            <v>14.7</v>
          </cell>
          <cell r="D58">
            <v>9.36</v>
          </cell>
          <cell r="E58">
            <v>6.8599999999999994</v>
          </cell>
          <cell r="F58">
            <v>28.64</v>
          </cell>
          <cell r="G58">
            <v>34.24</v>
          </cell>
          <cell r="H58">
            <v>18.420000000000002</v>
          </cell>
          <cell r="I58">
            <v>7.8E-2</v>
          </cell>
        </row>
        <row r="59">
          <cell r="A59" t="str">
            <v>Sao Tome and Principe</v>
          </cell>
          <cell r="B59">
            <v>13.36</v>
          </cell>
          <cell r="C59">
            <v>14.7</v>
          </cell>
          <cell r="D59">
            <v>9.36</v>
          </cell>
          <cell r="E59">
            <v>6.8599999999999994</v>
          </cell>
          <cell r="F59">
            <v>28.64</v>
          </cell>
          <cell r="G59">
            <v>34.24</v>
          </cell>
          <cell r="H59">
            <v>18.420000000000002</v>
          </cell>
          <cell r="I59">
            <v>7.8E-2</v>
          </cell>
        </row>
        <row r="60">
          <cell r="A60" t="str">
            <v>Senegal</v>
          </cell>
          <cell r="B60">
            <v>13.36</v>
          </cell>
          <cell r="C60">
            <v>14.7</v>
          </cell>
          <cell r="D60">
            <v>9.36</v>
          </cell>
          <cell r="E60">
            <v>6.8599999999999994</v>
          </cell>
          <cell r="F60">
            <v>28.64</v>
          </cell>
          <cell r="G60">
            <v>34.24</v>
          </cell>
          <cell r="H60">
            <v>18.420000000000002</v>
          </cell>
          <cell r="I60">
            <v>7.8E-2</v>
          </cell>
        </row>
        <row r="61">
          <cell r="A61" t="str">
            <v>Sierra Leone</v>
          </cell>
          <cell r="B61">
            <v>13.36</v>
          </cell>
          <cell r="C61">
            <v>14.7</v>
          </cell>
          <cell r="D61">
            <v>9.36</v>
          </cell>
          <cell r="E61">
            <v>6.8599999999999994</v>
          </cell>
          <cell r="F61">
            <v>28.64</v>
          </cell>
          <cell r="G61">
            <v>34.24</v>
          </cell>
          <cell r="H61">
            <v>18.420000000000002</v>
          </cell>
          <cell r="I61">
            <v>7.8E-2</v>
          </cell>
        </row>
        <row r="62">
          <cell r="A62" t="str">
            <v>Solomon Islands</v>
          </cell>
          <cell r="B62">
            <v>8.9066666666666663</v>
          </cell>
          <cell r="C62">
            <v>9.7999999999999989</v>
          </cell>
          <cell r="D62">
            <v>6.2399999999999993</v>
          </cell>
          <cell r="E62">
            <v>4.5733333333333333</v>
          </cell>
          <cell r="F62">
            <v>19.093333333333334</v>
          </cell>
          <cell r="G62">
            <v>22.826666666666668</v>
          </cell>
          <cell r="H62">
            <v>12.280000000000001</v>
          </cell>
          <cell r="I62">
            <v>5.1999999999999998E-2</v>
          </cell>
        </row>
        <row r="63">
          <cell r="A63" t="str">
            <v>Somalia</v>
          </cell>
          <cell r="B63">
            <v>13.36</v>
          </cell>
          <cell r="C63">
            <v>14.7</v>
          </cell>
          <cell r="D63">
            <v>9.36</v>
          </cell>
          <cell r="E63">
            <v>6.8599999999999994</v>
          </cell>
          <cell r="F63">
            <v>28.64</v>
          </cell>
          <cell r="G63">
            <v>34.24</v>
          </cell>
          <cell r="H63">
            <v>18.420000000000002</v>
          </cell>
          <cell r="I63">
            <v>7.8E-2</v>
          </cell>
        </row>
        <row r="64">
          <cell r="A64" t="str">
            <v>Sudan</v>
          </cell>
          <cell r="B64">
            <v>13.36</v>
          </cell>
          <cell r="C64">
            <v>14.7</v>
          </cell>
          <cell r="D64">
            <v>9.36</v>
          </cell>
          <cell r="E64">
            <v>6.8599999999999994</v>
          </cell>
          <cell r="F64">
            <v>28.64</v>
          </cell>
          <cell r="G64">
            <v>34.24</v>
          </cell>
          <cell r="H64">
            <v>18.420000000000002</v>
          </cell>
          <cell r="I64">
            <v>7.8E-2</v>
          </cell>
        </row>
        <row r="65">
          <cell r="A65" t="str">
            <v>Tajikistan</v>
          </cell>
          <cell r="B65">
            <v>10.706666666666665</v>
          </cell>
          <cell r="C65">
            <v>11.973333333333334</v>
          </cell>
          <cell r="D65">
            <v>7.7733333333333334</v>
          </cell>
          <cell r="E65">
            <v>5.919999999999999</v>
          </cell>
          <cell r="F65">
            <v>20.440000000000001</v>
          </cell>
          <cell r="G65">
            <v>27.840000000000003</v>
          </cell>
          <cell r="H65">
            <v>18.466666666666665</v>
          </cell>
          <cell r="I65">
            <v>6.4777777777777781E-2</v>
          </cell>
        </row>
        <row r="66">
          <cell r="A66" t="str">
            <v>Togo</v>
          </cell>
          <cell r="B66">
            <v>13.36</v>
          </cell>
          <cell r="C66">
            <v>14.7</v>
          </cell>
          <cell r="D66">
            <v>9.36</v>
          </cell>
          <cell r="E66">
            <v>6.8599999999999994</v>
          </cell>
          <cell r="F66">
            <v>28.64</v>
          </cell>
          <cell r="G66">
            <v>34.24</v>
          </cell>
          <cell r="H66">
            <v>18.420000000000002</v>
          </cell>
          <cell r="I66">
            <v>7.8E-2</v>
          </cell>
        </row>
        <row r="67">
          <cell r="A67" t="str">
            <v>Uganda</v>
          </cell>
          <cell r="B67">
            <v>13.36</v>
          </cell>
          <cell r="C67">
            <v>14.7</v>
          </cell>
          <cell r="D67">
            <v>9.36</v>
          </cell>
          <cell r="E67">
            <v>6.8599999999999994</v>
          </cell>
          <cell r="F67">
            <v>28.64</v>
          </cell>
          <cell r="G67">
            <v>34.24</v>
          </cell>
          <cell r="H67">
            <v>18.420000000000002</v>
          </cell>
          <cell r="I67">
            <v>7.8E-2</v>
          </cell>
        </row>
        <row r="68">
          <cell r="A68" t="str">
            <v>Ukraine</v>
          </cell>
          <cell r="B68">
            <v>10.706666666666665</v>
          </cell>
          <cell r="C68">
            <v>11.973333333333334</v>
          </cell>
          <cell r="D68">
            <v>7.7733333333333334</v>
          </cell>
          <cell r="E68">
            <v>5.919999999999999</v>
          </cell>
          <cell r="F68">
            <v>20.440000000000001</v>
          </cell>
          <cell r="G68">
            <v>27.840000000000003</v>
          </cell>
          <cell r="H68">
            <v>18.466666666666665</v>
          </cell>
          <cell r="I68">
            <v>6.4777777777777781E-2</v>
          </cell>
        </row>
        <row r="69">
          <cell r="A69" t="str">
            <v>United Republic of Tanzania</v>
          </cell>
          <cell r="B69">
            <v>13.36</v>
          </cell>
          <cell r="C69">
            <v>14.7</v>
          </cell>
          <cell r="D69">
            <v>9.36</v>
          </cell>
          <cell r="E69">
            <v>6.8599999999999994</v>
          </cell>
          <cell r="F69">
            <v>28.64</v>
          </cell>
          <cell r="G69">
            <v>34.24</v>
          </cell>
          <cell r="H69">
            <v>18.420000000000002</v>
          </cell>
          <cell r="I69">
            <v>7.8E-2</v>
          </cell>
        </row>
        <row r="70">
          <cell r="A70" t="str">
            <v>Uzbekistan</v>
          </cell>
          <cell r="B70">
            <v>10.706666666666665</v>
          </cell>
          <cell r="C70">
            <v>11.973333333333334</v>
          </cell>
          <cell r="D70">
            <v>7.7733333333333334</v>
          </cell>
          <cell r="E70">
            <v>5.919999999999999</v>
          </cell>
          <cell r="F70">
            <v>20.440000000000001</v>
          </cell>
          <cell r="G70">
            <v>27.840000000000003</v>
          </cell>
          <cell r="H70">
            <v>18.466666666666665</v>
          </cell>
          <cell r="I70">
            <v>6.4777777777777781E-2</v>
          </cell>
        </row>
        <row r="71">
          <cell r="A71" t="str">
            <v>Viet Nam</v>
          </cell>
          <cell r="B71">
            <v>8.1333333333333329</v>
          </cell>
          <cell r="C71">
            <v>8.8800000000000008</v>
          </cell>
          <cell r="D71">
            <v>5.5733333333333333</v>
          </cell>
          <cell r="E71">
            <v>3.56</v>
          </cell>
          <cell r="F71">
            <v>18.079999999999998</v>
          </cell>
          <cell r="G71">
            <v>18.786666666666669</v>
          </cell>
          <cell r="H71">
            <v>9.5466666666666669</v>
          </cell>
          <cell r="I71">
            <v>4.6444444444444441E-2</v>
          </cell>
        </row>
        <row r="72">
          <cell r="A72" t="str">
            <v>Yemen</v>
          </cell>
          <cell r="B72">
            <v>10.706666666666665</v>
          </cell>
          <cell r="C72">
            <v>11.973333333333334</v>
          </cell>
          <cell r="D72">
            <v>7.7733333333333334</v>
          </cell>
          <cell r="E72">
            <v>5.919999999999999</v>
          </cell>
          <cell r="F72">
            <v>20.440000000000001</v>
          </cell>
          <cell r="G72">
            <v>27.840000000000003</v>
          </cell>
          <cell r="H72">
            <v>18.466666666666665</v>
          </cell>
          <cell r="I72">
            <v>6.4777777777777781E-2</v>
          </cell>
        </row>
        <row r="73">
          <cell r="A73" t="str">
            <v>Zambia</v>
          </cell>
          <cell r="B73">
            <v>13.36</v>
          </cell>
          <cell r="C73">
            <v>14.7</v>
          </cell>
          <cell r="D73">
            <v>9.36</v>
          </cell>
          <cell r="E73">
            <v>6.8599999999999994</v>
          </cell>
          <cell r="F73">
            <v>28.64</v>
          </cell>
          <cell r="G73">
            <v>34.24</v>
          </cell>
          <cell r="H73">
            <v>18.420000000000002</v>
          </cell>
          <cell r="I73">
            <v>7.8E-2</v>
          </cell>
        </row>
        <row r="74">
          <cell r="A74" t="str">
            <v>Zimbabwe</v>
          </cell>
          <cell r="B74">
            <v>13.36</v>
          </cell>
          <cell r="C74">
            <v>14.7</v>
          </cell>
          <cell r="D74">
            <v>9.36</v>
          </cell>
          <cell r="E74">
            <v>6.8599999999999994</v>
          </cell>
          <cell r="F74">
            <v>28.64</v>
          </cell>
          <cell r="G74">
            <v>34.24</v>
          </cell>
          <cell r="H74">
            <v>18.420000000000002</v>
          </cell>
          <cell r="I74">
            <v>7.8E-2</v>
          </cell>
        </row>
      </sheetData>
      <sheetData sheetId="77"/>
      <sheetData sheetId="78">
        <row r="7">
          <cell r="C7" t="str">
            <v>Source</v>
          </cell>
          <cell r="K7" t="str">
            <v>Before inc. other, etc.</v>
          </cell>
          <cell r="M7" t="str">
            <v>Inc. Other, DK, Missing</v>
          </cell>
        </row>
        <row r="8">
          <cell r="A8" t="str">
            <v>Country</v>
          </cell>
          <cell r="B8" t="str">
            <v>Survey</v>
          </cell>
          <cell r="C8" t="str">
            <v>Public</v>
          </cell>
          <cell r="D8" t="str">
            <v>Private Medical</v>
          </cell>
          <cell r="E8" t="str">
            <v>Other Private</v>
          </cell>
          <cell r="F8" t="str">
            <v>Other</v>
          </cell>
          <cell r="G8" t="str">
            <v>DK</v>
          </cell>
          <cell r="H8" t="str">
            <v>Missing</v>
          </cell>
          <cell r="I8" t="str">
            <v>Total</v>
          </cell>
          <cell r="J8" t="str">
            <v>Check</v>
          </cell>
          <cell r="K8" t="str">
            <v>All Public</v>
          </cell>
          <cell r="L8" t="str">
            <v>All Private</v>
          </cell>
          <cell r="M8" t="str">
            <v>All Public</v>
          </cell>
          <cell r="N8" t="str">
            <v>All Private</v>
          </cell>
          <cell r="O8" t="str">
            <v>Check</v>
          </cell>
        </row>
        <row r="9">
          <cell r="A9" t="str">
            <v>Albania</v>
          </cell>
          <cell r="B9" t="str">
            <v>2008-09 DHS</v>
          </cell>
          <cell r="C9">
            <v>15.8</v>
          </cell>
          <cell r="D9">
            <v>69.7</v>
          </cell>
          <cell r="E9">
            <v>13.7</v>
          </cell>
          <cell r="F9">
            <v>0.8</v>
          </cell>
          <cell r="I9">
            <v>100</v>
          </cell>
          <cell r="J9">
            <v>100</v>
          </cell>
          <cell r="K9">
            <v>15.8</v>
          </cell>
          <cell r="L9">
            <v>83.4</v>
          </cell>
          <cell r="M9">
            <v>15.92741935483871</v>
          </cell>
          <cell r="N9">
            <v>84.072580645161295</v>
          </cell>
          <cell r="O9">
            <v>100</v>
          </cell>
        </row>
        <row r="10">
          <cell r="A10" t="str">
            <v>Armenia</v>
          </cell>
          <cell r="B10" t="str">
            <v>2010 DHS</v>
          </cell>
          <cell r="C10">
            <v>1.6</v>
          </cell>
          <cell r="D10">
            <v>96.2</v>
          </cell>
          <cell r="E10">
            <v>2.2000000000000002</v>
          </cell>
          <cell r="H10">
            <v>0</v>
          </cell>
          <cell r="I10">
            <v>100</v>
          </cell>
          <cell r="J10">
            <v>100</v>
          </cell>
          <cell r="K10">
            <v>1.6</v>
          </cell>
          <cell r="L10">
            <v>98.4</v>
          </cell>
          <cell r="M10">
            <v>1.6</v>
          </cell>
          <cell r="N10">
            <v>98.4</v>
          </cell>
          <cell r="O10">
            <v>100</v>
          </cell>
        </row>
        <row r="11">
          <cell r="A11" t="str">
            <v>Azerbaijan</v>
          </cell>
          <cell r="B11" t="str">
            <v>2006 DHS</v>
          </cell>
          <cell r="C11">
            <v>5.6</v>
          </cell>
          <cell r="D11">
            <v>0</v>
          </cell>
          <cell r="E11">
            <v>88.6</v>
          </cell>
          <cell r="F11">
            <v>2.2000000000000002</v>
          </cell>
          <cell r="H11">
            <v>3.6</v>
          </cell>
          <cell r="I11">
            <v>100</v>
          </cell>
          <cell r="J11">
            <v>99.999999999999986</v>
          </cell>
          <cell r="K11">
            <v>5.6</v>
          </cell>
          <cell r="L11">
            <v>88.6</v>
          </cell>
          <cell r="M11">
            <v>5.9447983014861991</v>
          </cell>
          <cell r="N11">
            <v>94.055201698513798</v>
          </cell>
          <cell r="O11">
            <v>100</v>
          </cell>
        </row>
        <row r="12">
          <cell r="A12" t="str">
            <v>Bangladesh</v>
          </cell>
          <cell r="B12" t="str">
            <v>2011 DHS</v>
          </cell>
          <cell r="C12">
            <v>16.7</v>
          </cell>
          <cell r="D12">
            <v>69.3</v>
          </cell>
          <cell r="E12">
            <v>10.9</v>
          </cell>
          <cell r="F12">
            <v>3</v>
          </cell>
          <cell r="G12">
            <v>0</v>
          </cell>
          <cell r="H12">
            <v>0.1</v>
          </cell>
          <cell r="I12">
            <v>100</v>
          </cell>
          <cell r="J12">
            <v>100</v>
          </cell>
          <cell r="K12">
            <v>16.7</v>
          </cell>
          <cell r="L12">
            <v>80.2</v>
          </cell>
          <cell r="M12">
            <v>17.23426212590299</v>
          </cell>
          <cell r="N12">
            <v>82.765737874097013</v>
          </cell>
          <cell r="O12">
            <v>100</v>
          </cell>
        </row>
        <row r="13">
          <cell r="A13" t="str">
            <v>Benin</v>
          </cell>
          <cell r="B13" t="str">
            <v>2011-12 DHS</v>
          </cell>
          <cell r="C13">
            <v>12.3</v>
          </cell>
          <cell r="D13">
            <v>44.9</v>
          </cell>
          <cell r="E13">
            <v>41</v>
          </cell>
          <cell r="F13">
            <v>1.8</v>
          </cell>
          <cell r="H13">
            <v>0</v>
          </cell>
          <cell r="I13">
            <v>100</v>
          </cell>
          <cell r="J13">
            <v>100</v>
          </cell>
          <cell r="K13">
            <v>12.3</v>
          </cell>
          <cell r="L13">
            <v>85.9</v>
          </cell>
          <cell r="M13">
            <v>12.525458248472505</v>
          </cell>
          <cell r="N13">
            <v>87.474541751527497</v>
          </cell>
          <cell r="O13">
            <v>100</v>
          </cell>
        </row>
        <row r="14">
          <cell r="A14" t="str">
            <v>Bolivia (Plurinational State of)</v>
          </cell>
          <cell r="B14" t="str">
            <v>2008 DHS</v>
          </cell>
          <cell r="C14">
            <v>4.3</v>
          </cell>
          <cell r="D14">
            <v>2.8</v>
          </cell>
          <cell r="E14">
            <v>82.7</v>
          </cell>
          <cell r="F14">
            <v>2.6</v>
          </cell>
          <cell r="G14">
            <v>7.5</v>
          </cell>
          <cell r="H14">
            <v>0.1</v>
          </cell>
          <cell r="I14">
            <v>100</v>
          </cell>
          <cell r="J14">
            <v>99.999999999999986</v>
          </cell>
          <cell r="K14">
            <v>4.3</v>
          </cell>
          <cell r="L14">
            <v>85.5</v>
          </cell>
          <cell r="M14">
            <v>4.7884187082405347</v>
          </cell>
          <cell r="N14">
            <v>95.211581291759472</v>
          </cell>
          <cell r="O14">
            <v>100</v>
          </cell>
        </row>
        <row r="15">
          <cell r="A15" t="str">
            <v>Botswana</v>
          </cell>
          <cell r="B15" t="str">
            <v>1988 DHS</v>
          </cell>
          <cell r="C15">
            <v>69.900000000000006</v>
          </cell>
          <cell r="D15">
            <v>1.1000000000000001</v>
          </cell>
          <cell r="E15">
            <v>11.6</v>
          </cell>
          <cell r="F15">
            <v>3.2</v>
          </cell>
          <cell r="G15">
            <v>14.2</v>
          </cell>
          <cell r="H15">
            <v>0</v>
          </cell>
          <cell r="I15">
            <v>100</v>
          </cell>
          <cell r="J15">
            <v>100</v>
          </cell>
          <cell r="K15">
            <v>69.900000000000006</v>
          </cell>
          <cell r="L15">
            <v>12.7</v>
          </cell>
          <cell r="M15">
            <v>84.624697336561752</v>
          </cell>
          <cell r="N15">
            <v>15.375302663438255</v>
          </cell>
          <cell r="O15">
            <v>100</v>
          </cell>
        </row>
        <row r="16">
          <cell r="A16" t="str">
            <v>Brazil</v>
          </cell>
          <cell r="B16" t="str">
            <v>1996 DHS</v>
          </cell>
          <cell r="C16">
            <v>9.3000000000000007</v>
          </cell>
          <cell r="D16">
            <v>77.099999999999994</v>
          </cell>
          <cell r="E16">
            <v>7.3</v>
          </cell>
          <cell r="F16">
            <v>3.8</v>
          </cell>
          <cell r="G16">
            <v>1.6</v>
          </cell>
          <cell r="H16">
            <v>0.9</v>
          </cell>
          <cell r="I16">
            <v>100</v>
          </cell>
          <cell r="J16">
            <v>99.999999999999986</v>
          </cell>
          <cell r="K16">
            <v>9.3000000000000007</v>
          </cell>
          <cell r="L16">
            <v>84.399999999999991</v>
          </cell>
          <cell r="M16">
            <v>9.9252934898612608</v>
          </cell>
          <cell r="N16">
            <v>90.074706510138739</v>
          </cell>
          <cell r="O16">
            <v>100</v>
          </cell>
        </row>
        <row r="17">
          <cell r="A17" t="str">
            <v>Burkina Faso</v>
          </cell>
          <cell r="B17" t="str">
            <v>2010 DHS</v>
          </cell>
          <cell r="C17">
            <v>8.8000000000000007</v>
          </cell>
          <cell r="D17">
            <v>39.4</v>
          </cell>
          <cell r="E17">
            <v>50.2</v>
          </cell>
          <cell r="F17">
            <v>0.6</v>
          </cell>
          <cell r="H17">
            <v>1</v>
          </cell>
          <cell r="I17">
            <v>100</v>
          </cell>
          <cell r="J17">
            <v>100</v>
          </cell>
          <cell r="K17">
            <v>8.8000000000000007</v>
          </cell>
          <cell r="L17">
            <v>89.6</v>
          </cell>
          <cell r="M17">
            <v>8.9430894308943092</v>
          </cell>
          <cell r="N17">
            <v>91.056910569105682</v>
          </cell>
          <cell r="O17">
            <v>99.999999999999986</v>
          </cell>
        </row>
        <row r="18">
          <cell r="A18" t="str">
            <v>Burundi</v>
          </cell>
          <cell r="B18" t="str">
            <v>2010 DHS</v>
          </cell>
          <cell r="C18">
            <v>39.700000000000003</v>
          </cell>
          <cell r="D18">
            <v>41.7</v>
          </cell>
          <cell r="E18">
            <v>17.399999999999999</v>
          </cell>
          <cell r="F18">
            <v>1.2</v>
          </cell>
          <cell r="H18">
            <v>0</v>
          </cell>
          <cell r="I18">
            <v>100</v>
          </cell>
          <cell r="J18">
            <v>100.00000000000001</v>
          </cell>
          <cell r="K18">
            <v>39.700000000000003</v>
          </cell>
          <cell r="L18">
            <v>59.1</v>
          </cell>
          <cell r="M18">
            <v>40.18218623481782</v>
          </cell>
          <cell r="N18">
            <v>59.817813765182187</v>
          </cell>
          <cell r="O18">
            <v>100</v>
          </cell>
        </row>
        <row r="19">
          <cell r="A19" t="str">
            <v>Cambodia</v>
          </cell>
          <cell r="B19" t="str">
            <v>2010 DHS</v>
          </cell>
          <cell r="C19">
            <v>30.8</v>
          </cell>
          <cell r="D19">
            <v>52.8</v>
          </cell>
          <cell r="E19">
            <v>12.2</v>
          </cell>
          <cell r="F19">
            <v>3.6</v>
          </cell>
          <cell r="G19">
            <v>0</v>
          </cell>
          <cell r="H19">
            <v>0.6</v>
          </cell>
          <cell r="I19">
            <v>100</v>
          </cell>
          <cell r="J19">
            <v>99.999999999999986</v>
          </cell>
          <cell r="K19">
            <v>30.8</v>
          </cell>
          <cell r="L19">
            <v>65</v>
          </cell>
          <cell r="M19">
            <v>32.150313152400834</v>
          </cell>
          <cell r="N19">
            <v>67.849686847599159</v>
          </cell>
          <cell r="O19">
            <v>100</v>
          </cell>
        </row>
        <row r="20">
          <cell r="A20" t="str">
            <v>Cameroon</v>
          </cell>
          <cell r="B20" t="str">
            <v>2011 DHS</v>
          </cell>
          <cell r="C20">
            <v>4.5999999999999996</v>
          </cell>
          <cell r="D20">
            <v>23.8</v>
          </cell>
          <cell r="E20">
            <v>69</v>
          </cell>
          <cell r="F20">
            <v>1.7</v>
          </cell>
          <cell r="G20">
            <v>0</v>
          </cell>
          <cell r="H20">
            <v>0.9</v>
          </cell>
          <cell r="I20">
            <v>100</v>
          </cell>
          <cell r="J20">
            <v>100.00000000000001</v>
          </cell>
          <cell r="K20">
            <v>4.5999999999999996</v>
          </cell>
          <cell r="L20">
            <v>92.8</v>
          </cell>
          <cell r="M20">
            <v>4.7227926078028748</v>
          </cell>
          <cell r="N20">
            <v>95.277207392197127</v>
          </cell>
          <cell r="O20">
            <v>100</v>
          </cell>
        </row>
        <row r="21">
          <cell r="A21" t="str">
            <v>Cape Verde</v>
          </cell>
          <cell r="B21" t="str">
            <v>1998 RHS</v>
          </cell>
          <cell r="C21">
            <v>64.2</v>
          </cell>
          <cell r="D21">
            <v>11.6</v>
          </cell>
          <cell r="F21">
            <v>19.399999999999999</v>
          </cell>
          <cell r="G21">
            <v>4.8</v>
          </cell>
          <cell r="I21">
            <v>100</v>
          </cell>
          <cell r="J21">
            <v>99.999999999999986</v>
          </cell>
          <cell r="K21">
            <v>64.2</v>
          </cell>
          <cell r="L21">
            <v>11.6</v>
          </cell>
          <cell r="M21">
            <v>84.696569920844325</v>
          </cell>
          <cell r="N21">
            <v>15.303430079155673</v>
          </cell>
          <cell r="O21">
            <v>100</v>
          </cell>
        </row>
        <row r="22">
          <cell r="A22" t="str">
            <v>Central African Republic</v>
          </cell>
          <cell r="B22" t="str">
            <v>1994-95 DHS</v>
          </cell>
          <cell r="C22">
            <v>26.4</v>
          </cell>
          <cell r="D22">
            <v>34.5</v>
          </cell>
          <cell r="E22">
            <v>30</v>
          </cell>
          <cell r="F22">
            <v>5.0999999999999996</v>
          </cell>
          <cell r="H22">
            <v>4</v>
          </cell>
          <cell r="I22">
            <v>100</v>
          </cell>
          <cell r="J22">
            <v>100</v>
          </cell>
          <cell r="K22">
            <v>26.4</v>
          </cell>
          <cell r="L22">
            <v>64.5</v>
          </cell>
          <cell r="M22">
            <v>29.042904290429043</v>
          </cell>
          <cell r="N22">
            <v>70.95709570957095</v>
          </cell>
          <cell r="O22">
            <v>100</v>
          </cell>
        </row>
        <row r="23">
          <cell r="A23" t="str">
            <v>Chad</v>
          </cell>
          <cell r="B23" t="str">
            <v>2004 DHS</v>
          </cell>
          <cell r="C23">
            <v>21.3</v>
          </cell>
          <cell r="D23">
            <v>3.3</v>
          </cell>
          <cell r="E23">
            <v>68</v>
          </cell>
          <cell r="F23">
            <v>7.4</v>
          </cell>
          <cell r="I23">
            <v>100</v>
          </cell>
          <cell r="J23">
            <v>100</v>
          </cell>
          <cell r="K23">
            <v>21.3</v>
          </cell>
          <cell r="L23">
            <v>71.3</v>
          </cell>
          <cell r="M23">
            <v>23.002159827213823</v>
          </cell>
          <cell r="N23">
            <v>76.997840172786169</v>
          </cell>
          <cell r="O23">
            <v>100</v>
          </cell>
        </row>
        <row r="24">
          <cell r="A24" t="str">
            <v>Colombia</v>
          </cell>
          <cell r="B24" t="str">
            <v>2010 DHS</v>
          </cell>
          <cell r="C24">
            <v>2.6</v>
          </cell>
          <cell r="D24">
            <v>80.3</v>
          </cell>
          <cell r="E24">
            <v>5.5</v>
          </cell>
          <cell r="F24">
            <v>8.6</v>
          </cell>
          <cell r="G24">
            <v>3</v>
          </cell>
          <cell r="I24">
            <v>100</v>
          </cell>
          <cell r="J24">
            <v>99.999999999999986</v>
          </cell>
          <cell r="K24">
            <v>2.6</v>
          </cell>
          <cell r="L24">
            <v>85.8</v>
          </cell>
          <cell r="M24">
            <v>2.9411764705882355</v>
          </cell>
          <cell r="N24">
            <v>97.058823529411768</v>
          </cell>
          <cell r="O24">
            <v>100</v>
          </cell>
        </row>
        <row r="25">
          <cell r="A25" t="str">
            <v>Comoros</v>
          </cell>
          <cell r="B25" t="str">
            <v>2012 DHS</v>
          </cell>
          <cell r="C25">
            <v>59.7</v>
          </cell>
          <cell r="D25">
            <v>1.4</v>
          </cell>
          <cell r="E25">
            <v>10.3</v>
          </cell>
          <cell r="F25">
            <v>27.6</v>
          </cell>
          <cell r="H25">
            <v>1</v>
          </cell>
          <cell r="I25">
            <v>100</v>
          </cell>
          <cell r="J25">
            <v>100</v>
          </cell>
          <cell r="K25">
            <v>59.7</v>
          </cell>
          <cell r="L25">
            <v>11.700000000000001</v>
          </cell>
          <cell r="M25">
            <v>83.613445378151269</v>
          </cell>
          <cell r="N25">
            <v>16.386554621848742</v>
          </cell>
          <cell r="O25">
            <v>100.00000000000001</v>
          </cell>
        </row>
        <row r="26">
          <cell r="A26" t="str">
            <v>Congo (Brazzaville)</v>
          </cell>
          <cell r="B26" t="str">
            <v>2011-12 DHS</v>
          </cell>
          <cell r="C26">
            <v>7.8</v>
          </cell>
          <cell r="D26">
            <v>30.4</v>
          </cell>
          <cell r="E26">
            <v>58.6</v>
          </cell>
          <cell r="F26">
            <v>2</v>
          </cell>
          <cell r="H26">
            <v>1.2</v>
          </cell>
          <cell r="I26">
            <v>100</v>
          </cell>
          <cell r="J26">
            <v>100</v>
          </cell>
          <cell r="K26">
            <v>7.8</v>
          </cell>
          <cell r="L26">
            <v>89</v>
          </cell>
          <cell r="M26">
            <v>8.0578512396694215</v>
          </cell>
          <cell r="N26">
            <v>91.942148760330582</v>
          </cell>
          <cell r="O26">
            <v>100</v>
          </cell>
        </row>
        <row r="27">
          <cell r="A27" t="str">
            <v>Democratic Republic of the Congo</v>
          </cell>
          <cell r="B27" t="str">
            <v>2013-14 DHS</v>
          </cell>
          <cell r="C27">
            <v>12.6</v>
          </cell>
          <cell r="D27">
            <v>69.599999999999994</v>
          </cell>
          <cell r="E27">
            <v>15.5</v>
          </cell>
          <cell r="F27">
            <v>0.4</v>
          </cell>
          <cell r="H27">
            <v>1.9</v>
          </cell>
          <cell r="I27">
            <v>100</v>
          </cell>
          <cell r="J27">
            <v>100</v>
          </cell>
          <cell r="K27">
            <v>12.6</v>
          </cell>
          <cell r="L27">
            <v>85.1</v>
          </cell>
          <cell r="M27">
            <v>12.896622313203684</v>
          </cell>
          <cell r="N27">
            <v>87.103377686796307</v>
          </cell>
          <cell r="O27">
            <v>99.999999999999986</v>
          </cell>
        </row>
        <row r="28">
          <cell r="A28" t="str">
            <v>Côte d'Ivoire</v>
          </cell>
          <cell r="B28" t="str">
            <v>2011-12 DHS</v>
          </cell>
          <cell r="C28">
            <v>4</v>
          </cell>
          <cell r="D28">
            <v>44.8</v>
          </cell>
          <cell r="E28">
            <v>38</v>
          </cell>
          <cell r="F28">
            <v>9</v>
          </cell>
          <cell r="H28">
            <v>4.2</v>
          </cell>
          <cell r="I28">
            <v>100</v>
          </cell>
          <cell r="J28">
            <v>100</v>
          </cell>
          <cell r="K28">
            <v>4</v>
          </cell>
          <cell r="L28">
            <v>82.8</v>
          </cell>
          <cell r="M28">
            <v>4.6082949308755765</v>
          </cell>
          <cell r="N28">
            <v>95.391705069124413</v>
          </cell>
          <cell r="O28">
            <v>99.999999999999986</v>
          </cell>
        </row>
        <row r="29">
          <cell r="A29" t="str">
            <v>Dominican Republic</v>
          </cell>
          <cell r="B29" t="str">
            <v>2013 DHS</v>
          </cell>
          <cell r="C29">
            <v>9.5</v>
          </cell>
          <cell r="D29">
            <v>53.9</v>
          </cell>
          <cell r="E29">
            <v>28.1</v>
          </cell>
          <cell r="F29">
            <v>8.1</v>
          </cell>
          <cell r="G29">
            <v>0</v>
          </cell>
          <cell r="H29">
            <v>0.4</v>
          </cell>
          <cell r="I29">
            <v>100</v>
          </cell>
          <cell r="J29">
            <v>100</v>
          </cell>
          <cell r="K29">
            <v>9.5</v>
          </cell>
          <cell r="L29">
            <v>82</v>
          </cell>
          <cell r="M29">
            <v>10.382513661202186</v>
          </cell>
          <cell r="N29">
            <v>89.617486338797818</v>
          </cell>
          <cell r="O29">
            <v>100</v>
          </cell>
        </row>
        <row r="30">
          <cell r="A30" t="str">
            <v>Ecuador</v>
          </cell>
          <cell r="B30" t="str">
            <v>2004 RHS</v>
          </cell>
          <cell r="C30">
            <v>5.8</v>
          </cell>
          <cell r="D30">
            <v>84.7</v>
          </cell>
          <cell r="E30">
            <v>2.9</v>
          </cell>
          <cell r="F30">
            <v>1.4</v>
          </cell>
          <cell r="G30">
            <v>5.2</v>
          </cell>
          <cell r="I30">
            <v>100</v>
          </cell>
          <cell r="J30">
            <v>100.00000000000001</v>
          </cell>
          <cell r="K30">
            <v>5.8</v>
          </cell>
          <cell r="L30">
            <v>87.600000000000009</v>
          </cell>
          <cell r="M30">
            <v>6.209850107066381</v>
          </cell>
          <cell r="N30">
            <v>93.790149892933627</v>
          </cell>
          <cell r="O30">
            <v>100.00000000000001</v>
          </cell>
        </row>
        <row r="31">
          <cell r="A31" t="str">
            <v>Egypt</v>
          </cell>
          <cell r="B31" t="str">
            <v>2014 DHS</v>
          </cell>
          <cell r="C31">
            <v>23.3</v>
          </cell>
          <cell r="D31">
            <v>75.2</v>
          </cell>
          <cell r="E31">
            <v>0</v>
          </cell>
          <cell r="F31">
            <v>0</v>
          </cell>
          <cell r="G31">
            <v>1.5</v>
          </cell>
          <cell r="H31">
            <v>0</v>
          </cell>
          <cell r="I31">
            <v>100</v>
          </cell>
          <cell r="J31">
            <v>100</v>
          </cell>
          <cell r="K31">
            <v>23.3</v>
          </cell>
          <cell r="L31">
            <v>75.2</v>
          </cell>
          <cell r="M31">
            <v>23.654822335025383</v>
          </cell>
          <cell r="N31">
            <v>76.345177664974628</v>
          </cell>
          <cell r="O31">
            <v>100.00000000000001</v>
          </cell>
        </row>
        <row r="32">
          <cell r="A32" t="str">
            <v>El Salvador</v>
          </cell>
          <cell r="B32" t="str">
            <v>2008 RHS</v>
          </cell>
          <cell r="C32">
            <v>41.1</v>
          </cell>
          <cell r="D32">
            <v>38.200000000000003</v>
          </cell>
          <cell r="E32">
            <v>14.4</v>
          </cell>
          <cell r="F32">
            <v>2.4</v>
          </cell>
          <cell r="G32">
            <v>3.9</v>
          </cell>
          <cell r="H32">
            <v>0</v>
          </cell>
          <cell r="I32">
            <v>100</v>
          </cell>
          <cell r="J32">
            <v>100.00000000000003</v>
          </cell>
          <cell r="K32">
            <v>41.1</v>
          </cell>
          <cell r="L32">
            <v>52.6</v>
          </cell>
          <cell r="M32">
            <v>43.863393810032022</v>
          </cell>
          <cell r="N32">
            <v>56.136606189967985</v>
          </cell>
          <cell r="O32">
            <v>100</v>
          </cell>
        </row>
        <row r="33">
          <cell r="A33" t="str">
            <v>Eritrea</v>
          </cell>
          <cell r="B33" t="str">
            <v>2002 DHS</v>
          </cell>
          <cell r="C33">
            <v>11.3</v>
          </cell>
          <cell r="D33">
            <v>30.7</v>
          </cell>
          <cell r="E33">
            <v>46.7</v>
          </cell>
          <cell r="G33">
            <v>11.3</v>
          </cell>
          <cell r="H33">
            <v>0</v>
          </cell>
          <cell r="I33">
            <v>100</v>
          </cell>
          <cell r="J33">
            <v>100</v>
          </cell>
          <cell r="K33">
            <v>11.3</v>
          </cell>
          <cell r="L33">
            <v>77.400000000000006</v>
          </cell>
          <cell r="M33">
            <v>12.73957158962796</v>
          </cell>
          <cell r="N33">
            <v>87.260428410372043</v>
          </cell>
          <cell r="O33">
            <v>100</v>
          </cell>
        </row>
        <row r="34">
          <cell r="A34" t="str">
            <v>Ethiopia</v>
          </cell>
          <cell r="B34" t="str">
            <v>2011 DHS</v>
          </cell>
          <cell r="C34">
            <v>11.7</v>
          </cell>
          <cell r="D34">
            <v>29.6</v>
          </cell>
          <cell r="E34">
            <v>57.8</v>
          </cell>
          <cell r="F34">
            <v>0.9</v>
          </cell>
          <cell r="H34">
            <v>0</v>
          </cell>
          <cell r="I34">
            <v>100</v>
          </cell>
          <cell r="J34">
            <v>100</v>
          </cell>
          <cell r="K34">
            <v>11.7</v>
          </cell>
          <cell r="L34">
            <v>87.4</v>
          </cell>
          <cell r="M34">
            <v>11.806256306760847</v>
          </cell>
          <cell r="N34">
            <v>88.193743693239156</v>
          </cell>
          <cell r="O34">
            <v>100</v>
          </cell>
        </row>
        <row r="35">
          <cell r="A35" t="str">
            <v>Gabon</v>
          </cell>
          <cell r="B35" t="str">
            <v>2012 DHS</v>
          </cell>
          <cell r="C35">
            <v>10</v>
          </cell>
          <cell r="D35">
            <v>50.7</v>
          </cell>
          <cell r="E35">
            <v>0</v>
          </cell>
          <cell r="F35">
            <v>34.299999999999997</v>
          </cell>
          <cell r="H35">
            <v>5</v>
          </cell>
          <cell r="I35">
            <v>100</v>
          </cell>
          <cell r="J35">
            <v>100</v>
          </cell>
          <cell r="K35">
            <v>10</v>
          </cell>
          <cell r="L35">
            <v>50.7</v>
          </cell>
          <cell r="M35">
            <v>16.474464579901152</v>
          </cell>
          <cell r="N35">
            <v>83.525535420098848</v>
          </cell>
          <cell r="O35">
            <v>100</v>
          </cell>
        </row>
        <row r="36">
          <cell r="A36" t="str">
            <v>Gambia</v>
          </cell>
          <cell r="B36" t="str">
            <v>2013 DHS</v>
          </cell>
          <cell r="C36">
            <v>12.4</v>
          </cell>
          <cell r="D36">
            <v>47.6</v>
          </cell>
          <cell r="E36">
            <v>0.7</v>
          </cell>
          <cell r="F36">
            <v>35.299999999999997</v>
          </cell>
          <cell r="H36">
            <v>4</v>
          </cell>
          <cell r="I36">
            <v>100</v>
          </cell>
          <cell r="J36">
            <v>100</v>
          </cell>
          <cell r="K36">
            <v>12.4</v>
          </cell>
          <cell r="L36">
            <v>48.300000000000004</v>
          </cell>
          <cell r="M36">
            <v>20.428336079077432</v>
          </cell>
          <cell r="N36">
            <v>79.571663920922575</v>
          </cell>
          <cell r="O36">
            <v>100</v>
          </cell>
        </row>
        <row r="37">
          <cell r="A37" t="str">
            <v>Ghana</v>
          </cell>
          <cell r="B37" t="str">
            <v>2008 DHS</v>
          </cell>
          <cell r="C37">
            <v>2.7</v>
          </cell>
          <cell r="D37">
            <v>70.900000000000006</v>
          </cell>
          <cell r="E37">
            <v>6.5</v>
          </cell>
          <cell r="F37">
            <v>3.6</v>
          </cell>
          <cell r="G37">
            <v>16.3</v>
          </cell>
          <cell r="H37">
            <v>0</v>
          </cell>
          <cell r="I37">
            <v>100</v>
          </cell>
          <cell r="J37">
            <v>100</v>
          </cell>
          <cell r="K37">
            <v>2.7</v>
          </cell>
          <cell r="L37">
            <v>77.400000000000006</v>
          </cell>
          <cell r="M37">
            <v>3.3707865168539328</v>
          </cell>
          <cell r="N37">
            <v>96.629213483146074</v>
          </cell>
          <cell r="O37">
            <v>100</v>
          </cell>
        </row>
        <row r="38">
          <cell r="A38" t="str">
            <v>Guatemala</v>
          </cell>
          <cell r="B38" t="str">
            <v>2008-09 RHS</v>
          </cell>
          <cell r="C38">
            <v>17.899999999999999</v>
          </cell>
          <cell r="D38">
            <v>78.3</v>
          </cell>
          <cell r="F38">
            <v>0.7</v>
          </cell>
          <cell r="G38">
            <v>3.1</v>
          </cell>
          <cell r="I38">
            <v>100</v>
          </cell>
          <cell r="J38">
            <v>99.999999999999986</v>
          </cell>
          <cell r="K38">
            <v>17.899999999999999</v>
          </cell>
          <cell r="L38">
            <v>78.3</v>
          </cell>
          <cell r="M38">
            <v>18.607068607068605</v>
          </cell>
          <cell r="N38">
            <v>81.392931392931388</v>
          </cell>
          <cell r="O38">
            <v>100</v>
          </cell>
        </row>
        <row r="39">
          <cell r="A39" t="str">
            <v>Guinea</v>
          </cell>
          <cell r="B39" t="str">
            <v>2012 DHS</v>
          </cell>
          <cell r="C39">
            <v>3.9</v>
          </cell>
          <cell r="D39">
            <v>40.200000000000003</v>
          </cell>
          <cell r="E39">
            <v>53.1</v>
          </cell>
          <cell r="F39">
            <v>0.5</v>
          </cell>
          <cell r="H39">
            <v>2.2999999999999998</v>
          </cell>
          <cell r="I39">
            <v>100</v>
          </cell>
          <cell r="J39">
            <v>100</v>
          </cell>
          <cell r="K39">
            <v>3.9</v>
          </cell>
          <cell r="L39">
            <v>93.300000000000011</v>
          </cell>
          <cell r="M39">
            <v>4.0123456790123457</v>
          </cell>
          <cell r="N39">
            <v>95.987654320987659</v>
          </cell>
          <cell r="O39">
            <v>100</v>
          </cell>
        </row>
        <row r="40">
          <cell r="A40" t="str">
            <v>Guyana</v>
          </cell>
          <cell r="B40" t="str">
            <v>2009 DHS</v>
          </cell>
          <cell r="C40">
            <v>35.200000000000003</v>
          </cell>
          <cell r="D40">
            <v>27.3</v>
          </cell>
          <cell r="E40">
            <v>33.700000000000003</v>
          </cell>
          <cell r="F40">
            <v>1.7</v>
          </cell>
          <cell r="H40">
            <v>2.1</v>
          </cell>
          <cell r="I40">
            <v>100</v>
          </cell>
          <cell r="J40">
            <v>100</v>
          </cell>
          <cell r="K40">
            <v>35.200000000000003</v>
          </cell>
          <cell r="L40">
            <v>61</v>
          </cell>
          <cell r="M40">
            <v>36.590436590436596</v>
          </cell>
          <cell r="N40">
            <v>63.409563409563411</v>
          </cell>
          <cell r="O40">
            <v>100</v>
          </cell>
        </row>
        <row r="41">
          <cell r="A41" t="str">
            <v>Haiti</v>
          </cell>
          <cell r="B41" t="str">
            <v>2012 DHS</v>
          </cell>
          <cell r="C41">
            <v>11.2</v>
          </cell>
          <cell r="D41">
            <v>24</v>
          </cell>
          <cell r="E41">
            <v>49.7</v>
          </cell>
          <cell r="F41">
            <v>15</v>
          </cell>
          <cell r="H41">
            <v>0.1</v>
          </cell>
          <cell r="I41">
            <v>100</v>
          </cell>
          <cell r="J41">
            <v>100</v>
          </cell>
          <cell r="K41">
            <v>11.2</v>
          </cell>
          <cell r="L41">
            <v>73.7</v>
          </cell>
          <cell r="M41">
            <v>13.191990577149587</v>
          </cell>
          <cell r="N41">
            <v>86.808009422850418</v>
          </cell>
          <cell r="O41">
            <v>100</v>
          </cell>
        </row>
        <row r="42">
          <cell r="A42" t="str">
            <v>Honduras</v>
          </cell>
          <cell r="B42" t="str">
            <v>2011-12 DHS</v>
          </cell>
          <cell r="C42">
            <v>28.2</v>
          </cell>
          <cell r="D42">
            <v>56.1</v>
          </cell>
          <cell r="E42">
            <v>11.3</v>
          </cell>
          <cell r="F42">
            <v>3.2</v>
          </cell>
          <cell r="G42">
            <v>0</v>
          </cell>
          <cell r="H42">
            <v>1.2</v>
          </cell>
          <cell r="I42">
            <v>100</v>
          </cell>
          <cell r="J42">
            <v>100</v>
          </cell>
          <cell r="K42">
            <v>28.2</v>
          </cell>
          <cell r="L42">
            <v>67.400000000000006</v>
          </cell>
          <cell r="M42">
            <v>29.497907949790793</v>
          </cell>
          <cell r="N42">
            <v>70.502092050209214</v>
          </cell>
          <cell r="O42">
            <v>100</v>
          </cell>
        </row>
        <row r="43">
          <cell r="A43" t="str">
            <v>India</v>
          </cell>
          <cell r="B43" t="str">
            <v>2005-06 DHS</v>
          </cell>
          <cell r="C43">
            <v>13.2</v>
          </cell>
          <cell r="D43">
            <v>45.8</v>
          </cell>
          <cell r="E43">
            <v>39.799999999999997</v>
          </cell>
          <cell r="F43">
            <v>0.9</v>
          </cell>
          <cell r="G43">
            <v>0</v>
          </cell>
          <cell r="H43">
            <v>0.3</v>
          </cell>
          <cell r="I43">
            <v>100</v>
          </cell>
          <cell r="J43">
            <v>100</v>
          </cell>
          <cell r="K43">
            <v>13.2</v>
          </cell>
          <cell r="L43">
            <v>85.6</v>
          </cell>
          <cell r="M43">
            <v>13.360323886639675</v>
          </cell>
          <cell r="N43">
            <v>86.639676113360323</v>
          </cell>
          <cell r="O43">
            <v>100</v>
          </cell>
        </row>
        <row r="44">
          <cell r="A44" t="str">
            <v>Indonesia</v>
          </cell>
          <cell r="B44" t="str">
            <v>2012 DHS</v>
          </cell>
          <cell r="C44">
            <v>5.0999999999999996</v>
          </cell>
          <cell r="D44">
            <v>81</v>
          </cell>
          <cell r="E44">
            <v>13</v>
          </cell>
          <cell r="F44">
            <v>0.8</v>
          </cell>
          <cell r="G44">
            <v>0</v>
          </cell>
          <cell r="H44">
            <v>0.1</v>
          </cell>
          <cell r="I44">
            <v>100</v>
          </cell>
          <cell r="J44">
            <v>99.999999999999986</v>
          </cell>
          <cell r="K44">
            <v>5.0999999999999996</v>
          </cell>
          <cell r="L44">
            <v>94</v>
          </cell>
          <cell r="M44">
            <v>5.1463168516649844</v>
          </cell>
          <cell r="N44">
            <v>94.853683148335008</v>
          </cell>
          <cell r="O44">
            <v>100</v>
          </cell>
        </row>
        <row r="45">
          <cell r="A45" t="str">
            <v>Jamaica</v>
          </cell>
          <cell r="B45" t="str">
            <v>2008-09 RHS</v>
          </cell>
          <cell r="C45">
            <v>20.2</v>
          </cell>
          <cell r="D45">
            <v>47.7</v>
          </cell>
          <cell r="F45">
            <v>26.8</v>
          </cell>
          <cell r="G45">
            <v>3.1</v>
          </cell>
          <cell r="H45">
            <v>2.2000000000000002</v>
          </cell>
          <cell r="I45">
            <v>100</v>
          </cell>
          <cell r="J45">
            <v>100</v>
          </cell>
          <cell r="K45">
            <v>20.2</v>
          </cell>
          <cell r="L45">
            <v>47.7</v>
          </cell>
          <cell r="M45">
            <v>29.749631811487479</v>
          </cell>
          <cell r="N45">
            <v>70.250368188512525</v>
          </cell>
          <cell r="O45">
            <v>100</v>
          </cell>
        </row>
        <row r="46">
          <cell r="A46" t="str">
            <v>Jordan</v>
          </cell>
          <cell r="B46" t="str">
            <v>2012 DHS</v>
          </cell>
          <cell r="C46">
            <v>41.5</v>
          </cell>
          <cell r="D46">
            <v>57.6</v>
          </cell>
          <cell r="E46">
            <v>0.9</v>
          </cell>
          <cell r="F46">
            <v>0</v>
          </cell>
          <cell r="G46">
            <v>0</v>
          </cell>
          <cell r="I46">
            <v>100</v>
          </cell>
          <cell r="J46">
            <v>100</v>
          </cell>
          <cell r="K46">
            <v>41.5</v>
          </cell>
          <cell r="L46">
            <v>58.5</v>
          </cell>
          <cell r="M46">
            <v>41.5</v>
          </cell>
          <cell r="N46">
            <v>58.5</v>
          </cell>
          <cell r="O46">
            <v>100</v>
          </cell>
        </row>
        <row r="47">
          <cell r="A47" t="str">
            <v>Kazakhstan</v>
          </cell>
          <cell r="B47" t="str">
            <v>1999 DHS</v>
          </cell>
          <cell r="C47">
            <v>50.2</v>
          </cell>
          <cell r="D47">
            <v>25.2</v>
          </cell>
          <cell r="F47">
            <v>15.5</v>
          </cell>
          <cell r="G47">
            <v>9.1</v>
          </cell>
          <cell r="H47">
            <v>0</v>
          </cell>
          <cell r="I47">
            <v>100</v>
          </cell>
          <cell r="J47">
            <v>100</v>
          </cell>
          <cell r="K47">
            <v>50.2</v>
          </cell>
          <cell r="L47">
            <v>25.2</v>
          </cell>
          <cell r="M47">
            <v>66.57824933687003</v>
          </cell>
          <cell r="N47">
            <v>33.42175066312997</v>
          </cell>
          <cell r="O47">
            <v>100</v>
          </cell>
        </row>
        <row r="48">
          <cell r="A48" t="str">
            <v>Kenya</v>
          </cell>
          <cell r="B48" t="str">
            <v>2008-09 DHS</v>
          </cell>
          <cell r="C48">
            <v>19.8</v>
          </cell>
          <cell r="D48">
            <v>17.3</v>
          </cell>
          <cell r="E48">
            <v>56.8</v>
          </cell>
          <cell r="F48">
            <v>2.9</v>
          </cell>
          <cell r="H48">
            <v>3.2</v>
          </cell>
          <cell r="I48">
            <v>100</v>
          </cell>
          <cell r="J48">
            <v>100.00000000000001</v>
          </cell>
          <cell r="K48">
            <v>19.8</v>
          </cell>
          <cell r="L48">
            <v>74.099999999999994</v>
          </cell>
          <cell r="M48">
            <v>21.08626198083067</v>
          </cell>
          <cell r="N48">
            <v>78.91373801916933</v>
          </cell>
          <cell r="O48">
            <v>100</v>
          </cell>
        </row>
        <row r="49">
          <cell r="A49" t="str">
            <v>Kyrgyzstan</v>
          </cell>
          <cell r="B49" t="str">
            <v>2012 DHS</v>
          </cell>
          <cell r="C49">
            <v>12.3</v>
          </cell>
          <cell r="D49">
            <v>0</v>
          </cell>
          <cell r="E49">
            <v>80.900000000000006</v>
          </cell>
          <cell r="F49">
            <v>5.7</v>
          </cell>
          <cell r="H49">
            <v>1.1000000000000001</v>
          </cell>
          <cell r="I49">
            <v>100</v>
          </cell>
          <cell r="J49">
            <v>100</v>
          </cell>
          <cell r="K49">
            <v>12.3</v>
          </cell>
          <cell r="L49">
            <v>80.900000000000006</v>
          </cell>
          <cell r="M49">
            <v>13.197424892703863</v>
          </cell>
          <cell r="N49">
            <v>86.80257510729615</v>
          </cell>
          <cell r="O49">
            <v>100.00000000000001</v>
          </cell>
        </row>
        <row r="50">
          <cell r="A50" t="str">
            <v>Lesotho</v>
          </cell>
          <cell r="B50" t="str">
            <v>2009 DHS</v>
          </cell>
          <cell r="C50">
            <v>45.2</v>
          </cell>
          <cell r="D50">
            <v>12.4</v>
          </cell>
          <cell r="E50">
            <v>37.799999999999997</v>
          </cell>
          <cell r="F50">
            <v>4.5999999999999996</v>
          </cell>
          <cell r="H50">
            <v>0</v>
          </cell>
          <cell r="I50">
            <v>100</v>
          </cell>
          <cell r="J50">
            <v>100</v>
          </cell>
          <cell r="K50">
            <v>45.2</v>
          </cell>
          <cell r="L50">
            <v>50.199999999999996</v>
          </cell>
          <cell r="M50">
            <v>47.379454926624739</v>
          </cell>
          <cell r="N50">
            <v>52.620545073375254</v>
          </cell>
          <cell r="O50">
            <v>100</v>
          </cell>
        </row>
        <row r="51">
          <cell r="A51" t="str">
            <v>Liberia</v>
          </cell>
          <cell r="B51" t="str">
            <v>2013 DHS</v>
          </cell>
          <cell r="C51">
            <v>24.2</v>
          </cell>
          <cell r="D51">
            <v>51.9</v>
          </cell>
          <cell r="E51">
            <v>23.9</v>
          </cell>
          <cell r="F51">
            <v>0</v>
          </cell>
          <cell r="H51">
            <v>0</v>
          </cell>
          <cell r="I51">
            <v>100</v>
          </cell>
          <cell r="J51">
            <v>100</v>
          </cell>
          <cell r="K51">
            <v>24.2</v>
          </cell>
          <cell r="L51">
            <v>75.8</v>
          </cell>
          <cell r="M51">
            <v>24.2</v>
          </cell>
          <cell r="N51">
            <v>75.8</v>
          </cell>
          <cell r="O51">
            <v>100</v>
          </cell>
        </row>
        <row r="52">
          <cell r="A52" t="str">
            <v>Madagascar</v>
          </cell>
          <cell r="B52" t="str">
            <v>2008-09 DHS</v>
          </cell>
          <cell r="C52">
            <v>4.8</v>
          </cell>
          <cell r="D52">
            <v>24.7</v>
          </cell>
          <cell r="E52">
            <v>64.5</v>
          </cell>
          <cell r="F52">
            <v>4.0999999999999996</v>
          </cell>
          <cell r="H52">
            <v>1.9</v>
          </cell>
          <cell r="I52">
            <v>100</v>
          </cell>
          <cell r="J52">
            <v>100</v>
          </cell>
          <cell r="K52">
            <v>4.8</v>
          </cell>
          <cell r="L52">
            <v>89.2</v>
          </cell>
          <cell r="M52">
            <v>5.1063829787234045</v>
          </cell>
          <cell r="N52">
            <v>94.893617021276597</v>
          </cell>
          <cell r="O52">
            <v>100</v>
          </cell>
        </row>
        <row r="53">
          <cell r="A53" t="str">
            <v>Malawi</v>
          </cell>
          <cell r="B53" t="str">
            <v>2010 DHS</v>
          </cell>
          <cell r="C53">
            <v>45.8</v>
          </cell>
          <cell r="D53">
            <v>3.3</v>
          </cell>
          <cell r="E53">
            <v>2.2000000000000002</v>
          </cell>
          <cell r="F53">
            <v>48.1</v>
          </cell>
          <cell r="G53">
            <v>0</v>
          </cell>
          <cell r="H53">
            <v>0.6</v>
          </cell>
          <cell r="I53">
            <v>100</v>
          </cell>
          <cell r="J53">
            <v>100</v>
          </cell>
          <cell r="K53">
            <v>45.8</v>
          </cell>
          <cell r="L53">
            <v>5.5</v>
          </cell>
          <cell r="M53">
            <v>89.278752436647181</v>
          </cell>
          <cell r="N53">
            <v>10.721247563352827</v>
          </cell>
          <cell r="O53">
            <v>100.00000000000001</v>
          </cell>
        </row>
        <row r="54">
          <cell r="A54" t="str">
            <v>Maldives</v>
          </cell>
          <cell r="B54" t="str">
            <v>2009 DHS</v>
          </cell>
          <cell r="C54">
            <v>32.299999999999997</v>
          </cell>
          <cell r="D54">
            <v>56.2</v>
          </cell>
          <cell r="E54">
            <v>2.6</v>
          </cell>
          <cell r="F54">
            <v>5.4</v>
          </cell>
          <cell r="G54">
            <v>0</v>
          </cell>
          <cell r="H54">
            <v>3.5</v>
          </cell>
          <cell r="I54">
            <v>100</v>
          </cell>
          <cell r="J54">
            <v>100</v>
          </cell>
          <cell r="K54">
            <v>32.299999999999997</v>
          </cell>
          <cell r="L54">
            <v>58.800000000000004</v>
          </cell>
          <cell r="M54">
            <v>35.455543358946208</v>
          </cell>
          <cell r="N54">
            <v>64.544456641053799</v>
          </cell>
          <cell r="O54">
            <v>100</v>
          </cell>
        </row>
        <row r="55">
          <cell r="A55" t="str">
            <v>Mali</v>
          </cell>
          <cell r="B55" t="str">
            <v>2012-13 DHS</v>
          </cell>
          <cell r="C55">
            <v>6.1</v>
          </cell>
          <cell r="D55">
            <v>76.7</v>
          </cell>
          <cell r="E55">
            <v>17.2</v>
          </cell>
          <cell r="I55">
            <v>100</v>
          </cell>
          <cell r="J55">
            <v>100</v>
          </cell>
          <cell r="K55">
            <v>6.1</v>
          </cell>
          <cell r="L55">
            <v>93.9</v>
          </cell>
          <cell r="M55">
            <v>6.1</v>
          </cell>
          <cell r="N55">
            <v>93.9</v>
          </cell>
          <cell r="O55">
            <v>100</v>
          </cell>
        </row>
        <row r="56">
          <cell r="A56" t="str">
            <v>Mauritania</v>
          </cell>
          <cell r="B56" t="str">
            <v>2000-01 DHS</v>
          </cell>
          <cell r="C56">
            <v>32.6</v>
          </cell>
          <cell r="D56">
            <v>48.5</v>
          </cell>
          <cell r="E56">
            <v>0</v>
          </cell>
          <cell r="F56">
            <v>15.8</v>
          </cell>
          <cell r="H56">
            <v>3.1</v>
          </cell>
          <cell r="I56">
            <v>100</v>
          </cell>
          <cell r="J56">
            <v>99.999999999999986</v>
          </cell>
          <cell r="K56">
            <v>32.6</v>
          </cell>
          <cell r="L56">
            <v>48.5</v>
          </cell>
          <cell r="M56">
            <v>40.197287299630091</v>
          </cell>
          <cell r="N56">
            <v>59.802712700369916</v>
          </cell>
          <cell r="O56">
            <v>100</v>
          </cell>
        </row>
        <row r="57">
          <cell r="A57" t="str">
            <v>Mexico</v>
          </cell>
          <cell r="B57" t="str">
            <v>1987 DHS</v>
          </cell>
          <cell r="C57">
            <v>40.299999999999997</v>
          </cell>
          <cell r="D57">
            <v>0</v>
          </cell>
          <cell r="E57">
            <v>54.6</v>
          </cell>
          <cell r="F57">
            <v>3.1</v>
          </cell>
          <cell r="H57">
            <v>2</v>
          </cell>
          <cell r="I57">
            <v>100</v>
          </cell>
          <cell r="J57">
            <v>100</v>
          </cell>
          <cell r="K57">
            <v>40.299999999999997</v>
          </cell>
          <cell r="L57">
            <v>54.6</v>
          </cell>
          <cell r="M57">
            <v>42.465753424657528</v>
          </cell>
          <cell r="N57">
            <v>57.534246575342465</v>
          </cell>
          <cell r="O57">
            <v>100</v>
          </cell>
        </row>
        <row r="58">
          <cell r="A58" t="str">
            <v>Moldova</v>
          </cell>
          <cell r="B58" t="str">
            <v>2005 DHS</v>
          </cell>
          <cell r="C58">
            <v>8.1</v>
          </cell>
          <cell r="D58">
            <v>78.099999999999994</v>
          </cell>
          <cell r="E58">
            <v>12.2</v>
          </cell>
          <cell r="F58">
            <v>1.6</v>
          </cell>
          <cell r="H58">
            <v>0</v>
          </cell>
          <cell r="I58">
            <v>100</v>
          </cell>
          <cell r="J58">
            <v>99.999999999999986</v>
          </cell>
          <cell r="K58">
            <v>8.1</v>
          </cell>
          <cell r="L58">
            <v>90.3</v>
          </cell>
          <cell r="M58">
            <v>8.2317073170731696</v>
          </cell>
          <cell r="N58">
            <v>91.768292682926827</v>
          </cell>
          <cell r="O58">
            <v>100</v>
          </cell>
        </row>
        <row r="59">
          <cell r="A59" t="str">
            <v>Morocco</v>
          </cell>
          <cell r="B59" t="str">
            <v>2003-04 DHS</v>
          </cell>
          <cell r="C59">
            <v>36.4</v>
          </cell>
          <cell r="D59">
            <v>60.1</v>
          </cell>
          <cell r="E59">
            <v>2.6</v>
          </cell>
          <cell r="F59">
            <v>0</v>
          </cell>
          <cell r="G59">
            <v>0</v>
          </cell>
          <cell r="H59">
            <v>0.9</v>
          </cell>
          <cell r="I59">
            <v>100</v>
          </cell>
          <cell r="J59">
            <v>100</v>
          </cell>
          <cell r="K59">
            <v>36.4</v>
          </cell>
          <cell r="L59">
            <v>62.7</v>
          </cell>
          <cell r="M59">
            <v>36.730575176589305</v>
          </cell>
          <cell r="N59">
            <v>63.269424823410702</v>
          </cell>
          <cell r="O59">
            <v>100</v>
          </cell>
        </row>
        <row r="60">
          <cell r="A60" t="str">
            <v>Mozambique</v>
          </cell>
          <cell r="B60" t="str">
            <v>2011 DHS</v>
          </cell>
          <cell r="C60">
            <v>34.799999999999997</v>
          </cell>
          <cell r="D60">
            <v>41.3</v>
          </cell>
          <cell r="E60">
            <v>22.2</v>
          </cell>
          <cell r="F60">
            <v>1.7</v>
          </cell>
          <cell r="H60">
            <v>0</v>
          </cell>
          <cell r="I60">
            <v>100</v>
          </cell>
          <cell r="J60">
            <v>100</v>
          </cell>
          <cell r="K60">
            <v>34.799999999999997</v>
          </cell>
          <cell r="L60">
            <v>63.5</v>
          </cell>
          <cell r="M60">
            <v>35.401831129196331</v>
          </cell>
          <cell r="N60">
            <v>64.598168870803661</v>
          </cell>
          <cell r="O60">
            <v>100</v>
          </cell>
        </row>
        <row r="61">
          <cell r="A61" t="str">
            <v>Namibia</v>
          </cell>
          <cell r="B61" t="str">
            <v>2013 DHS</v>
          </cell>
          <cell r="C61">
            <v>53.4</v>
          </cell>
          <cell r="D61">
            <v>10.5</v>
          </cell>
          <cell r="E61">
            <v>27.9</v>
          </cell>
          <cell r="F61">
            <v>6.4</v>
          </cell>
          <cell r="H61">
            <v>1.8</v>
          </cell>
          <cell r="I61">
            <v>100</v>
          </cell>
          <cell r="J61">
            <v>100</v>
          </cell>
          <cell r="K61">
            <v>53.4</v>
          </cell>
          <cell r="L61">
            <v>38.4</v>
          </cell>
          <cell r="M61">
            <v>58.169934640522875</v>
          </cell>
          <cell r="N61">
            <v>41.830065359477125</v>
          </cell>
          <cell r="O61">
            <v>100</v>
          </cell>
        </row>
        <row r="62">
          <cell r="A62" t="str">
            <v>Nepal</v>
          </cell>
          <cell r="B62" t="str">
            <v>2011 DHS</v>
          </cell>
          <cell r="C62">
            <v>32.299999999999997</v>
          </cell>
          <cell r="D62">
            <v>59.3</v>
          </cell>
          <cell r="E62">
            <v>4.8</v>
          </cell>
          <cell r="F62">
            <v>3.6</v>
          </cell>
          <cell r="G62">
            <v>0</v>
          </cell>
          <cell r="H62">
            <v>0</v>
          </cell>
          <cell r="I62">
            <v>100</v>
          </cell>
          <cell r="J62">
            <v>99.999999999999986</v>
          </cell>
          <cell r="K62">
            <v>32.299999999999997</v>
          </cell>
          <cell r="L62">
            <v>64.099999999999994</v>
          </cell>
          <cell r="M62">
            <v>33.50622406639004</v>
          </cell>
          <cell r="N62">
            <v>66.493775933609953</v>
          </cell>
          <cell r="O62">
            <v>100</v>
          </cell>
        </row>
        <row r="63">
          <cell r="A63" t="str">
            <v>Nicaragua</v>
          </cell>
          <cell r="B63" t="str">
            <v>2006-07 RHS</v>
          </cell>
          <cell r="C63">
            <v>26</v>
          </cell>
          <cell r="D63">
            <v>1.2</v>
          </cell>
          <cell r="E63">
            <v>70.400000000000006</v>
          </cell>
          <cell r="F63">
            <v>1.5</v>
          </cell>
          <cell r="G63">
            <v>0.9</v>
          </cell>
          <cell r="I63">
            <v>100</v>
          </cell>
          <cell r="J63">
            <v>100.00000000000001</v>
          </cell>
          <cell r="K63">
            <v>26</v>
          </cell>
          <cell r="L63">
            <v>71.600000000000009</v>
          </cell>
          <cell r="M63">
            <v>26.639344262295083</v>
          </cell>
          <cell r="N63">
            <v>73.360655737704931</v>
          </cell>
          <cell r="O63">
            <v>100.00000000000001</v>
          </cell>
        </row>
        <row r="64">
          <cell r="A64" t="str">
            <v>Niger</v>
          </cell>
          <cell r="B64" t="str">
            <v>2012 DHS</v>
          </cell>
          <cell r="C64">
            <v>60.1</v>
          </cell>
          <cell r="D64">
            <v>7.9</v>
          </cell>
          <cell r="E64">
            <v>4.4000000000000004</v>
          </cell>
          <cell r="F64">
            <v>14.5</v>
          </cell>
          <cell r="H64">
            <v>13.1</v>
          </cell>
          <cell r="I64">
            <v>100</v>
          </cell>
          <cell r="J64">
            <v>100</v>
          </cell>
          <cell r="K64">
            <v>60.1</v>
          </cell>
          <cell r="L64">
            <v>12.3</v>
          </cell>
          <cell r="M64">
            <v>83.011049723756912</v>
          </cell>
          <cell r="N64">
            <v>16.988950276243095</v>
          </cell>
          <cell r="O64">
            <v>100</v>
          </cell>
        </row>
        <row r="65">
          <cell r="A65" t="str">
            <v>Nigeria</v>
          </cell>
          <cell r="B65" t="str">
            <v>2013 DHS</v>
          </cell>
          <cell r="C65">
            <v>4.9000000000000004</v>
          </cell>
          <cell r="D65">
            <v>73.5</v>
          </cell>
          <cell r="E65">
            <v>19.600000000000001</v>
          </cell>
          <cell r="F65">
            <v>0.4</v>
          </cell>
          <cell r="H65">
            <v>1.6</v>
          </cell>
          <cell r="I65">
            <v>100</v>
          </cell>
          <cell r="J65">
            <v>100</v>
          </cell>
          <cell r="K65">
            <v>4.9000000000000004</v>
          </cell>
          <cell r="L65">
            <v>93.1</v>
          </cell>
          <cell r="M65">
            <v>5</v>
          </cell>
          <cell r="N65">
            <v>95</v>
          </cell>
          <cell r="O65">
            <v>100</v>
          </cell>
        </row>
        <row r="66">
          <cell r="A66" t="str">
            <v>Pakistan</v>
          </cell>
          <cell r="B66" t="str">
            <v>2012-13 DHS</v>
          </cell>
          <cell r="C66">
            <v>17.7</v>
          </cell>
          <cell r="D66">
            <v>34.700000000000003</v>
          </cell>
          <cell r="E66">
            <v>31.9</v>
          </cell>
          <cell r="F66">
            <v>8.3000000000000007</v>
          </cell>
          <cell r="G66">
            <v>6.9</v>
          </cell>
          <cell r="H66">
            <v>0.5</v>
          </cell>
          <cell r="I66">
            <v>100</v>
          </cell>
          <cell r="J66">
            <v>100.00000000000001</v>
          </cell>
          <cell r="K66">
            <v>17.7</v>
          </cell>
          <cell r="L66">
            <v>66.599999999999994</v>
          </cell>
          <cell r="M66">
            <v>20.996441281138789</v>
          </cell>
          <cell r="N66">
            <v>79.0035587188612</v>
          </cell>
          <cell r="O66">
            <v>99.999999999999986</v>
          </cell>
        </row>
        <row r="67">
          <cell r="A67" t="str">
            <v>Paraguay</v>
          </cell>
          <cell r="B67" t="str">
            <v>2008 RHS</v>
          </cell>
          <cell r="C67">
            <v>9.9</v>
          </cell>
          <cell r="D67">
            <v>69.599999999999994</v>
          </cell>
          <cell r="E67">
            <v>1.1000000000000001</v>
          </cell>
          <cell r="F67">
            <v>18.8</v>
          </cell>
          <cell r="G67">
            <v>0.2</v>
          </cell>
          <cell r="H67">
            <v>0.4</v>
          </cell>
          <cell r="I67">
            <v>100</v>
          </cell>
          <cell r="J67">
            <v>100</v>
          </cell>
          <cell r="K67">
            <v>9.9</v>
          </cell>
          <cell r="L67">
            <v>70.699999999999989</v>
          </cell>
          <cell r="M67">
            <v>12.282878411910669</v>
          </cell>
          <cell r="N67">
            <v>87.717121588089313</v>
          </cell>
          <cell r="O67">
            <v>99.999999999999986</v>
          </cell>
        </row>
        <row r="68">
          <cell r="A68" t="str">
            <v>Peru</v>
          </cell>
          <cell r="B68" t="str">
            <v>2012 DHS</v>
          </cell>
          <cell r="C68">
            <v>25.9</v>
          </cell>
          <cell r="D68">
            <v>71.5</v>
          </cell>
          <cell r="E68">
            <v>2.2000000000000002</v>
          </cell>
          <cell r="F68">
            <v>0.3</v>
          </cell>
          <cell r="G68">
            <v>0.1</v>
          </cell>
          <cell r="I68">
            <v>100</v>
          </cell>
          <cell r="J68">
            <v>100</v>
          </cell>
          <cell r="K68">
            <v>25.9</v>
          </cell>
          <cell r="L68">
            <v>73.7</v>
          </cell>
          <cell r="M68">
            <v>26.004016064257026</v>
          </cell>
          <cell r="N68">
            <v>73.99598393574297</v>
          </cell>
          <cell r="O68">
            <v>100</v>
          </cell>
        </row>
        <row r="69">
          <cell r="A69" t="str">
            <v>Philippines</v>
          </cell>
          <cell r="B69" t="str">
            <v>2013 DHS</v>
          </cell>
          <cell r="C69">
            <v>14.4</v>
          </cell>
          <cell r="D69">
            <v>71.7</v>
          </cell>
          <cell r="E69">
            <v>13.9</v>
          </cell>
          <cell r="F69">
            <v>0</v>
          </cell>
          <cell r="H69">
            <v>0</v>
          </cell>
          <cell r="I69">
            <v>100</v>
          </cell>
          <cell r="J69">
            <v>100.00000000000001</v>
          </cell>
          <cell r="K69">
            <v>14.4</v>
          </cell>
          <cell r="L69">
            <v>85.600000000000009</v>
          </cell>
          <cell r="M69">
            <v>14.4</v>
          </cell>
          <cell r="N69">
            <v>85.600000000000009</v>
          </cell>
          <cell r="O69">
            <v>100.00000000000001</v>
          </cell>
        </row>
        <row r="70">
          <cell r="A70" t="str">
            <v>Romania</v>
          </cell>
          <cell r="B70" t="str">
            <v>1999 RHS</v>
          </cell>
          <cell r="C70">
            <v>0.7</v>
          </cell>
          <cell r="D70">
            <v>70.8</v>
          </cell>
          <cell r="E70">
            <v>7.7</v>
          </cell>
          <cell r="F70">
            <v>20.3</v>
          </cell>
          <cell r="G70">
            <v>0.4</v>
          </cell>
          <cell r="H70">
            <v>0.1</v>
          </cell>
          <cell r="I70">
            <v>100</v>
          </cell>
          <cell r="J70">
            <v>100</v>
          </cell>
          <cell r="K70">
            <v>0.7</v>
          </cell>
          <cell r="L70">
            <v>78.5</v>
          </cell>
          <cell r="M70">
            <v>0.88383838383838376</v>
          </cell>
          <cell r="N70">
            <v>99.116161616161619</v>
          </cell>
          <cell r="O70">
            <v>100</v>
          </cell>
        </row>
        <row r="71">
          <cell r="A71" t="str">
            <v>Rwanda</v>
          </cell>
          <cell r="B71" t="str">
            <v>2010 DHS</v>
          </cell>
          <cell r="C71">
            <v>51.2</v>
          </cell>
          <cell r="D71">
            <v>8.9</v>
          </cell>
          <cell r="E71">
            <v>31.8</v>
          </cell>
          <cell r="F71">
            <v>6.1</v>
          </cell>
          <cell r="G71">
            <v>1.5</v>
          </cell>
          <cell r="H71">
            <v>0.5</v>
          </cell>
          <cell r="I71">
            <v>100</v>
          </cell>
          <cell r="J71">
            <v>100</v>
          </cell>
          <cell r="K71">
            <v>51.2</v>
          </cell>
          <cell r="L71">
            <v>40.700000000000003</v>
          </cell>
          <cell r="M71">
            <v>55.712731229597395</v>
          </cell>
          <cell r="N71">
            <v>44.287268770402612</v>
          </cell>
          <cell r="O71">
            <v>100</v>
          </cell>
        </row>
        <row r="72">
          <cell r="A72" t="str">
            <v>Sao Tome and Principe</v>
          </cell>
          <cell r="B72" t="str">
            <v>2008-09 DHS</v>
          </cell>
          <cell r="C72">
            <v>55</v>
          </cell>
          <cell r="D72">
            <v>37.9</v>
          </cell>
          <cell r="F72">
            <v>6.6</v>
          </cell>
          <cell r="H72">
            <v>0.5</v>
          </cell>
          <cell r="I72">
            <v>100</v>
          </cell>
          <cell r="J72">
            <v>100</v>
          </cell>
          <cell r="K72">
            <v>55</v>
          </cell>
          <cell r="L72">
            <v>37.9</v>
          </cell>
          <cell r="M72">
            <v>59.203444564047359</v>
          </cell>
          <cell r="N72">
            <v>40.796555435952634</v>
          </cell>
          <cell r="O72">
            <v>100</v>
          </cell>
        </row>
        <row r="73">
          <cell r="A73" t="str">
            <v>Senegal</v>
          </cell>
          <cell r="B73" t="str">
            <v>2014 DHS</v>
          </cell>
          <cell r="C73">
            <v>4.7</v>
          </cell>
          <cell r="D73">
            <v>64.400000000000006</v>
          </cell>
          <cell r="E73">
            <v>25.3</v>
          </cell>
          <cell r="F73">
            <v>5.6</v>
          </cell>
          <cell r="H73">
            <v>0</v>
          </cell>
          <cell r="I73">
            <v>100</v>
          </cell>
          <cell r="J73">
            <v>100</v>
          </cell>
          <cell r="K73">
            <v>4.7</v>
          </cell>
          <cell r="L73">
            <v>89.7</v>
          </cell>
          <cell r="M73">
            <v>4.9788135593220337</v>
          </cell>
          <cell r="N73">
            <v>95.021186440677965</v>
          </cell>
          <cell r="O73">
            <v>100</v>
          </cell>
        </row>
        <row r="74">
          <cell r="A74" t="str">
            <v>Sierra Leone</v>
          </cell>
          <cell r="B74" t="str">
            <v>2013 DHS</v>
          </cell>
          <cell r="C74">
            <v>40.6</v>
          </cell>
          <cell r="D74">
            <v>47.3</v>
          </cell>
          <cell r="E74">
            <v>11.1</v>
          </cell>
          <cell r="F74">
            <v>1</v>
          </cell>
          <cell r="G74">
            <v>0</v>
          </cell>
          <cell r="H74">
            <v>0</v>
          </cell>
          <cell r="I74">
            <v>100</v>
          </cell>
          <cell r="J74">
            <v>100</v>
          </cell>
          <cell r="K74">
            <v>40.6</v>
          </cell>
          <cell r="L74">
            <v>58.4</v>
          </cell>
          <cell r="M74">
            <v>41.01010101010101</v>
          </cell>
          <cell r="N74">
            <v>58.98989898989899</v>
          </cell>
          <cell r="O74">
            <v>100</v>
          </cell>
        </row>
        <row r="75">
          <cell r="A75" t="str">
            <v>South Africa</v>
          </cell>
          <cell r="B75" t="str">
            <v>1998 DHS</v>
          </cell>
          <cell r="C75">
            <v>77.099999999999994</v>
          </cell>
          <cell r="D75">
            <v>7.4</v>
          </cell>
          <cell r="E75">
            <v>7.9</v>
          </cell>
          <cell r="F75">
            <v>5.4</v>
          </cell>
          <cell r="H75">
            <v>2.2000000000000002</v>
          </cell>
          <cell r="I75">
            <v>100</v>
          </cell>
          <cell r="J75">
            <v>100.00000000000001</v>
          </cell>
          <cell r="K75">
            <v>77.099999999999994</v>
          </cell>
          <cell r="L75">
            <v>15.3</v>
          </cell>
          <cell r="M75">
            <v>83.441558441558442</v>
          </cell>
          <cell r="N75">
            <v>16.558441558441558</v>
          </cell>
          <cell r="O75">
            <v>100</v>
          </cell>
        </row>
        <row r="76">
          <cell r="A76" t="str">
            <v>Sri Lanka</v>
          </cell>
          <cell r="B76" t="str">
            <v>1987 DHS</v>
          </cell>
          <cell r="C76">
            <v>31.9</v>
          </cell>
          <cell r="D76">
            <v>3.8</v>
          </cell>
          <cell r="E76">
            <v>50.3</v>
          </cell>
          <cell r="F76">
            <v>12.2</v>
          </cell>
          <cell r="G76">
            <v>1.8</v>
          </cell>
          <cell r="H76">
            <v>0</v>
          </cell>
          <cell r="I76">
            <v>100</v>
          </cell>
          <cell r="J76">
            <v>100</v>
          </cell>
          <cell r="K76">
            <v>31.9</v>
          </cell>
          <cell r="L76">
            <v>54.099999999999994</v>
          </cell>
          <cell r="M76">
            <v>37.093023255813954</v>
          </cell>
          <cell r="N76">
            <v>62.906976744186039</v>
          </cell>
          <cell r="O76">
            <v>100</v>
          </cell>
        </row>
        <row r="77">
          <cell r="A77" t="str">
            <v>Sudan</v>
          </cell>
          <cell r="B77" t="str">
            <v>1989-90 DHS</v>
          </cell>
          <cell r="C77">
            <v>0</v>
          </cell>
          <cell r="D77">
            <v>0</v>
          </cell>
          <cell r="E77">
            <v>100</v>
          </cell>
          <cell r="F77">
            <v>0</v>
          </cell>
          <cell r="G77">
            <v>0</v>
          </cell>
          <cell r="H77">
            <v>0</v>
          </cell>
          <cell r="I77">
            <v>100</v>
          </cell>
          <cell r="J77">
            <v>100</v>
          </cell>
          <cell r="K77">
            <v>0</v>
          </cell>
          <cell r="L77">
            <v>100</v>
          </cell>
          <cell r="M77">
            <v>0</v>
          </cell>
          <cell r="N77">
            <v>100</v>
          </cell>
          <cell r="O77">
            <v>100</v>
          </cell>
        </row>
        <row r="78">
          <cell r="A78" t="str">
            <v>Swaziland</v>
          </cell>
          <cell r="B78" t="str">
            <v>2006-07 DHS</v>
          </cell>
          <cell r="C78">
            <v>19.5</v>
          </cell>
          <cell r="D78">
            <v>11.8</v>
          </cell>
          <cell r="E78">
            <v>2.5</v>
          </cell>
          <cell r="F78">
            <v>50.3</v>
          </cell>
          <cell r="G78">
            <v>15</v>
          </cell>
          <cell r="H78">
            <v>0.9</v>
          </cell>
          <cell r="I78">
            <v>100</v>
          </cell>
          <cell r="J78">
            <v>100</v>
          </cell>
          <cell r="K78">
            <v>19.5</v>
          </cell>
          <cell r="L78">
            <v>14.3</v>
          </cell>
          <cell r="M78">
            <v>57.692307692307701</v>
          </cell>
          <cell r="N78">
            <v>42.307692307692314</v>
          </cell>
          <cell r="O78">
            <v>100.00000000000001</v>
          </cell>
        </row>
        <row r="79">
          <cell r="A79" t="str">
            <v>Tajikistan</v>
          </cell>
          <cell r="B79" t="str">
            <v>2012 DHS</v>
          </cell>
          <cell r="C79">
            <v>39.6</v>
          </cell>
          <cell r="D79">
            <v>0.3</v>
          </cell>
          <cell r="E79">
            <v>57.4</v>
          </cell>
          <cell r="F79">
            <v>0</v>
          </cell>
          <cell r="H79">
            <v>2.7</v>
          </cell>
          <cell r="I79">
            <v>100</v>
          </cell>
          <cell r="J79">
            <v>100</v>
          </cell>
          <cell r="K79">
            <v>39.6</v>
          </cell>
          <cell r="L79">
            <v>57.699999999999996</v>
          </cell>
          <cell r="M79">
            <v>40.698869475847893</v>
          </cell>
          <cell r="N79">
            <v>59.3011305241521</v>
          </cell>
          <cell r="O79">
            <v>100</v>
          </cell>
        </row>
        <row r="80">
          <cell r="A80" t="str">
            <v>United Republic of Tanzania</v>
          </cell>
          <cell r="B80" t="str">
            <v>2010 DHS</v>
          </cell>
          <cell r="C80">
            <v>16.8</v>
          </cell>
          <cell r="D80">
            <v>0.6</v>
          </cell>
          <cell r="E80">
            <v>0</v>
          </cell>
          <cell r="F80">
            <v>81.7</v>
          </cell>
          <cell r="H80">
            <v>0.9</v>
          </cell>
          <cell r="I80">
            <v>100</v>
          </cell>
          <cell r="J80">
            <v>100.00000000000001</v>
          </cell>
          <cell r="K80">
            <v>16.8</v>
          </cell>
          <cell r="L80">
            <v>0.6</v>
          </cell>
          <cell r="M80">
            <v>96.551724137931032</v>
          </cell>
          <cell r="N80">
            <v>3.4482758620689653</v>
          </cell>
          <cell r="O80">
            <v>100</v>
          </cell>
        </row>
        <row r="81">
          <cell r="A81" t="str">
            <v>Thailand</v>
          </cell>
          <cell r="B81" t="str">
            <v>1987 DHS</v>
          </cell>
          <cell r="C81">
            <v>50.7</v>
          </cell>
          <cell r="D81">
            <v>5.7</v>
          </cell>
          <cell r="E81">
            <v>39.9</v>
          </cell>
          <cell r="F81">
            <v>0.8</v>
          </cell>
          <cell r="G81">
            <v>2.9</v>
          </cell>
          <cell r="H81">
            <v>0</v>
          </cell>
          <cell r="I81">
            <v>100</v>
          </cell>
          <cell r="J81">
            <v>100.00000000000001</v>
          </cell>
          <cell r="K81">
            <v>50.7</v>
          </cell>
          <cell r="L81">
            <v>45.6</v>
          </cell>
          <cell r="M81">
            <v>52.647975077881625</v>
          </cell>
          <cell r="N81">
            <v>47.352024922118382</v>
          </cell>
          <cell r="O81">
            <v>100</v>
          </cell>
        </row>
        <row r="82">
          <cell r="A82" t="str">
            <v>Timor-Leste</v>
          </cell>
          <cell r="B82" t="str">
            <v>2009-10 DHS</v>
          </cell>
          <cell r="C82">
            <v>20.9</v>
          </cell>
          <cell r="D82">
            <v>41.7</v>
          </cell>
          <cell r="E82">
            <v>34.4</v>
          </cell>
          <cell r="F82">
            <v>3</v>
          </cell>
          <cell r="H82">
            <v>0</v>
          </cell>
          <cell r="I82">
            <v>100</v>
          </cell>
          <cell r="J82">
            <v>100</v>
          </cell>
          <cell r="K82">
            <v>20.9</v>
          </cell>
          <cell r="L82">
            <v>76.099999999999994</v>
          </cell>
          <cell r="M82">
            <v>21.546391752577318</v>
          </cell>
          <cell r="N82">
            <v>78.453608247422679</v>
          </cell>
          <cell r="O82">
            <v>100</v>
          </cell>
        </row>
        <row r="83">
          <cell r="A83" t="str">
            <v>Togo</v>
          </cell>
          <cell r="B83" t="str">
            <v>2013-14 DHS</v>
          </cell>
          <cell r="C83">
            <v>3.9</v>
          </cell>
          <cell r="D83">
            <v>28.2</v>
          </cell>
          <cell r="E83">
            <v>66.900000000000006</v>
          </cell>
          <cell r="F83">
            <v>0.8</v>
          </cell>
          <cell r="H83">
            <v>0.2</v>
          </cell>
          <cell r="I83">
            <v>100</v>
          </cell>
          <cell r="J83">
            <v>100</v>
          </cell>
          <cell r="K83">
            <v>3.9</v>
          </cell>
          <cell r="L83">
            <v>95.100000000000009</v>
          </cell>
          <cell r="M83">
            <v>3.9393939393939394</v>
          </cell>
          <cell r="N83">
            <v>96.060606060606062</v>
          </cell>
          <cell r="O83">
            <v>100</v>
          </cell>
        </row>
        <row r="84">
          <cell r="A84" t="str">
            <v>Trinidad and Tobago</v>
          </cell>
          <cell r="B84" t="str">
            <v>1987 DHS</v>
          </cell>
          <cell r="C84">
            <v>28.7</v>
          </cell>
          <cell r="D84">
            <v>12.4</v>
          </cell>
          <cell r="E84">
            <v>56.7</v>
          </cell>
          <cell r="F84">
            <v>0.3</v>
          </cell>
          <cell r="G84">
            <v>1.9</v>
          </cell>
          <cell r="H84">
            <v>0</v>
          </cell>
          <cell r="I84">
            <v>100</v>
          </cell>
          <cell r="J84">
            <v>100.00000000000001</v>
          </cell>
          <cell r="K84">
            <v>28.7</v>
          </cell>
          <cell r="L84">
            <v>69.100000000000009</v>
          </cell>
          <cell r="M84">
            <v>29.345603271983638</v>
          </cell>
          <cell r="N84">
            <v>70.654396728016366</v>
          </cell>
          <cell r="O84">
            <v>100</v>
          </cell>
        </row>
        <row r="85">
          <cell r="A85" t="str">
            <v>Tunisia</v>
          </cell>
          <cell r="B85" t="str">
            <v>1988 DHS</v>
          </cell>
          <cell r="C85">
            <v>41.2</v>
          </cell>
          <cell r="D85">
            <v>7.8</v>
          </cell>
          <cell r="E85">
            <v>51</v>
          </cell>
          <cell r="F85">
            <v>0</v>
          </cell>
          <cell r="G85">
            <v>0</v>
          </cell>
          <cell r="I85">
            <v>100</v>
          </cell>
          <cell r="J85">
            <v>100</v>
          </cell>
          <cell r="K85">
            <v>41.2</v>
          </cell>
          <cell r="L85">
            <v>58.8</v>
          </cell>
          <cell r="M85">
            <v>41.2</v>
          </cell>
          <cell r="N85">
            <v>58.8</v>
          </cell>
          <cell r="O85">
            <v>100</v>
          </cell>
        </row>
        <row r="86">
          <cell r="A86" t="str">
            <v>Turkey</v>
          </cell>
          <cell r="B86" t="str">
            <v>1998 DHS</v>
          </cell>
          <cell r="C86">
            <v>27.8</v>
          </cell>
          <cell r="D86">
            <v>66.900000000000006</v>
          </cell>
          <cell r="E86">
            <v>2.2000000000000002</v>
          </cell>
          <cell r="F86">
            <v>2.2000000000000002</v>
          </cell>
          <cell r="H86">
            <v>0.9</v>
          </cell>
          <cell r="I86">
            <v>100</v>
          </cell>
          <cell r="J86">
            <v>100.00000000000001</v>
          </cell>
          <cell r="K86">
            <v>27.8</v>
          </cell>
          <cell r="L86">
            <v>69.100000000000009</v>
          </cell>
          <cell r="M86">
            <v>28.689370485036122</v>
          </cell>
          <cell r="N86">
            <v>71.310629514963892</v>
          </cell>
          <cell r="O86">
            <v>100.00000000000001</v>
          </cell>
        </row>
        <row r="87">
          <cell r="A87" t="str">
            <v>Turkmenistan</v>
          </cell>
          <cell r="B87" t="str">
            <v>2000 DHS</v>
          </cell>
          <cell r="C87">
            <v>84</v>
          </cell>
          <cell r="D87">
            <v>9.8000000000000007</v>
          </cell>
          <cell r="F87">
            <v>3</v>
          </cell>
          <cell r="G87">
            <v>3.2</v>
          </cell>
          <cell r="I87">
            <v>100</v>
          </cell>
          <cell r="J87">
            <v>100</v>
          </cell>
          <cell r="K87">
            <v>84</v>
          </cell>
          <cell r="L87">
            <v>9.8000000000000007</v>
          </cell>
          <cell r="M87">
            <v>89.552238805970148</v>
          </cell>
          <cell r="N87">
            <v>10.447761194029852</v>
          </cell>
          <cell r="O87">
            <v>100</v>
          </cell>
        </row>
        <row r="88">
          <cell r="A88" t="str">
            <v>Uganda</v>
          </cell>
          <cell r="B88" t="str">
            <v>2011 DHS</v>
          </cell>
          <cell r="C88">
            <v>28.6</v>
          </cell>
          <cell r="D88">
            <v>28.6</v>
          </cell>
          <cell r="E88">
            <v>39.700000000000003</v>
          </cell>
          <cell r="F88">
            <v>3.1</v>
          </cell>
          <cell r="G88">
            <v>0</v>
          </cell>
          <cell r="H88">
            <v>0</v>
          </cell>
          <cell r="I88">
            <v>100</v>
          </cell>
          <cell r="J88">
            <v>100</v>
          </cell>
          <cell r="K88">
            <v>28.6</v>
          </cell>
          <cell r="L88">
            <v>68.300000000000011</v>
          </cell>
          <cell r="M88">
            <v>29.51496388028896</v>
          </cell>
          <cell r="N88">
            <v>70.485036119711054</v>
          </cell>
          <cell r="O88">
            <v>100.00000000000001</v>
          </cell>
        </row>
        <row r="89">
          <cell r="A89" t="str">
            <v>Ukraine</v>
          </cell>
          <cell r="B89" t="str">
            <v>2007 DHS</v>
          </cell>
          <cell r="C89">
            <v>60.5</v>
          </cell>
          <cell r="E89">
            <v>2.9</v>
          </cell>
          <cell r="F89">
            <v>36</v>
          </cell>
          <cell r="H89">
            <v>0.6</v>
          </cell>
          <cell r="I89">
            <v>100</v>
          </cell>
          <cell r="J89">
            <v>100</v>
          </cell>
          <cell r="K89">
            <v>60.5</v>
          </cell>
          <cell r="L89">
            <v>2.9</v>
          </cell>
          <cell r="M89">
            <v>95.425867507886437</v>
          </cell>
          <cell r="N89">
            <v>4.5741324921135647</v>
          </cell>
          <cell r="O89">
            <v>100</v>
          </cell>
        </row>
        <row r="90">
          <cell r="A90" t="str">
            <v>Uzbekistan</v>
          </cell>
          <cell r="B90" t="str">
            <v>1996 DHS</v>
          </cell>
          <cell r="C90">
            <v>96.5</v>
          </cell>
          <cell r="D90">
            <v>0.9</v>
          </cell>
          <cell r="E90">
            <v>0</v>
          </cell>
          <cell r="F90">
            <v>2.6</v>
          </cell>
          <cell r="H90">
            <v>0</v>
          </cell>
          <cell r="I90">
            <v>100</v>
          </cell>
          <cell r="J90">
            <v>100</v>
          </cell>
          <cell r="K90">
            <v>96.5</v>
          </cell>
          <cell r="L90">
            <v>0.9</v>
          </cell>
          <cell r="M90">
            <v>99.07597535934292</v>
          </cell>
          <cell r="N90">
            <v>0.92402464065708423</v>
          </cell>
          <cell r="O90">
            <v>100</v>
          </cell>
        </row>
        <row r="91">
          <cell r="A91" t="str">
            <v>Viet Nam</v>
          </cell>
          <cell r="B91" t="str">
            <v>2002 DHS</v>
          </cell>
          <cell r="C91">
            <v>40.4</v>
          </cell>
          <cell r="D91">
            <v>57</v>
          </cell>
          <cell r="E91">
            <v>1.4</v>
          </cell>
          <cell r="F91">
            <v>0.8</v>
          </cell>
          <cell r="H91">
            <v>0.4</v>
          </cell>
          <cell r="I91">
            <v>100</v>
          </cell>
          <cell r="J91">
            <v>100.00000000000001</v>
          </cell>
          <cell r="K91">
            <v>40.4</v>
          </cell>
          <cell r="L91">
            <v>58.4</v>
          </cell>
          <cell r="M91">
            <v>40.890688259109311</v>
          </cell>
          <cell r="N91">
            <v>59.109311740890689</v>
          </cell>
          <cell r="O91">
            <v>100</v>
          </cell>
        </row>
        <row r="92">
          <cell r="A92" t="str">
            <v>Yemen</v>
          </cell>
          <cell r="B92" t="str">
            <v>1997 DHS</v>
          </cell>
          <cell r="C92">
            <v>33.4</v>
          </cell>
          <cell r="D92">
            <v>61.8</v>
          </cell>
          <cell r="F92">
            <v>0</v>
          </cell>
          <cell r="G92">
            <v>4.8</v>
          </cell>
          <cell r="H92">
            <v>0</v>
          </cell>
          <cell r="I92">
            <v>100</v>
          </cell>
          <cell r="J92">
            <v>99.999999999999986</v>
          </cell>
          <cell r="K92">
            <v>33.4</v>
          </cell>
          <cell r="L92">
            <v>61.8</v>
          </cell>
          <cell r="M92">
            <v>35.084033613445378</v>
          </cell>
          <cell r="N92">
            <v>64.915966386554615</v>
          </cell>
          <cell r="O92">
            <v>100</v>
          </cell>
        </row>
        <row r="93">
          <cell r="A93" t="str">
            <v>Zambia</v>
          </cell>
          <cell r="B93" t="str">
            <v>2013-14 DHS</v>
          </cell>
          <cell r="C93">
            <v>62.3</v>
          </cell>
          <cell r="D93">
            <v>9.5</v>
          </cell>
          <cell r="E93">
            <v>26.5</v>
          </cell>
          <cell r="F93">
            <v>0.6</v>
          </cell>
          <cell r="G93">
            <v>0</v>
          </cell>
          <cell r="H93">
            <v>1.1000000000000001</v>
          </cell>
          <cell r="I93">
            <v>100</v>
          </cell>
          <cell r="J93">
            <v>99.999999999999986</v>
          </cell>
          <cell r="K93">
            <v>62.3</v>
          </cell>
          <cell r="L93">
            <v>36</v>
          </cell>
          <cell r="M93">
            <v>63.377416073245165</v>
          </cell>
          <cell r="N93">
            <v>36.622583926754835</v>
          </cell>
          <cell r="O93">
            <v>100</v>
          </cell>
        </row>
        <row r="94">
          <cell r="A94" t="str">
            <v>Zimbabwe</v>
          </cell>
          <cell r="B94" t="str">
            <v>2010-11 DHS</v>
          </cell>
          <cell r="C94">
            <v>45.9</v>
          </cell>
          <cell r="D94">
            <v>14.8</v>
          </cell>
          <cell r="E94">
            <v>35</v>
          </cell>
          <cell r="F94">
            <v>4.3</v>
          </cell>
          <cell r="H94">
            <v>0</v>
          </cell>
          <cell r="I94">
            <v>100</v>
          </cell>
          <cell r="J94">
            <v>100</v>
          </cell>
          <cell r="K94">
            <v>45.9</v>
          </cell>
          <cell r="L94">
            <v>49.8</v>
          </cell>
          <cell r="M94">
            <v>47.962382445141067</v>
          </cell>
          <cell r="N94">
            <v>52.037617554858933</v>
          </cell>
          <cell r="O94">
            <v>100</v>
          </cell>
        </row>
        <row r="96">
          <cell r="M96">
            <v>31.80176273524981</v>
          </cell>
          <cell r="N96">
            <v>68.198237264750219</v>
          </cell>
        </row>
        <row r="107">
          <cell r="A107" t="str">
            <v>Country</v>
          </cell>
          <cell r="B107" t="str">
            <v>% Public</v>
          </cell>
          <cell r="C107" t="str">
            <v>% Private</v>
          </cell>
        </row>
        <row r="108">
          <cell r="A108" t="str">
            <v>Afghanistan</v>
          </cell>
          <cell r="B108">
            <v>0.31801762735249811</v>
          </cell>
          <cell r="C108">
            <v>0.68198237264750217</v>
          </cell>
        </row>
        <row r="109">
          <cell r="A109" t="str">
            <v>Angola</v>
          </cell>
          <cell r="B109">
            <v>0.31801762735249811</v>
          </cell>
          <cell r="C109">
            <v>0.68198237264750217</v>
          </cell>
        </row>
        <row r="110">
          <cell r="A110" t="str">
            <v>Azerbaijan</v>
          </cell>
          <cell r="B110">
            <v>5.9447983014861989E-2</v>
          </cell>
          <cell r="C110">
            <v>0.94055201698513802</v>
          </cell>
        </row>
        <row r="111">
          <cell r="A111" t="str">
            <v>Bangladesh</v>
          </cell>
          <cell r="B111">
            <v>0.17234262125902991</v>
          </cell>
          <cell r="C111">
            <v>0.82765737874097012</v>
          </cell>
        </row>
        <row r="112">
          <cell r="A112" t="str">
            <v>Benin</v>
          </cell>
          <cell r="B112">
            <v>0.12525458248472504</v>
          </cell>
          <cell r="C112">
            <v>0.87474541751527501</v>
          </cell>
        </row>
        <row r="113">
          <cell r="A113" t="str">
            <v>Bolivia (Plurinational State of)</v>
          </cell>
          <cell r="B113">
            <v>4.7884187082405348E-2</v>
          </cell>
          <cell r="C113">
            <v>0.95211581291759473</v>
          </cell>
        </row>
        <row r="114">
          <cell r="A114" t="str">
            <v>Botswana</v>
          </cell>
          <cell r="B114">
            <v>0.84624697336561749</v>
          </cell>
          <cell r="C114">
            <v>0.15375302663438256</v>
          </cell>
        </row>
        <row r="115">
          <cell r="A115" t="str">
            <v>Brazil</v>
          </cell>
          <cell r="B115">
            <v>9.9252934898612602E-2</v>
          </cell>
          <cell r="C115">
            <v>0.90074706510138736</v>
          </cell>
        </row>
        <row r="116">
          <cell r="A116" t="str">
            <v>Burkina Faso</v>
          </cell>
          <cell r="B116">
            <v>8.943089430894309E-2</v>
          </cell>
          <cell r="C116">
            <v>0.91056910569105687</v>
          </cell>
        </row>
        <row r="117">
          <cell r="A117" t="str">
            <v>Burundi</v>
          </cell>
          <cell r="B117">
            <v>0.40182186234817818</v>
          </cell>
          <cell r="C117">
            <v>0.59817813765182182</v>
          </cell>
        </row>
        <row r="118">
          <cell r="A118" t="str">
            <v>Cambodia</v>
          </cell>
          <cell r="B118">
            <v>0.32150313152400833</v>
          </cell>
          <cell r="C118">
            <v>0.67849686847599155</v>
          </cell>
        </row>
        <row r="119">
          <cell r="A119" t="str">
            <v>Cameroon</v>
          </cell>
          <cell r="B119">
            <v>4.7227926078028747E-2</v>
          </cell>
          <cell r="C119">
            <v>0.95277207392197127</v>
          </cell>
        </row>
        <row r="120">
          <cell r="A120" t="str">
            <v>Central African Republic</v>
          </cell>
          <cell r="B120">
            <v>0.29042904290429045</v>
          </cell>
          <cell r="C120">
            <v>0.7095709570957095</v>
          </cell>
        </row>
        <row r="121">
          <cell r="A121" t="str">
            <v>Chad</v>
          </cell>
          <cell r="B121">
            <v>0.23002159827213822</v>
          </cell>
          <cell r="C121">
            <v>0.76997840172786169</v>
          </cell>
        </row>
        <row r="122">
          <cell r="A122" t="str">
            <v>China</v>
          </cell>
          <cell r="B122">
            <v>0.31801762735249811</v>
          </cell>
          <cell r="C122">
            <v>0.68198237264750217</v>
          </cell>
        </row>
        <row r="123">
          <cell r="A123" t="str">
            <v>Comoros</v>
          </cell>
          <cell r="B123">
            <v>0.83613445378151274</v>
          </cell>
          <cell r="C123">
            <v>0.16386554621848742</v>
          </cell>
        </row>
        <row r="124">
          <cell r="A124" t="str">
            <v>Congo</v>
          </cell>
          <cell r="B124">
            <v>0.31801762735249811</v>
          </cell>
          <cell r="C124">
            <v>0.68198237264750217</v>
          </cell>
        </row>
        <row r="125">
          <cell r="A125" t="str">
            <v>Côte d'Ivoire</v>
          </cell>
          <cell r="B125">
            <v>4.6082949308755762E-2</v>
          </cell>
          <cell r="C125">
            <v>0.95391705069124411</v>
          </cell>
        </row>
        <row r="126">
          <cell r="A126" t="str">
            <v>Democratic People's Republic of Korea</v>
          </cell>
          <cell r="B126">
            <v>0.31801762735249811</v>
          </cell>
          <cell r="C126">
            <v>0.68198237264750217</v>
          </cell>
        </row>
        <row r="127">
          <cell r="A127" t="str">
            <v>Democratic Republic of the Congo</v>
          </cell>
          <cell r="B127">
            <v>0.12896622313203684</v>
          </cell>
          <cell r="C127">
            <v>0.87103377686796302</v>
          </cell>
        </row>
        <row r="128">
          <cell r="A128" t="str">
            <v>Djibouti</v>
          </cell>
          <cell r="B128">
            <v>0.31801762735249811</v>
          </cell>
          <cell r="C128">
            <v>0.68198237264750217</v>
          </cell>
        </row>
        <row r="129">
          <cell r="A129" t="str">
            <v>Egypt</v>
          </cell>
          <cell r="B129">
            <v>0.23654822335025383</v>
          </cell>
          <cell r="C129">
            <v>0.76345177664974628</v>
          </cell>
        </row>
        <row r="130">
          <cell r="A130" t="str">
            <v>Equatorial Guinea</v>
          </cell>
          <cell r="B130">
            <v>0.31801762735249811</v>
          </cell>
          <cell r="C130">
            <v>0.68198237264750217</v>
          </cell>
        </row>
        <row r="131">
          <cell r="A131" t="str">
            <v>Eritrea</v>
          </cell>
          <cell r="B131">
            <v>0.1273957158962796</v>
          </cell>
          <cell r="C131">
            <v>0.87260428410372048</v>
          </cell>
        </row>
        <row r="132">
          <cell r="A132" t="str">
            <v>Ethiopia</v>
          </cell>
          <cell r="B132">
            <v>0.11806256306760847</v>
          </cell>
          <cell r="C132">
            <v>0.88193743693239157</v>
          </cell>
        </row>
        <row r="133">
          <cell r="A133" t="str">
            <v>Gabon</v>
          </cell>
          <cell r="B133">
            <v>0.16474464579901152</v>
          </cell>
          <cell r="C133">
            <v>0.83525535420098851</v>
          </cell>
        </row>
        <row r="134">
          <cell r="A134" t="str">
            <v>Gambia</v>
          </cell>
          <cell r="B134">
            <v>0.20428336079077433</v>
          </cell>
          <cell r="C134">
            <v>0.79571663920922575</v>
          </cell>
        </row>
        <row r="135">
          <cell r="A135" t="str">
            <v>Ghana</v>
          </cell>
          <cell r="B135">
            <v>3.3707865168539325E-2</v>
          </cell>
          <cell r="C135">
            <v>0.9662921348314607</v>
          </cell>
        </row>
        <row r="136">
          <cell r="A136" t="str">
            <v>Guatemala</v>
          </cell>
          <cell r="B136">
            <v>0.18607068607068605</v>
          </cell>
          <cell r="C136">
            <v>0.81392931392931389</v>
          </cell>
        </row>
        <row r="137">
          <cell r="A137" t="str">
            <v>Guinea</v>
          </cell>
          <cell r="B137">
            <v>4.0123456790123455E-2</v>
          </cell>
          <cell r="C137">
            <v>0.95987654320987659</v>
          </cell>
        </row>
        <row r="138">
          <cell r="A138" t="str">
            <v>Guinea-Bissau</v>
          </cell>
          <cell r="B138">
            <v>0.31801762735249811</v>
          </cell>
          <cell r="C138">
            <v>0.68198237264750217</v>
          </cell>
        </row>
        <row r="139">
          <cell r="A139" t="str">
            <v>Haiti</v>
          </cell>
          <cell r="B139">
            <v>0.13191990577149587</v>
          </cell>
          <cell r="C139">
            <v>0.86808009422850418</v>
          </cell>
        </row>
        <row r="140">
          <cell r="A140" t="str">
            <v>India</v>
          </cell>
          <cell r="B140">
            <v>0.13360323886639675</v>
          </cell>
          <cell r="C140">
            <v>0.8663967611336032</v>
          </cell>
        </row>
        <row r="141">
          <cell r="A141" t="str">
            <v>Indonesia</v>
          </cell>
          <cell r="B141">
            <v>5.1463168516649845E-2</v>
          </cell>
          <cell r="C141">
            <v>0.94853683148335011</v>
          </cell>
        </row>
        <row r="142">
          <cell r="A142" t="str">
            <v>Iran (Islamic Republic of)</v>
          </cell>
          <cell r="B142">
            <v>0.31801762735249811</v>
          </cell>
          <cell r="C142">
            <v>0.68198237264750217</v>
          </cell>
        </row>
        <row r="143">
          <cell r="A143" t="str">
            <v>Iraq</v>
          </cell>
          <cell r="B143">
            <v>0.31801762735249811</v>
          </cell>
          <cell r="C143">
            <v>0.68198237264750217</v>
          </cell>
        </row>
        <row r="144">
          <cell r="A144" t="str">
            <v>Jamaica</v>
          </cell>
          <cell r="B144">
            <v>0.29749631811487481</v>
          </cell>
          <cell r="C144">
            <v>0.70250368188512524</v>
          </cell>
        </row>
        <row r="145">
          <cell r="A145" t="str">
            <v>Kenya</v>
          </cell>
          <cell r="B145">
            <v>0.2108626198083067</v>
          </cell>
          <cell r="C145">
            <v>0.78913738019169333</v>
          </cell>
        </row>
        <row r="146">
          <cell r="A146" t="str">
            <v>Kyrgyzstan</v>
          </cell>
          <cell r="B146">
            <v>0.13197424892703863</v>
          </cell>
          <cell r="C146">
            <v>0.86802575107296154</v>
          </cell>
        </row>
        <row r="147">
          <cell r="A147" t="str">
            <v>Lao People's Democratic Republic</v>
          </cell>
          <cell r="B147">
            <v>0.31801762735249811</v>
          </cell>
          <cell r="C147">
            <v>0.68198237264750217</v>
          </cell>
        </row>
        <row r="148">
          <cell r="A148" t="str">
            <v>Lesotho</v>
          </cell>
          <cell r="B148">
            <v>0.47379454926624737</v>
          </cell>
          <cell r="C148">
            <v>0.52620545073375258</v>
          </cell>
        </row>
        <row r="149">
          <cell r="A149" t="str">
            <v>Liberia</v>
          </cell>
          <cell r="B149">
            <v>0.24199999999999999</v>
          </cell>
          <cell r="C149">
            <v>0.75800000000000001</v>
          </cell>
        </row>
        <row r="150">
          <cell r="A150" t="str">
            <v>Madagascar</v>
          </cell>
          <cell r="B150">
            <v>5.1063829787234047E-2</v>
          </cell>
          <cell r="C150">
            <v>0.94893617021276599</v>
          </cell>
        </row>
        <row r="151">
          <cell r="A151" t="str">
            <v>Malawi</v>
          </cell>
          <cell r="B151">
            <v>0.8927875243664718</v>
          </cell>
          <cell r="C151">
            <v>0.10721247563352827</v>
          </cell>
        </row>
        <row r="152">
          <cell r="A152" t="str">
            <v>Mali</v>
          </cell>
          <cell r="B152">
            <v>6.0999999999999999E-2</v>
          </cell>
          <cell r="C152">
            <v>0.93900000000000006</v>
          </cell>
        </row>
        <row r="153">
          <cell r="A153" t="str">
            <v>Mauritania</v>
          </cell>
          <cell r="B153">
            <v>0.40197287299630091</v>
          </cell>
          <cell r="C153">
            <v>0.5980271270036992</v>
          </cell>
        </row>
        <row r="154">
          <cell r="A154" t="str">
            <v>Mexico</v>
          </cell>
          <cell r="B154">
            <v>0.42465753424657526</v>
          </cell>
          <cell r="C154">
            <v>0.57534246575342463</v>
          </cell>
        </row>
        <row r="155">
          <cell r="A155" t="str">
            <v>Morocco</v>
          </cell>
          <cell r="B155">
            <v>0.36730575176589303</v>
          </cell>
          <cell r="C155">
            <v>0.63269424823410703</v>
          </cell>
        </row>
        <row r="156">
          <cell r="A156" t="str">
            <v>Mozambique</v>
          </cell>
          <cell r="B156">
            <v>0.35401831129196332</v>
          </cell>
          <cell r="C156">
            <v>0.64598168870803663</v>
          </cell>
        </row>
        <row r="157">
          <cell r="A157" t="str">
            <v>Myanmar</v>
          </cell>
          <cell r="B157">
            <v>0.31801762735249811</v>
          </cell>
          <cell r="C157">
            <v>0.68198237264750217</v>
          </cell>
        </row>
        <row r="158">
          <cell r="A158" t="str">
            <v>Namibia</v>
          </cell>
          <cell r="B158">
            <v>0.5816993464052288</v>
          </cell>
          <cell r="C158">
            <v>0.41830065359477125</v>
          </cell>
        </row>
        <row r="159">
          <cell r="A159" t="str">
            <v>Nepal</v>
          </cell>
          <cell r="B159">
            <v>0.33506224066390039</v>
          </cell>
          <cell r="C159">
            <v>0.66493775933609955</v>
          </cell>
        </row>
        <row r="160">
          <cell r="A160" t="str">
            <v>Niger</v>
          </cell>
          <cell r="B160">
            <v>0.83011049723756913</v>
          </cell>
          <cell r="C160">
            <v>0.16988950276243095</v>
          </cell>
        </row>
        <row r="161">
          <cell r="A161" t="str">
            <v>Nigeria</v>
          </cell>
          <cell r="B161">
            <v>0.05</v>
          </cell>
          <cell r="C161">
            <v>0.95</v>
          </cell>
        </row>
        <row r="162">
          <cell r="A162" t="str">
            <v>Pakistan</v>
          </cell>
          <cell r="B162">
            <v>0.20996441281138789</v>
          </cell>
          <cell r="C162">
            <v>0.790035587188612</v>
          </cell>
        </row>
        <row r="163">
          <cell r="A163" t="str">
            <v>Papua New Guinea</v>
          </cell>
          <cell r="B163">
            <v>0.31801762735249811</v>
          </cell>
          <cell r="C163">
            <v>0.68198237264750217</v>
          </cell>
        </row>
        <row r="164">
          <cell r="A164" t="str">
            <v>Peru</v>
          </cell>
          <cell r="B164">
            <v>0.26004016064257024</v>
          </cell>
          <cell r="C164">
            <v>0.73995983935742971</v>
          </cell>
        </row>
        <row r="165">
          <cell r="A165" t="str">
            <v>Philippines</v>
          </cell>
          <cell r="B165">
            <v>0.14400000000000002</v>
          </cell>
          <cell r="C165">
            <v>0.85600000000000009</v>
          </cell>
        </row>
        <row r="166">
          <cell r="A166" t="str">
            <v>Russian Federation</v>
          </cell>
          <cell r="B166">
            <v>0.31801762735249811</v>
          </cell>
          <cell r="C166">
            <v>0.68198237264750217</v>
          </cell>
        </row>
        <row r="167">
          <cell r="A167" t="str">
            <v>Rwanda</v>
          </cell>
          <cell r="B167">
            <v>0.5571273122959739</v>
          </cell>
          <cell r="C167">
            <v>0.4428726877040261</v>
          </cell>
        </row>
        <row r="168">
          <cell r="A168" t="str">
            <v>Sao Tome and Principe</v>
          </cell>
          <cell r="B168">
            <v>0.59203444564047358</v>
          </cell>
          <cell r="C168">
            <v>0.40796555435952636</v>
          </cell>
        </row>
        <row r="169">
          <cell r="A169" t="str">
            <v>Senegal</v>
          </cell>
          <cell r="B169">
            <v>4.9788135593220338E-2</v>
          </cell>
          <cell r="C169">
            <v>0.95021186440677963</v>
          </cell>
        </row>
        <row r="170">
          <cell r="A170" t="str">
            <v>Solomon Islands</v>
          </cell>
          <cell r="B170">
            <v>0.31801762735249811</v>
          </cell>
          <cell r="C170">
            <v>0.68198237264750217</v>
          </cell>
        </row>
        <row r="171">
          <cell r="A171" t="str">
            <v>Sierra Leone</v>
          </cell>
          <cell r="B171">
            <v>0.41010101010101008</v>
          </cell>
          <cell r="C171">
            <v>0.58989898989898992</v>
          </cell>
        </row>
        <row r="172">
          <cell r="A172" t="str">
            <v>Somalia</v>
          </cell>
          <cell r="B172">
            <v>0.31801762735249811</v>
          </cell>
          <cell r="C172">
            <v>0.68198237264750217</v>
          </cell>
        </row>
        <row r="173">
          <cell r="A173" t="str">
            <v>South Africa</v>
          </cell>
          <cell r="B173">
            <v>0.83441558441558439</v>
          </cell>
          <cell r="C173">
            <v>0.16558441558441558</v>
          </cell>
        </row>
        <row r="174">
          <cell r="A174" t="str">
            <v>South Sudan</v>
          </cell>
          <cell r="B174">
            <v>0.31801762735249811</v>
          </cell>
          <cell r="C174">
            <v>0.68198237264750217</v>
          </cell>
        </row>
        <row r="175">
          <cell r="A175" t="str">
            <v>Sudan</v>
          </cell>
          <cell r="B175">
            <v>0</v>
          </cell>
          <cell r="C175">
            <v>1</v>
          </cell>
        </row>
        <row r="176">
          <cell r="A176" t="str">
            <v>Swaziland</v>
          </cell>
          <cell r="B176">
            <v>0.57692307692307698</v>
          </cell>
          <cell r="C176">
            <v>0.42307692307692313</v>
          </cell>
        </row>
        <row r="177">
          <cell r="A177" t="str">
            <v>Tajikistan</v>
          </cell>
          <cell r="B177">
            <v>0.40698869475847893</v>
          </cell>
          <cell r="C177">
            <v>0.59301130524152101</v>
          </cell>
        </row>
        <row r="178">
          <cell r="A178" t="str">
            <v>Togo</v>
          </cell>
          <cell r="B178">
            <v>3.9393939393939398E-2</v>
          </cell>
          <cell r="C178">
            <v>0.96060606060606057</v>
          </cell>
        </row>
        <row r="179">
          <cell r="A179" t="str">
            <v>Turkmenistan</v>
          </cell>
          <cell r="B179">
            <v>0.89552238805970152</v>
          </cell>
          <cell r="C179">
            <v>0.10447761194029852</v>
          </cell>
        </row>
        <row r="180">
          <cell r="A180" t="str">
            <v>Uganda</v>
          </cell>
          <cell r="B180">
            <v>0.29514963880288958</v>
          </cell>
          <cell r="C180">
            <v>0.70485036119711053</v>
          </cell>
        </row>
        <row r="181">
          <cell r="A181" t="str">
            <v>Ukraine</v>
          </cell>
          <cell r="B181">
            <v>0.95425867507886442</v>
          </cell>
          <cell r="C181">
            <v>4.5741324921135647E-2</v>
          </cell>
        </row>
        <row r="182">
          <cell r="A182" t="str">
            <v>United Republic of Tanzania</v>
          </cell>
          <cell r="B182">
            <v>0.96551724137931028</v>
          </cell>
          <cell r="C182">
            <v>3.4482758620689655E-2</v>
          </cell>
        </row>
        <row r="183">
          <cell r="A183" t="str">
            <v>United States of America</v>
          </cell>
          <cell r="B183">
            <v>0.31801762735249811</v>
          </cell>
          <cell r="C183">
            <v>0.68198237264750217</v>
          </cell>
        </row>
        <row r="184">
          <cell r="A184" t="str">
            <v>Uzbekistan</v>
          </cell>
          <cell r="B184">
            <v>0.99075975359342916</v>
          </cell>
          <cell r="C184">
            <v>9.2402464065708418E-3</v>
          </cell>
        </row>
        <row r="185">
          <cell r="A185" t="str">
            <v>Viet Nam</v>
          </cell>
          <cell r="B185">
            <v>0.40890688259109309</v>
          </cell>
          <cell r="C185">
            <v>0.59109311740890691</v>
          </cell>
        </row>
        <row r="186">
          <cell r="A186" t="str">
            <v>Yemen</v>
          </cell>
          <cell r="B186">
            <v>0.35084033613445376</v>
          </cell>
          <cell r="C186">
            <v>0.64915966386554613</v>
          </cell>
        </row>
        <row r="187">
          <cell r="A187" t="str">
            <v>Zambia</v>
          </cell>
          <cell r="B187">
            <v>0.63377416073245163</v>
          </cell>
          <cell r="C187">
            <v>0.36622583926754837</v>
          </cell>
        </row>
        <row r="188">
          <cell r="A188" t="str">
            <v>Zimbabwe</v>
          </cell>
          <cell r="B188">
            <v>0.47962382445141066</v>
          </cell>
          <cell r="C188">
            <v>0.52037617554858928</v>
          </cell>
        </row>
      </sheetData>
      <sheetData sheetId="79"/>
      <sheetData sheetId="80">
        <row r="24">
          <cell r="B24" t="str">
            <v>WORLD</v>
          </cell>
          <cell r="D24">
            <v>900</v>
          </cell>
          <cell r="F24">
            <v>0</v>
          </cell>
          <cell r="G24" t="str">
            <v>Special groupings</v>
          </cell>
          <cell r="H24">
            <v>900</v>
          </cell>
          <cell r="I24" t="str">
            <v>World</v>
          </cell>
          <cell r="J24">
            <v>900</v>
          </cell>
          <cell r="K24" t="str">
            <v>World</v>
          </cell>
        </row>
        <row r="25">
          <cell r="B25" t="str">
            <v>More developed regions</v>
          </cell>
          <cell r="C25" t="str">
            <v>a</v>
          </cell>
          <cell r="D25">
            <v>901</v>
          </cell>
          <cell r="F25">
            <v>5</v>
          </cell>
          <cell r="G25" t="str">
            <v>Development group</v>
          </cell>
          <cell r="H25">
            <v>901</v>
          </cell>
          <cell r="I25" t="str">
            <v>More developed regions</v>
          </cell>
          <cell r="J25">
            <v>900</v>
          </cell>
          <cell r="K25" t="str">
            <v>World</v>
          </cell>
        </row>
        <row r="26">
          <cell r="B26" t="str">
            <v>Less developed regions</v>
          </cell>
          <cell r="C26" t="str">
            <v>b</v>
          </cell>
          <cell r="D26">
            <v>902</v>
          </cell>
          <cell r="F26">
            <v>5</v>
          </cell>
          <cell r="G26" t="str">
            <v>Development group</v>
          </cell>
          <cell r="H26">
            <v>902</v>
          </cell>
          <cell r="I26" t="str">
            <v>Less developed regions</v>
          </cell>
          <cell r="J26">
            <v>900</v>
          </cell>
          <cell r="K26" t="str">
            <v>World</v>
          </cell>
        </row>
        <row r="27">
          <cell r="B27" t="str">
            <v>Least developed countries</v>
          </cell>
          <cell r="C27" t="str">
            <v>c</v>
          </cell>
          <cell r="D27">
            <v>941</v>
          </cell>
          <cell r="F27">
            <v>5</v>
          </cell>
          <cell r="G27" t="str">
            <v>Development group</v>
          </cell>
          <cell r="H27">
            <v>941</v>
          </cell>
          <cell r="I27" t="str">
            <v>Least developed countries</v>
          </cell>
          <cell r="J27">
            <v>902</v>
          </cell>
          <cell r="K27" t="str">
            <v>Less developed regions</v>
          </cell>
        </row>
        <row r="28">
          <cell r="B28" t="str">
            <v>Less developed regions, excluding least developed countries</v>
          </cell>
          <cell r="C28" t="str">
            <v>d</v>
          </cell>
          <cell r="D28">
            <v>934</v>
          </cell>
          <cell r="F28">
            <v>5</v>
          </cell>
          <cell r="G28" t="str">
            <v>Development group</v>
          </cell>
          <cell r="H28">
            <v>934</v>
          </cell>
          <cell r="I28" t="str">
            <v>Less developed regions, excluding least developed countries</v>
          </cell>
          <cell r="J28">
            <v>902</v>
          </cell>
          <cell r="K28" t="str">
            <v>Less developed regions</v>
          </cell>
        </row>
        <row r="29">
          <cell r="B29" t="str">
            <v>Less developed regions, excluding China</v>
          </cell>
          <cell r="D29">
            <v>948</v>
          </cell>
          <cell r="F29">
            <v>12</v>
          </cell>
          <cell r="G29" t="str">
            <v>Special groupings</v>
          </cell>
          <cell r="H29">
            <v>948</v>
          </cell>
          <cell r="I29" t="str">
            <v>Less developed regions, excluding China</v>
          </cell>
          <cell r="J29">
            <v>902</v>
          </cell>
          <cell r="K29" t="str">
            <v>Less developed regions</v>
          </cell>
        </row>
        <row r="30">
          <cell r="B30" t="str">
            <v>High-income countries</v>
          </cell>
          <cell r="C30" t="str">
            <v>e</v>
          </cell>
          <cell r="D30">
            <v>1503</v>
          </cell>
          <cell r="F30">
            <v>13</v>
          </cell>
          <cell r="G30" t="str">
            <v>Income group</v>
          </cell>
        </row>
        <row r="31">
          <cell r="B31" t="str">
            <v>Middle-income countries</v>
          </cell>
          <cell r="C31" t="str">
            <v>e</v>
          </cell>
          <cell r="D31">
            <v>1517</v>
          </cell>
          <cell r="F31">
            <v>13</v>
          </cell>
          <cell r="G31" t="str">
            <v>Income group</v>
          </cell>
        </row>
        <row r="32">
          <cell r="B32" t="str">
            <v>Upper-middle-income countries</v>
          </cell>
          <cell r="C32" t="str">
            <v>e</v>
          </cell>
          <cell r="D32">
            <v>1502</v>
          </cell>
          <cell r="F32">
            <v>13</v>
          </cell>
          <cell r="G32" t="str">
            <v>Income group</v>
          </cell>
        </row>
        <row r="33">
          <cell r="B33" t="str">
            <v>Lower-middle-income countries</v>
          </cell>
          <cell r="C33" t="str">
            <v>e</v>
          </cell>
          <cell r="D33">
            <v>1501</v>
          </cell>
          <cell r="F33">
            <v>13</v>
          </cell>
          <cell r="G33" t="str">
            <v>Income group</v>
          </cell>
        </row>
        <row r="34">
          <cell r="B34" t="str">
            <v>Low-income countries</v>
          </cell>
          <cell r="C34" t="str">
            <v>e</v>
          </cell>
          <cell r="D34">
            <v>1500</v>
          </cell>
          <cell r="F34">
            <v>13</v>
          </cell>
          <cell r="G34" t="str">
            <v>Income group</v>
          </cell>
        </row>
        <row r="35">
          <cell r="B35" t="str">
            <v>Sub-Saharan Africa</v>
          </cell>
          <cell r="C35" t="str">
            <v>f</v>
          </cell>
          <cell r="D35">
            <v>947</v>
          </cell>
          <cell r="F35">
            <v>12</v>
          </cell>
          <cell r="G35" t="str">
            <v>Special groupings</v>
          </cell>
          <cell r="H35">
            <v>947</v>
          </cell>
          <cell r="I35" t="str">
            <v>Sub-Saharan Africa</v>
          </cell>
          <cell r="J35">
            <v>902</v>
          </cell>
          <cell r="K35" t="str">
            <v>Less developed regions</v>
          </cell>
        </row>
        <row r="36">
          <cell r="B36" t="str">
            <v>AFRICA</v>
          </cell>
          <cell r="D36">
            <v>903</v>
          </cell>
          <cell r="F36">
            <v>2</v>
          </cell>
          <cell r="G36" t="str">
            <v>Major Area</v>
          </cell>
          <cell r="H36">
            <v>903</v>
          </cell>
          <cell r="I36" t="str">
            <v>Africa</v>
          </cell>
          <cell r="J36">
            <v>900</v>
          </cell>
          <cell r="K36" t="str">
            <v>World</v>
          </cell>
        </row>
        <row r="37">
          <cell r="B37" t="str">
            <v>Eastern Africa</v>
          </cell>
          <cell r="D37">
            <v>910</v>
          </cell>
          <cell r="F37">
            <v>3</v>
          </cell>
          <cell r="G37" t="str">
            <v>Region</v>
          </cell>
          <cell r="H37">
            <v>910</v>
          </cell>
          <cell r="I37" t="str">
            <v>Eastern Africa</v>
          </cell>
          <cell r="J37">
            <v>903</v>
          </cell>
          <cell r="K37" t="str">
            <v>Africa</v>
          </cell>
        </row>
        <row r="38">
          <cell r="B38" t="str">
            <v>Burundi</v>
          </cell>
          <cell r="D38">
            <v>108</v>
          </cell>
          <cell r="E38" t="str">
            <v>BDI</v>
          </cell>
          <cell r="F38">
            <v>4</v>
          </cell>
          <cell r="G38" t="str">
            <v>Country/Area</v>
          </cell>
          <cell r="H38">
            <v>910</v>
          </cell>
          <cell r="I38" t="str">
            <v>Eastern Africa</v>
          </cell>
          <cell r="J38">
            <v>903</v>
          </cell>
          <cell r="K38" t="str">
            <v>Africa</v>
          </cell>
          <cell r="L38" t="str">
            <v>No</v>
          </cell>
          <cell r="M38" t="str">
            <v>Yes</v>
          </cell>
          <cell r="N38" t="str">
            <v>Yes</v>
          </cell>
          <cell r="O38" t="str">
            <v>No</v>
          </cell>
          <cell r="P38" t="str">
            <v>No</v>
          </cell>
          <cell r="Q38" t="str">
            <v>No</v>
          </cell>
          <cell r="R38" t="str">
            <v>No</v>
          </cell>
          <cell r="S38" t="str">
            <v>No</v>
          </cell>
          <cell r="T38" t="str">
            <v>Yes</v>
          </cell>
          <cell r="U38" t="str">
            <v>Yes</v>
          </cell>
          <cell r="V38" t="str">
            <v>No</v>
          </cell>
        </row>
        <row r="39">
          <cell r="B39" t="str">
            <v>Comoros</v>
          </cell>
          <cell r="D39">
            <v>174</v>
          </cell>
          <cell r="E39" t="str">
            <v>COM</v>
          </cell>
          <cell r="F39">
            <v>4</v>
          </cell>
          <cell r="G39" t="str">
            <v>Country/Area</v>
          </cell>
          <cell r="H39">
            <v>910</v>
          </cell>
          <cell r="I39" t="str">
            <v>Eastern Africa</v>
          </cell>
          <cell r="J39">
            <v>903</v>
          </cell>
          <cell r="K39" t="str">
            <v>Africa</v>
          </cell>
          <cell r="L39" t="str">
            <v>No</v>
          </cell>
          <cell r="M39" t="str">
            <v>Yes</v>
          </cell>
          <cell r="N39" t="str">
            <v>Yes</v>
          </cell>
          <cell r="O39" t="str">
            <v>No</v>
          </cell>
          <cell r="P39" t="str">
            <v>No</v>
          </cell>
          <cell r="Q39" t="str">
            <v>No</v>
          </cell>
          <cell r="R39" t="str">
            <v>No</v>
          </cell>
          <cell r="S39" t="str">
            <v>No</v>
          </cell>
          <cell r="T39" t="str">
            <v>Yes</v>
          </cell>
          <cell r="U39" t="str">
            <v>No</v>
          </cell>
          <cell r="V39" t="str">
            <v>No</v>
          </cell>
        </row>
        <row r="40">
          <cell r="B40" t="str">
            <v>Djibouti</v>
          </cell>
          <cell r="D40">
            <v>262</v>
          </cell>
          <cell r="E40" t="str">
            <v>DJI</v>
          </cell>
          <cell r="F40">
            <v>4</v>
          </cell>
          <cell r="G40" t="str">
            <v>Country/Area</v>
          </cell>
          <cell r="H40">
            <v>910</v>
          </cell>
          <cell r="I40" t="str">
            <v>Eastern Africa</v>
          </cell>
          <cell r="J40">
            <v>903</v>
          </cell>
          <cell r="K40" t="str">
            <v>Africa</v>
          </cell>
          <cell r="L40" t="str">
            <v>No</v>
          </cell>
          <cell r="M40" t="str">
            <v>Yes</v>
          </cell>
          <cell r="N40" t="str">
            <v>Yes</v>
          </cell>
          <cell r="O40" t="str">
            <v>No</v>
          </cell>
          <cell r="P40" t="str">
            <v>No</v>
          </cell>
          <cell r="Q40" t="str">
            <v>Yes</v>
          </cell>
          <cell r="R40" t="str">
            <v>No</v>
          </cell>
          <cell r="S40" t="str">
            <v>Yes</v>
          </cell>
          <cell r="T40" t="str">
            <v>No</v>
          </cell>
          <cell r="U40" t="str">
            <v>No</v>
          </cell>
          <cell r="V40" t="str">
            <v>No</v>
          </cell>
        </row>
        <row r="41">
          <cell r="B41" t="str">
            <v>Eritrea</v>
          </cell>
          <cell r="D41">
            <v>232</v>
          </cell>
          <cell r="E41" t="str">
            <v>ERI</v>
          </cell>
          <cell r="F41">
            <v>4</v>
          </cell>
          <cell r="G41" t="str">
            <v>Country/Area</v>
          </cell>
          <cell r="H41">
            <v>910</v>
          </cell>
          <cell r="I41" t="str">
            <v>Eastern Africa</v>
          </cell>
          <cell r="J41">
            <v>903</v>
          </cell>
          <cell r="K41" t="str">
            <v>Africa</v>
          </cell>
          <cell r="L41" t="str">
            <v>No</v>
          </cell>
          <cell r="M41" t="str">
            <v>Yes</v>
          </cell>
          <cell r="N41" t="str">
            <v>Yes</v>
          </cell>
          <cell r="O41" t="str">
            <v>No</v>
          </cell>
          <cell r="P41" t="str">
            <v>No</v>
          </cell>
          <cell r="Q41" t="str">
            <v>No</v>
          </cell>
          <cell r="R41" t="str">
            <v>No</v>
          </cell>
          <cell r="S41" t="str">
            <v>No</v>
          </cell>
          <cell r="T41" t="str">
            <v>Yes</v>
          </cell>
          <cell r="U41" t="str">
            <v>No</v>
          </cell>
          <cell r="V41" t="str">
            <v>No</v>
          </cell>
        </row>
        <row r="42">
          <cell r="B42" t="str">
            <v>Ethiopia</v>
          </cell>
          <cell r="D42">
            <v>231</v>
          </cell>
          <cell r="E42" t="str">
            <v>ETH</v>
          </cell>
          <cell r="F42">
            <v>4</v>
          </cell>
          <cell r="G42" t="str">
            <v>Country/Area</v>
          </cell>
          <cell r="H42">
            <v>910</v>
          </cell>
          <cell r="I42" t="str">
            <v>Eastern Africa</v>
          </cell>
          <cell r="J42">
            <v>903</v>
          </cell>
          <cell r="K42" t="str">
            <v>Africa</v>
          </cell>
          <cell r="L42" t="str">
            <v>No</v>
          </cell>
          <cell r="M42" t="str">
            <v>Yes</v>
          </cell>
          <cell r="N42" t="str">
            <v>Yes</v>
          </cell>
          <cell r="O42" t="str">
            <v>No</v>
          </cell>
          <cell r="P42" t="str">
            <v>No</v>
          </cell>
          <cell r="Q42" t="str">
            <v>No</v>
          </cell>
          <cell r="R42" t="str">
            <v>No</v>
          </cell>
          <cell r="S42" t="str">
            <v>No</v>
          </cell>
          <cell r="T42" t="str">
            <v>Yes</v>
          </cell>
          <cell r="U42" t="str">
            <v>Yes</v>
          </cell>
          <cell r="V42" t="str">
            <v>No</v>
          </cell>
        </row>
        <row r="43">
          <cell r="B43" t="str">
            <v>Kenya</v>
          </cell>
          <cell r="D43">
            <v>404</v>
          </cell>
          <cell r="E43" t="str">
            <v>KEN</v>
          </cell>
          <cell r="F43">
            <v>4</v>
          </cell>
          <cell r="G43" t="str">
            <v>Country/Area</v>
          </cell>
          <cell r="H43">
            <v>910</v>
          </cell>
          <cell r="I43" t="str">
            <v>Eastern Africa</v>
          </cell>
          <cell r="J43">
            <v>903</v>
          </cell>
          <cell r="K43" t="str">
            <v>Africa</v>
          </cell>
          <cell r="L43" t="str">
            <v>No</v>
          </cell>
          <cell r="M43" t="str">
            <v>Yes</v>
          </cell>
          <cell r="N43" t="str">
            <v>No</v>
          </cell>
          <cell r="O43" t="str">
            <v>Yes</v>
          </cell>
          <cell r="P43" t="str">
            <v>No</v>
          </cell>
          <cell r="Q43" t="str">
            <v>Yes</v>
          </cell>
          <cell r="R43" t="str">
            <v>No</v>
          </cell>
          <cell r="S43" t="str">
            <v>Yes</v>
          </cell>
          <cell r="T43" t="str">
            <v>No</v>
          </cell>
          <cell r="U43" t="str">
            <v>Yes</v>
          </cell>
          <cell r="V43" t="str">
            <v>No</v>
          </cell>
        </row>
        <row r="44">
          <cell r="B44" t="str">
            <v>Madagascar</v>
          </cell>
          <cell r="D44">
            <v>450</v>
          </cell>
          <cell r="E44" t="str">
            <v>MDG</v>
          </cell>
          <cell r="F44">
            <v>4</v>
          </cell>
          <cell r="G44" t="str">
            <v>Country/Area</v>
          </cell>
          <cell r="H44">
            <v>910</v>
          </cell>
          <cell r="I44" t="str">
            <v>Eastern Africa</v>
          </cell>
          <cell r="J44">
            <v>903</v>
          </cell>
          <cell r="K44" t="str">
            <v>Africa</v>
          </cell>
          <cell r="L44" t="str">
            <v>No</v>
          </cell>
          <cell r="M44" t="str">
            <v>Yes</v>
          </cell>
          <cell r="N44" t="str">
            <v>Yes</v>
          </cell>
          <cell r="O44" t="str">
            <v>No</v>
          </cell>
          <cell r="P44" t="str">
            <v>No</v>
          </cell>
          <cell r="Q44" t="str">
            <v>No</v>
          </cell>
          <cell r="R44" t="str">
            <v>No</v>
          </cell>
          <cell r="S44" t="str">
            <v>No</v>
          </cell>
          <cell r="T44" t="str">
            <v>Yes</v>
          </cell>
          <cell r="U44" t="str">
            <v>No</v>
          </cell>
          <cell r="V44" t="str">
            <v>No</v>
          </cell>
        </row>
        <row r="45">
          <cell r="B45" t="str">
            <v>Malawi</v>
          </cell>
          <cell r="D45">
            <v>454</v>
          </cell>
          <cell r="E45" t="str">
            <v>MWI</v>
          </cell>
          <cell r="F45">
            <v>4</v>
          </cell>
          <cell r="G45" t="str">
            <v>Country/Area</v>
          </cell>
          <cell r="H45">
            <v>910</v>
          </cell>
          <cell r="I45" t="str">
            <v>Eastern Africa</v>
          </cell>
          <cell r="J45">
            <v>903</v>
          </cell>
          <cell r="K45" t="str">
            <v>Africa</v>
          </cell>
          <cell r="L45" t="str">
            <v>No</v>
          </cell>
          <cell r="M45" t="str">
            <v>Yes</v>
          </cell>
          <cell r="N45" t="str">
            <v>Yes</v>
          </cell>
          <cell r="O45" t="str">
            <v>No</v>
          </cell>
          <cell r="P45" t="str">
            <v>No</v>
          </cell>
          <cell r="Q45" t="str">
            <v>No</v>
          </cell>
          <cell r="R45" t="str">
            <v>No</v>
          </cell>
          <cell r="S45" t="str">
            <v>No</v>
          </cell>
          <cell r="T45" t="str">
            <v>Yes</v>
          </cell>
          <cell r="U45" t="str">
            <v>Yes</v>
          </cell>
          <cell r="V45" t="str">
            <v>No</v>
          </cell>
        </row>
        <row r="46">
          <cell r="B46" t="str">
            <v>Mauritius</v>
          </cell>
          <cell r="C46">
            <v>1</v>
          </cell>
          <cell r="D46">
            <v>480</v>
          </cell>
          <cell r="E46" t="str">
            <v>MUS</v>
          </cell>
          <cell r="F46">
            <v>4</v>
          </cell>
          <cell r="G46" t="str">
            <v>Country/Area</v>
          </cell>
          <cell r="H46">
            <v>910</v>
          </cell>
          <cell r="I46" t="str">
            <v>Eastern Africa</v>
          </cell>
          <cell r="J46">
            <v>903</v>
          </cell>
          <cell r="K46" t="str">
            <v>Africa</v>
          </cell>
          <cell r="L46" t="str">
            <v>No</v>
          </cell>
          <cell r="M46" t="str">
            <v>Yes</v>
          </cell>
          <cell r="N46" t="str">
            <v>No</v>
          </cell>
          <cell r="O46" t="str">
            <v>Yes</v>
          </cell>
          <cell r="P46" t="str">
            <v>No</v>
          </cell>
          <cell r="Q46" t="str">
            <v>Yes</v>
          </cell>
          <cell r="R46" t="str">
            <v>Yes</v>
          </cell>
          <cell r="S46" t="str">
            <v>No</v>
          </cell>
          <cell r="T46" t="str">
            <v>No</v>
          </cell>
          <cell r="U46" t="str">
            <v>No</v>
          </cell>
          <cell r="V46" t="str">
            <v>No</v>
          </cell>
        </row>
        <row r="47">
          <cell r="B47" t="str">
            <v>Mayotte</v>
          </cell>
          <cell r="D47">
            <v>175</v>
          </cell>
          <cell r="E47" t="str">
            <v>MYT</v>
          </cell>
          <cell r="F47">
            <v>4</v>
          </cell>
          <cell r="G47" t="str">
            <v>Country/Area</v>
          </cell>
          <cell r="H47">
            <v>910</v>
          </cell>
          <cell r="I47" t="str">
            <v>Eastern Africa</v>
          </cell>
          <cell r="J47">
            <v>903</v>
          </cell>
          <cell r="K47" t="str">
            <v>Africa</v>
          </cell>
          <cell r="L47" t="str">
            <v>No</v>
          </cell>
          <cell r="M47" t="str">
            <v>Yes</v>
          </cell>
          <cell r="N47" t="str">
            <v>No</v>
          </cell>
          <cell r="O47" t="str">
            <v>Yes</v>
          </cell>
          <cell r="P47" t="str">
            <v>Not Available</v>
          </cell>
          <cell r="Q47" t="str">
            <v>Not Available</v>
          </cell>
          <cell r="R47" t="str">
            <v>Not Available</v>
          </cell>
          <cell r="S47" t="str">
            <v>Not Available</v>
          </cell>
          <cell r="T47" t="str">
            <v>Not Available</v>
          </cell>
          <cell r="U47" t="str">
            <v>No</v>
          </cell>
          <cell r="V47" t="str">
            <v>No</v>
          </cell>
        </row>
        <row r="48">
          <cell r="B48" t="str">
            <v>Mozambique</v>
          </cell>
          <cell r="D48">
            <v>508</v>
          </cell>
          <cell r="E48" t="str">
            <v>MOZ</v>
          </cell>
          <cell r="F48">
            <v>4</v>
          </cell>
          <cell r="G48" t="str">
            <v>Country/Area</v>
          </cell>
          <cell r="H48">
            <v>910</v>
          </cell>
          <cell r="I48" t="str">
            <v>Eastern Africa</v>
          </cell>
          <cell r="J48">
            <v>903</v>
          </cell>
          <cell r="K48" t="str">
            <v>Africa</v>
          </cell>
          <cell r="L48" t="str">
            <v>No</v>
          </cell>
          <cell r="M48" t="str">
            <v>Yes</v>
          </cell>
          <cell r="N48" t="str">
            <v>Yes</v>
          </cell>
          <cell r="O48" t="str">
            <v>No</v>
          </cell>
          <cell r="P48" t="str">
            <v>No</v>
          </cell>
          <cell r="Q48" t="str">
            <v>No</v>
          </cell>
          <cell r="R48" t="str">
            <v>No</v>
          </cell>
          <cell r="S48" t="str">
            <v>No</v>
          </cell>
          <cell r="T48" t="str">
            <v>Yes</v>
          </cell>
          <cell r="U48" t="str">
            <v>Yes</v>
          </cell>
          <cell r="V48" t="str">
            <v>No</v>
          </cell>
        </row>
        <row r="49">
          <cell r="B49" t="str">
            <v>Réunion</v>
          </cell>
          <cell r="D49">
            <v>638</v>
          </cell>
          <cell r="E49" t="str">
            <v>REU</v>
          </cell>
          <cell r="F49">
            <v>4</v>
          </cell>
          <cell r="G49" t="str">
            <v>Country/Area</v>
          </cell>
          <cell r="H49">
            <v>910</v>
          </cell>
          <cell r="I49" t="str">
            <v>Eastern Africa</v>
          </cell>
          <cell r="J49">
            <v>903</v>
          </cell>
          <cell r="K49" t="str">
            <v>Africa</v>
          </cell>
          <cell r="L49" t="str">
            <v>No</v>
          </cell>
          <cell r="M49" t="str">
            <v>Yes</v>
          </cell>
          <cell r="N49" t="str">
            <v>No</v>
          </cell>
          <cell r="O49" t="str">
            <v>Yes</v>
          </cell>
          <cell r="P49" t="str">
            <v>Not Available</v>
          </cell>
          <cell r="Q49" t="str">
            <v>Not Available</v>
          </cell>
          <cell r="R49" t="str">
            <v>Not Available</v>
          </cell>
          <cell r="S49" t="str">
            <v>Not Available</v>
          </cell>
          <cell r="T49" t="str">
            <v>Not Available</v>
          </cell>
          <cell r="U49" t="str">
            <v>No</v>
          </cell>
          <cell r="V49" t="str">
            <v>No</v>
          </cell>
        </row>
        <row r="50">
          <cell r="B50" t="str">
            <v>Rwanda</v>
          </cell>
          <cell r="D50">
            <v>646</v>
          </cell>
          <cell r="E50" t="str">
            <v>RWA</v>
          </cell>
          <cell r="F50">
            <v>4</v>
          </cell>
          <cell r="G50" t="str">
            <v>Country/Area</v>
          </cell>
          <cell r="H50">
            <v>910</v>
          </cell>
          <cell r="I50" t="str">
            <v>Eastern Africa</v>
          </cell>
          <cell r="J50">
            <v>903</v>
          </cell>
          <cell r="K50" t="str">
            <v>Africa</v>
          </cell>
          <cell r="L50" t="str">
            <v>No</v>
          </cell>
          <cell r="M50" t="str">
            <v>Yes</v>
          </cell>
          <cell r="N50" t="str">
            <v>Yes</v>
          </cell>
          <cell r="O50" t="str">
            <v>No</v>
          </cell>
          <cell r="P50" t="str">
            <v>No</v>
          </cell>
          <cell r="Q50" t="str">
            <v>No</v>
          </cell>
          <cell r="R50" t="str">
            <v>No</v>
          </cell>
          <cell r="S50" t="str">
            <v>No</v>
          </cell>
          <cell r="T50" t="str">
            <v>Yes</v>
          </cell>
          <cell r="U50" t="str">
            <v>Yes</v>
          </cell>
          <cell r="V50" t="str">
            <v>No</v>
          </cell>
        </row>
        <row r="51">
          <cell r="B51" t="str">
            <v>Seychelles</v>
          </cell>
          <cell r="D51">
            <v>690</v>
          </cell>
          <cell r="E51" t="str">
            <v>SYC</v>
          </cell>
          <cell r="F51">
            <v>4</v>
          </cell>
          <cell r="G51" t="str">
            <v>Country/Area</v>
          </cell>
          <cell r="H51">
            <v>910</v>
          </cell>
          <cell r="I51" t="str">
            <v>Eastern Africa</v>
          </cell>
          <cell r="J51">
            <v>903</v>
          </cell>
          <cell r="K51" t="str">
            <v>Africa</v>
          </cell>
          <cell r="L51" t="str">
            <v>No</v>
          </cell>
          <cell r="M51" t="str">
            <v>Yes</v>
          </cell>
          <cell r="N51" t="str">
            <v>No</v>
          </cell>
          <cell r="O51" t="str">
            <v>Yes</v>
          </cell>
          <cell r="P51" t="str">
            <v>Yes</v>
          </cell>
          <cell r="Q51" t="str">
            <v>No</v>
          </cell>
          <cell r="R51" t="str">
            <v>No</v>
          </cell>
          <cell r="S51" t="str">
            <v>No</v>
          </cell>
          <cell r="T51" t="str">
            <v>No</v>
          </cell>
          <cell r="U51" t="str">
            <v>No</v>
          </cell>
          <cell r="V51" t="str">
            <v>No</v>
          </cell>
        </row>
        <row r="52">
          <cell r="B52" t="str">
            <v>Somalia</v>
          </cell>
          <cell r="D52">
            <v>706</v>
          </cell>
          <cell r="E52" t="str">
            <v>SOM</v>
          </cell>
          <cell r="F52">
            <v>4</v>
          </cell>
          <cell r="G52" t="str">
            <v>Country/Area</v>
          </cell>
          <cell r="H52">
            <v>910</v>
          </cell>
          <cell r="I52" t="str">
            <v>Eastern Africa</v>
          </cell>
          <cell r="J52">
            <v>903</v>
          </cell>
          <cell r="K52" t="str">
            <v>Africa</v>
          </cell>
          <cell r="L52" t="str">
            <v>No</v>
          </cell>
          <cell r="M52" t="str">
            <v>Yes</v>
          </cell>
          <cell r="N52" t="str">
            <v>Yes</v>
          </cell>
          <cell r="O52" t="str">
            <v>No</v>
          </cell>
          <cell r="P52" t="str">
            <v>No</v>
          </cell>
          <cell r="Q52" t="str">
            <v>No</v>
          </cell>
          <cell r="R52" t="str">
            <v>No</v>
          </cell>
          <cell r="S52" t="str">
            <v>No</v>
          </cell>
          <cell r="T52" t="str">
            <v>Yes</v>
          </cell>
          <cell r="U52" t="str">
            <v>No</v>
          </cell>
          <cell r="V52" t="str">
            <v>No</v>
          </cell>
        </row>
        <row r="53">
          <cell r="B53" t="str">
            <v>South Sudan</v>
          </cell>
          <cell r="D53">
            <v>728</v>
          </cell>
          <cell r="E53" t="str">
            <v>SSD</v>
          </cell>
          <cell r="F53">
            <v>4</v>
          </cell>
          <cell r="G53" t="str">
            <v>Country/Area</v>
          </cell>
          <cell r="H53">
            <v>910</v>
          </cell>
          <cell r="I53" t="str">
            <v>Eastern Africa</v>
          </cell>
          <cell r="J53">
            <v>903</v>
          </cell>
          <cell r="K53" t="str">
            <v>Africa</v>
          </cell>
          <cell r="L53" t="str">
            <v>No</v>
          </cell>
          <cell r="M53" t="str">
            <v>Yes</v>
          </cell>
          <cell r="N53" t="str">
            <v>Yes</v>
          </cell>
          <cell r="O53" t="str">
            <v>No</v>
          </cell>
          <cell r="P53" t="str">
            <v>No</v>
          </cell>
          <cell r="Q53" t="str">
            <v>No</v>
          </cell>
          <cell r="R53" t="str">
            <v>No</v>
          </cell>
          <cell r="S53" t="str">
            <v>No</v>
          </cell>
          <cell r="T53" t="str">
            <v>Yes</v>
          </cell>
          <cell r="U53" t="str">
            <v>No</v>
          </cell>
          <cell r="V53" t="str">
            <v>No</v>
          </cell>
        </row>
        <row r="54">
          <cell r="B54" t="str">
            <v>Uganda</v>
          </cell>
          <cell r="D54">
            <v>800</v>
          </cell>
          <cell r="E54" t="str">
            <v>UGA</v>
          </cell>
          <cell r="F54">
            <v>4</v>
          </cell>
          <cell r="G54" t="str">
            <v>Country/Area</v>
          </cell>
          <cell r="H54">
            <v>910</v>
          </cell>
          <cell r="I54" t="str">
            <v>Eastern Africa</v>
          </cell>
          <cell r="J54">
            <v>903</v>
          </cell>
          <cell r="K54" t="str">
            <v>Africa</v>
          </cell>
          <cell r="L54" t="str">
            <v>No</v>
          </cell>
          <cell r="M54" t="str">
            <v>Yes</v>
          </cell>
          <cell r="N54" t="str">
            <v>Yes</v>
          </cell>
          <cell r="O54" t="str">
            <v>No</v>
          </cell>
          <cell r="P54" t="str">
            <v>No</v>
          </cell>
          <cell r="Q54" t="str">
            <v>No</v>
          </cell>
          <cell r="R54" t="str">
            <v>No</v>
          </cell>
          <cell r="S54" t="str">
            <v>No</v>
          </cell>
          <cell r="T54" t="str">
            <v>Yes</v>
          </cell>
          <cell r="U54" t="str">
            <v>Yes</v>
          </cell>
          <cell r="V54" t="str">
            <v>No</v>
          </cell>
        </row>
        <row r="55">
          <cell r="B55" t="str">
            <v>United Republic of Tanzania</v>
          </cell>
          <cell r="C55">
            <v>2</v>
          </cell>
          <cell r="D55">
            <v>834</v>
          </cell>
          <cell r="E55" t="str">
            <v>TZA</v>
          </cell>
          <cell r="F55">
            <v>4</v>
          </cell>
          <cell r="G55" t="str">
            <v>Country/Area</v>
          </cell>
          <cell r="H55">
            <v>910</v>
          </cell>
          <cell r="I55" t="str">
            <v>Eastern Africa</v>
          </cell>
          <cell r="J55">
            <v>903</v>
          </cell>
          <cell r="K55" t="str">
            <v>Africa</v>
          </cell>
          <cell r="L55" t="str">
            <v>No</v>
          </cell>
          <cell r="M55" t="str">
            <v>Yes</v>
          </cell>
          <cell r="N55" t="str">
            <v>Yes</v>
          </cell>
          <cell r="O55" t="str">
            <v>No</v>
          </cell>
          <cell r="P55" t="str">
            <v>No</v>
          </cell>
          <cell r="Q55" t="str">
            <v>No</v>
          </cell>
          <cell r="R55" t="str">
            <v>No</v>
          </cell>
          <cell r="S55" t="str">
            <v>No</v>
          </cell>
          <cell r="T55" t="str">
            <v>Yes</v>
          </cell>
          <cell r="U55" t="str">
            <v>Yes</v>
          </cell>
          <cell r="V55" t="str">
            <v>No</v>
          </cell>
        </row>
        <row r="56">
          <cell r="B56" t="str">
            <v>Zambia</v>
          </cell>
          <cell r="D56">
            <v>894</v>
          </cell>
          <cell r="E56" t="str">
            <v>ZMB</v>
          </cell>
          <cell r="F56">
            <v>4</v>
          </cell>
          <cell r="G56" t="str">
            <v>Country/Area</v>
          </cell>
          <cell r="H56">
            <v>910</v>
          </cell>
          <cell r="I56" t="str">
            <v>Eastern Africa</v>
          </cell>
          <cell r="J56">
            <v>903</v>
          </cell>
          <cell r="K56" t="str">
            <v>Africa</v>
          </cell>
          <cell r="L56" t="str">
            <v>No</v>
          </cell>
          <cell r="M56" t="str">
            <v>Yes</v>
          </cell>
          <cell r="N56" t="str">
            <v>Yes</v>
          </cell>
          <cell r="O56" t="str">
            <v>No</v>
          </cell>
          <cell r="P56" t="str">
            <v>No</v>
          </cell>
          <cell r="Q56" t="str">
            <v>Yes</v>
          </cell>
          <cell r="R56" t="str">
            <v>No</v>
          </cell>
          <cell r="S56" t="str">
            <v>Yes</v>
          </cell>
          <cell r="T56" t="str">
            <v>No</v>
          </cell>
          <cell r="U56" t="str">
            <v>Yes</v>
          </cell>
          <cell r="V56" t="str">
            <v>No</v>
          </cell>
        </row>
        <row r="57">
          <cell r="B57" t="str">
            <v>Zimbabwe</v>
          </cell>
          <cell r="D57">
            <v>716</v>
          </cell>
          <cell r="E57" t="str">
            <v>ZWE</v>
          </cell>
          <cell r="F57">
            <v>4</v>
          </cell>
          <cell r="G57" t="str">
            <v>Country/Area</v>
          </cell>
          <cell r="H57">
            <v>910</v>
          </cell>
          <cell r="I57" t="str">
            <v>Eastern Africa</v>
          </cell>
          <cell r="J57">
            <v>903</v>
          </cell>
          <cell r="K57" t="str">
            <v>Africa</v>
          </cell>
          <cell r="L57" t="str">
            <v>No</v>
          </cell>
          <cell r="M57" t="str">
            <v>Yes</v>
          </cell>
          <cell r="N57" t="str">
            <v>No</v>
          </cell>
          <cell r="O57" t="str">
            <v>Yes</v>
          </cell>
          <cell r="P57" t="str">
            <v>No</v>
          </cell>
          <cell r="Q57" t="str">
            <v>No</v>
          </cell>
          <cell r="R57" t="str">
            <v>No</v>
          </cell>
          <cell r="S57" t="str">
            <v>No</v>
          </cell>
          <cell r="T57" t="str">
            <v>Yes</v>
          </cell>
          <cell r="U57" t="str">
            <v>Yes</v>
          </cell>
          <cell r="V57" t="str">
            <v>No</v>
          </cell>
        </row>
        <row r="58">
          <cell r="B58" t="str">
            <v>Middle Africa</v>
          </cell>
          <cell r="D58">
            <v>911</v>
          </cell>
          <cell r="F58">
            <v>3</v>
          </cell>
          <cell r="G58" t="str">
            <v>Region</v>
          </cell>
          <cell r="H58">
            <v>911</v>
          </cell>
          <cell r="I58" t="str">
            <v>Middle Africa</v>
          </cell>
          <cell r="J58">
            <v>903</v>
          </cell>
          <cell r="K58" t="str">
            <v>Africa</v>
          </cell>
        </row>
        <row r="59">
          <cell r="B59" t="str">
            <v>Angola</v>
          </cell>
          <cell r="D59">
            <v>24</v>
          </cell>
          <cell r="E59" t="str">
            <v>AGO</v>
          </cell>
          <cell r="F59">
            <v>4</v>
          </cell>
          <cell r="G59" t="str">
            <v>Country/Area</v>
          </cell>
          <cell r="H59">
            <v>911</v>
          </cell>
          <cell r="I59" t="str">
            <v>Middle Africa</v>
          </cell>
          <cell r="J59">
            <v>903</v>
          </cell>
          <cell r="K59" t="str">
            <v>Africa</v>
          </cell>
          <cell r="L59" t="str">
            <v>No</v>
          </cell>
          <cell r="M59" t="str">
            <v>Yes</v>
          </cell>
          <cell r="N59" t="str">
            <v>Yes</v>
          </cell>
          <cell r="O59" t="str">
            <v>No</v>
          </cell>
          <cell r="P59" t="str">
            <v>No</v>
          </cell>
          <cell r="Q59" t="str">
            <v>Yes</v>
          </cell>
          <cell r="R59" t="str">
            <v>Yes</v>
          </cell>
          <cell r="S59" t="str">
            <v>No</v>
          </cell>
          <cell r="T59" t="str">
            <v>No</v>
          </cell>
          <cell r="U59" t="str">
            <v>Yes</v>
          </cell>
          <cell r="V59" t="str">
            <v>No</v>
          </cell>
        </row>
        <row r="60">
          <cell r="B60" t="str">
            <v>Cameroon</v>
          </cell>
          <cell r="D60">
            <v>120</v>
          </cell>
          <cell r="E60" t="str">
            <v>CMR</v>
          </cell>
          <cell r="F60">
            <v>4</v>
          </cell>
          <cell r="G60" t="str">
            <v>Country/Area</v>
          </cell>
          <cell r="H60">
            <v>911</v>
          </cell>
          <cell r="I60" t="str">
            <v>Middle Africa</v>
          </cell>
          <cell r="J60">
            <v>903</v>
          </cell>
          <cell r="K60" t="str">
            <v>Africa</v>
          </cell>
          <cell r="L60" t="str">
            <v>No</v>
          </cell>
          <cell r="M60" t="str">
            <v>Yes</v>
          </cell>
          <cell r="N60" t="str">
            <v>No</v>
          </cell>
          <cell r="O60" t="str">
            <v>Yes</v>
          </cell>
          <cell r="P60" t="str">
            <v>No</v>
          </cell>
          <cell r="Q60" t="str">
            <v>Yes</v>
          </cell>
          <cell r="R60" t="str">
            <v>No</v>
          </cell>
          <cell r="S60" t="str">
            <v>Yes</v>
          </cell>
          <cell r="T60" t="str">
            <v>No</v>
          </cell>
          <cell r="U60" t="str">
            <v>Yes</v>
          </cell>
          <cell r="V60" t="str">
            <v>No</v>
          </cell>
        </row>
        <row r="61">
          <cell r="B61" t="str">
            <v>Central African Republic</v>
          </cell>
          <cell r="D61">
            <v>140</v>
          </cell>
          <cell r="E61" t="str">
            <v>CAF</v>
          </cell>
          <cell r="F61">
            <v>4</v>
          </cell>
          <cell r="G61" t="str">
            <v>Country/Area</v>
          </cell>
          <cell r="H61">
            <v>911</v>
          </cell>
          <cell r="I61" t="str">
            <v>Middle Africa</v>
          </cell>
          <cell r="J61">
            <v>903</v>
          </cell>
          <cell r="K61" t="str">
            <v>Africa</v>
          </cell>
          <cell r="L61" t="str">
            <v>No</v>
          </cell>
          <cell r="M61" t="str">
            <v>Yes</v>
          </cell>
          <cell r="N61" t="str">
            <v>Yes</v>
          </cell>
          <cell r="O61" t="str">
            <v>No</v>
          </cell>
          <cell r="P61" t="str">
            <v>No</v>
          </cell>
          <cell r="Q61" t="str">
            <v>No</v>
          </cell>
          <cell r="R61" t="str">
            <v>No</v>
          </cell>
          <cell r="S61" t="str">
            <v>No</v>
          </cell>
          <cell r="T61" t="str">
            <v>Yes</v>
          </cell>
          <cell r="U61" t="str">
            <v>Yes</v>
          </cell>
          <cell r="V61" t="str">
            <v>No</v>
          </cell>
        </row>
        <row r="62">
          <cell r="B62" t="str">
            <v>Chad</v>
          </cell>
          <cell r="D62">
            <v>148</v>
          </cell>
          <cell r="E62" t="str">
            <v>TCD</v>
          </cell>
          <cell r="F62">
            <v>4</v>
          </cell>
          <cell r="G62" t="str">
            <v>Country/Area</v>
          </cell>
          <cell r="H62">
            <v>911</v>
          </cell>
          <cell r="I62" t="str">
            <v>Middle Africa</v>
          </cell>
          <cell r="J62">
            <v>903</v>
          </cell>
          <cell r="K62" t="str">
            <v>Africa</v>
          </cell>
          <cell r="L62" t="str">
            <v>No</v>
          </cell>
          <cell r="M62" t="str">
            <v>Yes</v>
          </cell>
          <cell r="N62" t="str">
            <v>Yes</v>
          </cell>
          <cell r="O62" t="str">
            <v>No</v>
          </cell>
          <cell r="P62" t="str">
            <v>No</v>
          </cell>
          <cell r="Q62" t="str">
            <v>No</v>
          </cell>
          <cell r="R62" t="str">
            <v>No</v>
          </cell>
          <cell r="S62" t="str">
            <v>No</v>
          </cell>
          <cell r="T62" t="str">
            <v>Yes</v>
          </cell>
          <cell r="U62" t="str">
            <v>No</v>
          </cell>
          <cell r="V62" t="str">
            <v>No</v>
          </cell>
        </row>
        <row r="63">
          <cell r="B63" t="str">
            <v>Congo</v>
          </cell>
          <cell r="D63">
            <v>178</v>
          </cell>
          <cell r="E63" t="str">
            <v>COG</v>
          </cell>
          <cell r="F63">
            <v>4</v>
          </cell>
          <cell r="G63" t="str">
            <v>Country/Area</v>
          </cell>
          <cell r="H63">
            <v>911</v>
          </cell>
          <cell r="I63" t="str">
            <v>Middle Africa</v>
          </cell>
          <cell r="J63">
            <v>903</v>
          </cell>
          <cell r="K63" t="str">
            <v>Africa</v>
          </cell>
          <cell r="L63" t="str">
            <v>No</v>
          </cell>
          <cell r="M63" t="str">
            <v>Yes</v>
          </cell>
          <cell r="N63" t="str">
            <v>No</v>
          </cell>
          <cell r="O63" t="str">
            <v>Yes</v>
          </cell>
          <cell r="P63" t="str">
            <v>No</v>
          </cell>
          <cell r="Q63" t="str">
            <v>Yes</v>
          </cell>
          <cell r="R63" t="str">
            <v>No</v>
          </cell>
          <cell r="S63" t="str">
            <v>Yes</v>
          </cell>
          <cell r="T63" t="str">
            <v>No</v>
          </cell>
          <cell r="U63" t="str">
            <v>Yes</v>
          </cell>
          <cell r="V63" t="str">
            <v>No</v>
          </cell>
        </row>
        <row r="64">
          <cell r="B64" t="str">
            <v>Democratic Republic of the Congo</v>
          </cell>
          <cell r="D64">
            <v>180</v>
          </cell>
          <cell r="E64" t="str">
            <v>COD</v>
          </cell>
          <cell r="F64">
            <v>4</v>
          </cell>
          <cell r="G64" t="str">
            <v>Country/Area</v>
          </cell>
          <cell r="H64">
            <v>911</v>
          </cell>
          <cell r="I64" t="str">
            <v>Middle Africa</v>
          </cell>
          <cell r="J64">
            <v>903</v>
          </cell>
          <cell r="K64" t="str">
            <v>Africa</v>
          </cell>
          <cell r="L64" t="str">
            <v>No</v>
          </cell>
          <cell r="M64" t="str">
            <v>Yes</v>
          </cell>
          <cell r="N64" t="str">
            <v>Yes</v>
          </cell>
          <cell r="O64" t="str">
            <v>No</v>
          </cell>
          <cell r="P64" t="str">
            <v>No</v>
          </cell>
          <cell r="Q64" t="str">
            <v>No</v>
          </cell>
          <cell r="R64" t="str">
            <v>No</v>
          </cell>
          <cell r="S64" t="str">
            <v>No</v>
          </cell>
          <cell r="T64" t="str">
            <v>Yes</v>
          </cell>
          <cell r="U64" t="str">
            <v>No</v>
          </cell>
          <cell r="V64" t="str">
            <v>No</v>
          </cell>
        </row>
        <row r="65">
          <cell r="B65" t="str">
            <v>Equatorial Guinea</v>
          </cell>
          <cell r="D65">
            <v>226</v>
          </cell>
          <cell r="E65" t="str">
            <v>GNQ</v>
          </cell>
          <cell r="F65">
            <v>4</v>
          </cell>
          <cell r="G65" t="str">
            <v>Country/Area</v>
          </cell>
          <cell r="H65">
            <v>911</v>
          </cell>
          <cell r="I65" t="str">
            <v>Middle Africa</v>
          </cell>
          <cell r="J65">
            <v>903</v>
          </cell>
          <cell r="K65" t="str">
            <v>Africa</v>
          </cell>
          <cell r="L65" t="str">
            <v>No</v>
          </cell>
          <cell r="M65" t="str">
            <v>Yes</v>
          </cell>
          <cell r="N65" t="str">
            <v>Yes</v>
          </cell>
          <cell r="O65" t="str">
            <v>No</v>
          </cell>
          <cell r="P65" t="str">
            <v>Yes</v>
          </cell>
          <cell r="Q65" t="str">
            <v>No</v>
          </cell>
          <cell r="R65" t="str">
            <v>No</v>
          </cell>
          <cell r="S65" t="str">
            <v>No</v>
          </cell>
          <cell r="T65" t="str">
            <v>No</v>
          </cell>
          <cell r="U65" t="str">
            <v>Yes</v>
          </cell>
          <cell r="V65" t="str">
            <v>No</v>
          </cell>
        </row>
        <row r="66">
          <cell r="B66" t="str">
            <v>Gabon</v>
          </cell>
          <cell r="D66">
            <v>266</v>
          </cell>
          <cell r="E66" t="str">
            <v>GAB</v>
          </cell>
          <cell r="F66">
            <v>4</v>
          </cell>
          <cell r="G66" t="str">
            <v>Country/Area</v>
          </cell>
          <cell r="H66">
            <v>911</v>
          </cell>
          <cell r="I66" t="str">
            <v>Middle Africa</v>
          </cell>
          <cell r="J66">
            <v>903</v>
          </cell>
          <cell r="K66" t="str">
            <v>Africa</v>
          </cell>
          <cell r="L66" t="str">
            <v>No</v>
          </cell>
          <cell r="M66" t="str">
            <v>Yes</v>
          </cell>
          <cell r="N66" t="str">
            <v>No</v>
          </cell>
          <cell r="O66" t="str">
            <v>Yes</v>
          </cell>
          <cell r="P66" t="str">
            <v>No</v>
          </cell>
          <cell r="Q66" t="str">
            <v>Yes</v>
          </cell>
          <cell r="R66" t="str">
            <v>Yes</v>
          </cell>
          <cell r="S66" t="str">
            <v>No</v>
          </cell>
          <cell r="T66" t="str">
            <v>No</v>
          </cell>
          <cell r="U66" t="str">
            <v>Yes</v>
          </cell>
          <cell r="V66" t="str">
            <v>No</v>
          </cell>
        </row>
        <row r="67">
          <cell r="B67" t="str">
            <v>Sao Tome and Principe</v>
          </cell>
          <cell r="D67">
            <v>678</v>
          </cell>
          <cell r="E67" t="str">
            <v>STP</v>
          </cell>
          <cell r="F67">
            <v>4</v>
          </cell>
          <cell r="G67" t="str">
            <v>Country/Area</v>
          </cell>
          <cell r="H67">
            <v>911</v>
          </cell>
          <cell r="I67" t="str">
            <v>Middle Africa</v>
          </cell>
          <cell r="J67">
            <v>903</v>
          </cell>
          <cell r="K67" t="str">
            <v>Africa</v>
          </cell>
          <cell r="L67" t="str">
            <v>No</v>
          </cell>
          <cell r="M67" t="str">
            <v>Yes</v>
          </cell>
          <cell r="N67" t="str">
            <v>Yes</v>
          </cell>
          <cell r="O67" t="str">
            <v>No</v>
          </cell>
          <cell r="P67" t="str">
            <v>No</v>
          </cell>
          <cell r="Q67" t="str">
            <v>Yes</v>
          </cell>
          <cell r="R67" t="str">
            <v>No</v>
          </cell>
          <cell r="S67" t="str">
            <v>Yes</v>
          </cell>
          <cell r="T67" t="str">
            <v>No</v>
          </cell>
          <cell r="U67" t="str">
            <v>No</v>
          </cell>
          <cell r="V67" t="str">
            <v>No</v>
          </cell>
        </row>
        <row r="68">
          <cell r="B68" t="str">
            <v>Northern Africa</v>
          </cell>
          <cell r="D68">
            <v>912</v>
          </cell>
          <cell r="F68">
            <v>3</v>
          </cell>
          <cell r="G68" t="str">
            <v>Region</v>
          </cell>
          <cell r="H68">
            <v>912</v>
          </cell>
          <cell r="I68" t="str">
            <v>Northern Africa</v>
          </cell>
          <cell r="J68">
            <v>903</v>
          </cell>
          <cell r="K68" t="str">
            <v>Africa</v>
          </cell>
        </row>
        <row r="69">
          <cell r="B69" t="str">
            <v>Algeria</v>
          </cell>
          <cell r="D69">
            <v>12</v>
          </cell>
          <cell r="E69" t="str">
            <v>DZA</v>
          </cell>
          <cell r="F69">
            <v>4</v>
          </cell>
          <cell r="G69" t="str">
            <v>Country/Area</v>
          </cell>
          <cell r="H69">
            <v>912</v>
          </cell>
          <cell r="I69" t="str">
            <v>Northern Africa</v>
          </cell>
          <cell r="J69">
            <v>903</v>
          </cell>
          <cell r="K69" t="str">
            <v>Africa</v>
          </cell>
          <cell r="L69" t="str">
            <v>No</v>
          </cell>
          <cell r="M69" t="str">
            <v>Yes</v>
          </cell>
          <cell r="N69" t="str">
            <v>No</v>
          </cell>
          <cell r="O69" t="str">
            <v>Yes</v>
          </cell>
          <cell r="P69" t="str">
            <v>No</v>
          </cell>
          <cell r="Q69" t="str">
            <v>Yes</v>
          </cell>
          <cell r="R69" t="str">
            <v>Yes</v>
          </cell>
          <cell r="S69" t="str">
            <v>No</v>
          </cell>
          <cell r="T69" t="str">
            <v>No</v>
          </cell>
          <cell r="U69" t="str">
            <v>No</v>
          </cell>
          <cell r="V69" t="str">
            <v>No</v>
          </cell>
        </row>
        <row r="70">
          <cell r="B70" t="str">
            <v>Egypt</v>
          </cell>
          <cell r="D70">
            <v>818</v>
          </cell>
          <cell r="E70" t="str">
            <v>EGY</v>
          </cell>
          <cell r="F70">
            <v>4</v>
          </cell>
          <cell r="G70" t="str">
            <v>Country/Area</v>
          </cell>
          <cell r="H70">
            <v>912</v>
          </cell>
          <cell r="I70" t="str">
            <v>Northern Africa</v>
          </cell>
          <cell r="J70">
            <v>903</v>
          </cell>
          <cell r="K70" t="str">
            <v>Africa</v>
          </cell>
          <cell r="L70" t="str">
            <v>No</v>
          </cell>
          <cell r="M70" t="str">
            <v>Yes</v>
          </cell>
          <cell r="N70" t="str">
            <v>No</v>
          </cell>
          <cell r="O70" t="str">
            <v>Yes</v>
          </cell>
          <cell r="P70" t="str">
            <v>No</v>
          </cell>
          <cell r="Q70" t="str">
            <v>Yes</v>
          </cell>
          <cell r="R70" t="str">
            <v>No</v>
          </cell>
          <cell r="S70" t="str">
            <v>Yes</v>
          </cell>
          <cell r="T70" t="str">
            <v>No</v>
          </cell>
          <cell r="U70" t="str">
            <v>No</v>
          </cell>
          <cell r="V70" t="str">
            <v>No</v>
          </cell>
        </row>
        <row r="71">
          <cell r="B71" t="str">
            <v>Libyan Arab Jamahiriya</v>
          </cell>
          <cell r="D71">
            <v>434</v>
          </cell>
          <cell r="E71" t="str">
            <v>LBY</v>
          </cell>
          <cell r="F71">
            <v>4</v>
          </cell>
          <cell r="G71" t="str">
            <v>Country/Area</v>
          </cell>
          <cell r="H71">
            <v>912</v>
          </cell>
          <cell r="I71" t="str">
            <v>Northern Africa</v>
          </cell>
          <cell r="J71">
            <v>903</v>
          </cell>
          <cell r="K71" t="str">
            <v>Africa</v>
          </cell>
          <cell r="L71" t="str">
            <v>No</v>
          </cell>
          <cell r="M71" t="str">
            <v>Yes</v>
          </cell>
          <cell r="N71" t="str">
            <v>No</v>
          </cell>
          <cell r="O71" t="str">
            <v>Yes</v>
          </cell>
          <cell r="P71" t="str">
            <v>No</v>
          </cell>
          <cell r="Q71" t="str">
            <v>Yes</v>
          </cell>
          <cell r="R71" t="str">
            <v>Yes</v>
          </cell>
          <cell r="S71" t="str">
            <v>No</v>
          </cell>
          <cell r="T71" t="str">
            <v>No</v>
          </cell>
          <cell r="U71" t="str">
            <v>No</v>
          </cell>
          <cell r="V71" t="str">
            <v>No</v>
          </cell>
        </row>
        <row r="72">
          <cell r="B72" t="str">
            <v>Morocco</v>
          </cell>
          <cell r="D72">
            <v>504</v>
          </cell>
          <cell r="E72" t="str">
            <v>MAR</v>
          </cell>
          <cell r="F72">
            <v>4</v>
          </cell>
          <cell r="G72" t="str">
            <v>Country/Area</v>
          </cell>
          <cell r="H72">
            <v>912</v>
          </cell>
          <cell r="I72" t="str">
            <v>Northern Africa</v>
          </cell>
          <cell r="J72">
            <v>903</v>
          </cell>
          <cell r="K72" t="str">
            <v>Africa</v>
          </cell>
          <cell r="L72" t="str">
            <v>No</v>
          </cell>
          <cell r="M72" t="str">
            <v>Yes</v>
          </cell>
          <cell r="N72" t="str">
            <v>No</v>
          </cell>
          <cell r="O72" t="str">
            <v>Yes</v>
          </cell>
          <cell r="P72" t="str">
            <v>No</v>
          </cell>
          <cell r="Q72" t="str">
            <v>Yes</v>
          </cell>
          <cell r="R72" t="str">
            <v>No</v>
          </cell>
          <cell r="S72" t="str">
            <v>Yes</v>
          </cell>
          <cell r="T72" t="str">
            <v>No</v>
          </cell>
          <cell r="U72" t="str">
            <v>No</v>
          </cell>
          <cell r="V72" t="str">
            <v>No</v>
          </cell>
        </row>
        <row r="73">
          <cell r="B73" t="str">
            <v>Sudan</v>
          </cell>
          <cell r="D73">
            <v>729</v>
          </cell>
          <cell r="E73" t="str">
            <v>SDN</v>
          </cell>
          <cell r="F73">
            <v>4</v>
          </cell>
          <cell r="G73" t="str">
            <v>Country/Area</v>
          </cell>
          <cell r="H73">
            <v>912</v>
          </cell>
          <cell r="I73" t="str">
            <v>Northern Africa</v>
          </cell>
          <cell r="J73">
            <v>903</v>
          </cell>
          <cell r="K73" t="str">
            <v>Africa</v>
          </cell>
          <cell r="L73" t="str">
            <v>No</v>
          </cell>
          <cell r="M73" t="str">
            <v>Yes</v>
          </cell>
          <cell r="N73" t="str">
            <v>Yes</v>
          </cell>
          <cell r="O73" t="str">
            <v>No</v>
          </cell>
          <cell r="P73" t="str">
            <v>No</v>
          </cell>
          <cell r="Q73" t="str">
            <v>Yes</v>
          </cell>
          <cell r="R73" t="str">
            <v>No</v>
          </cell>
          <cell r="S73" t="str">
            <v>Yes</v>
          </cell>
          <cell r="T73" t="str">
            <v>No</v>
          </cell>
          <cell r="U73" t="str">
            <v>No</v>
          </cell>
          <cell r="V73" t="str">
            <v>No</v>
          </cell>
        </row>
        <row r="74">
          <cell r="B74" t="str">
            <v>Tunisia</v>
          </cell>
          <cell r="D74">
            <v>788</v>
          </cell>
          <cell r="E74" t="str">
            <v>TUN</v>
          </cell>
          <cell r="F74">
            <v>4</v>
          </cell>
          <cell r="G74" t="str">
            <v>Country/Area</v>
          </cell>
          <cell r="H74">
            <v>912</v>
          </cell>
          <cell r="I74" t="str">
            <v>Northern Africa</v>
          </cell>
          <cell r="J74">
            <v>903</v>
          </cell>
          <cell r="K74" t="str">
            <v>Africa</v>
          </cell>
          <cell r="L74" t="str">
            <v>No</v>
          </cell>
          <cell r="M74" t="str">
            <v>Yes</v>
          </cell>
          <cell r="N74" t="str">
            <v>No</v>
          </cell>
          <cell r="O74" t="str">
            <v>Yes</v>
          </cell>
          <cell r="P74" t="str">
            <v>No</v>
          </cell>
          <cell r="Q74" t="str">
            <v>Yes</v>
          </cell>
          <cell r="R74" t="str">
            <v>Yes</v>
          </cell>
          <cell r="S74" t="str">
            <v>No</v>
          </cell>
          <cell r="T74" t="str">
            <v>No</v>
          </cell>
          <cell r="U74" t="str">
            <v>No</v>
          </cell>
          <cell r="V74" t="str">
            <v>No</v>
          </cell>
        </row>
        <row r="75">
          <cell r="B75" t="str">
            <v>Western Sahara</v>
          </cell>
          <cell r="D75">
            <v>732</v>
          </cell>
          <cell r="E75" t="str">
            <v>ESH</v>
          </cell>
          <cell r="F75">
            <v>4</v>
          </cell>
          <cell r="G75" t="str">
            <v>Country/Area</v>
          </cell>
          <cell r="H75">
            <v>912</v>
          </cell>
          <cell r="I75" t="str">
            <v>Northern Africa</v>
          </cell>
          <cell r="J75">
            <v>903</v>
          </cell>
          <cell r="K75" t="str">
            <v>Africa</v>
          </cell>
          <cell r="L75" t="str">
            <v>No</v>
          </cell>
          <cell r="M75" t="str">
            <v>Yes</v>
          </cell>
          <cell r="N75" t="str">
            <v>No</v>
          </cell>
          <cell r="O75" t="str">
            <v>Yes</v>
          </cell>
          <cell r="P75" t="str">
            <v>Not Available</v>
          </cell>
          <cell r="Q75" t="str">
            <v>Not Available</v>
          </cell>
          <cell r="R75" t="str">
            <v>Not Available</v>
          </cell>
          <cell r="S75" t="str">
            <v>Not Available</v>
          </cell>
          <cell r="T75" t="str">
            <v>Not Available</v>
          </cell>
          <cell r="U75" t="str">
            <v>No</v>
          </cell>
          <cell r="V75" t="str">
            <v>No</v>
          </cell>
        </row>
        <row r="76">
          <cell r="B76" t="str">
            <v>Southern Africa</v>
          </cell>
          <cell r="D76">
            <v>913</v>
          </cell>
          <cell r="F76">
            <v>3</v>
          </cell>
          <cell r="G76" t="str">
            <v>Region</v>
          </cell>
          <cell r="H76">
            <v>913</v>
          </cell>
          <cell r="I76" t="str">
            <v>Southern Africa</v>
          </cell>
          <cell r="J76">
            <v>903</v>
          </cell>
          <cell r="K76" t="str">
            <v>Africa</v>
          </cell>
        </row>
        <row r="77">
          <cell r="B77" t="str">
            <v>Botswana</v>
          </cell>
          <cell r="D77">
            <v>72</v>
          </cell>
          <cell r="E77" t="str">
            <v>BWA</v>
          </cell>
          <cell r="F77">
            <v>4</v>
          </cell>
          <cell r="G77" t="str">
            <v>Country/Area</v>
          </cell>
          <cell r="H77">
            <v>913</v>
          </cell>
          <cell r="I77" t="str">
            <v>Southern Africa</v>
          </cell>
          <cell r="J77">
            <v>903</v>
          </cell>
          <cell r="K77" t="str">
            <v>Africa</v>
          </cell>
          <cell r="L77" t="str">
            <v>No</v>
          </cell>
          <cell r="M77" t="str">
            <v>Yes</v>
          </cell>
          <cell r="N77" t="str">
            <v>No</v>
          </cell>
          <cell r="O77" t="str">
            <v>Yes</v>
          </cell>
          <cell r="P77" t="str">
            <v>No</v>
          </cell>
          <cell r="Q77" t="str">
            <v>Yes</v>
          </cell>
          <cell r="R77" t="str">
            <v>Yes</v>
          </cell>
          <cell r="S77" t="str">
            <v>No</v>
          </cell>
          <cell r="T77" t="str">
            <v>No</v>
          </cell>
          <cell r="U77" t="str">
            <v>Yes</v>
          </cell>
          <cell r="V77" t="str">
            <v>No</v>
          </cell>
        </row>
        <row r="78">
          <cell r="B78" t="str">
            <v>Lesotho</v>
          </cell>
          <cell r="D78">
            <v>426</v>
          </cell>
          <cell r="E78" t="str">
            <v>LSO</v>
          </cell>
          <cell r="F78">
            <v>4</v>
          </cell>
          <cell r="G78" t="str">
            <v>Country/Area</v>
          </cell>
          <cell r="H78">
            <v>913</v>
          </cell>
          <cell r="I78" t="str">
            <v>Southern Africa</v>
          </cell>
          <cell r="J78">
            <v>903</v>
          </cell>
          <cell r="K78" t="str">
            <v>Africa</v>
          </cell>
          <cell r="L78" t="str">
            <v>No</v>
          </cell>
          <cell r="M78" t="str">
            <v>Yes</v>
          </cell>
          <cell r="N78" t="str">
            <v>Yes</v>
          </cell>
          <cell r="O78" t="str">
            <v>No</v>
          </cell>
          <cell r="P78" t="str">
            <v>No</v>
          </cell>
          <cell r="Q78" t="str">
            <v>Yes</v>
          </cell>
          <cell r="R78" t="str">
            <v>No</v>
          </cell>
          <cell r="S78" t="str">
            <v>Yes</v>
          </cell>
          <cell r="T78" t="str">
            <v>No</v>
          </cell>
          <cell r="U78" t="str">
            <v>Yes</v>
          </cell>
          <cell r="V78" t="str">
            <v>No</v>
          </cell>
        </row>
        <row r="79">
          <cell r="B79" t="str">
            <v>Namibia</v>
          </cell>
          <cell r="D79">
            <v>516</v>
          </cell>
          <cell r="E79" t="str">
            <v>NAM</v>
          </cell>
          <cell r="F79">
            <v>4</v>
          </cell>
          <cell r="G79" t="str">
            <v>Country/Area</v>
          </cell>
          <cell r="H79">
            <v>913</v>
          </cell>
          <cell r="I79" t="str">
            <v>Southern Africa</v>
          </cell>
          <cell r="J79">
            <v>903</v>
          </cell>
          <cell r="K79" t="str">
            <v>Africa</v>
          </cell>
          <cell r="L79" t="str">
            <v>No</v>
          </cell>
          <cell r="M79" t="str">
            <v>Yes</v>
          </cell>
          <cell r="N79" t="str">
            <v>No</v>
          </cell>
          <cell r="O79" t="str">
            <v>Yes</v>
          </cell>
          <cell r="P79" t="str">
            <v>No</v>
          </cell>
          <cell r="Q79" t="str">
            <v>Yes</v>
          </cell>
          <cell r="R79" t="str">
            <v>Yes</v>
          </cell>
          <cell r="S79" t="str">
            <v>No</v>
          </cell>
          <cell r="T79" t="str">
            <v>No</v>
          </cell>
          <cell r="U79" t="str">
            <v>Yes</v>
          </cell>
          <cell r="V79" t="str">
            <v>No</v>
          </cell>
        </row>
        <row r="80">
          <cell r="B80" t="str">
            <v>South Africa</v>
          </cell>
          <cell r="D80">
            <v>710</v>
          </cell>
          <cell r="E80" t="str">
            <v>ZAF</v>
          </cell>
          <cell r="F80">
            <v>4</v>
          </cell>
          <cell r="G80" t="str">
            <v>Country/Area</v>
          </cell>
          <cell r="H80">
            <v>913</v>
          </cell>
          <cell r="I80" t="str">
            <v>Southern Africa</v>
          </cell>
          <cell r="J80">
            <v>903</v>
          </cell>
          <cell r="K80" t="str">
            <v>Africa</v>
          </cell>
          <cell r="L80" t="str">
            <v>No</v>
          </cell>
          <cell r="M80" t="str">
            <v>Yes</v>
          </cell>
          <cell r="N80" t="str">
            <v>No</v>
          </cell>
          <cell r="O80" t="str">
            <v>Yes</v>
          </cell>
          <cell r="P80" t="str">
            <v>No</v>
          </cell>
          <cell r="Q80" t="str">
            <v>Yes</v>
          </cell>
          <cell r="R80" t="str">
            <v>Yes</v>
          </cell>
          <cell r="S80" t="str">
            <v>No</v>
          </cell>
          <cell r="T80" t="str">
            <v>No</v>
          </cell>
          <cell r="U80" t="str">
            <v>Yes</v>
          </cell>
          <cell r="V80" t="str">
            <v>No</v>
          </cell>
        </row>
        <row r="81">
          <cell r="B81" t="str">
            <v>Swaziland</v>
          </cell>
          <cell r="D81">
            <v>748</v>
          </cell>
          <cell r="E81" t="str">
            <v>SWZ</v>
          </cell>
          <cell r="F81">
            <v>4</v>
          </cell>
          <cell r="G81" t="str">
            <v>Country/Area</v>
          </cell>
          <cell r="H81">
            <v>913</v>
          </cell>
          <cell r="I81" t="str">
            <v>Southern Africa</v>
          </cell>
          <cell r="J81">
            <v>903</v>
          </cell>
          <cell r="K81" t="str">
            <v>Africa</v>
          </cell>
          <cell r="L81" t="str">
            <v>No</v>
          </cell>
          <cell r="M81" t="str">
            <v>Yes</v>
          </cell>
          <cell r="N81" t="str">
            <v>No</v>
          </cell>
          <cell r="O81" t="str">
            <v>Yes</v>
          </cell>
          <cell r="P81" t="str">
            <v>No</v>
          </cell>
          <cell r="Q81" t="str">
            <v>Yes</v>
          </cell>
          <cell r="R81" t="str">
            <v>No</v>
          </cell>
          <cell r="S81" t="str">
            <v>Yes</v>
          </cell>
          <cell r="T81" t="str">
            <v>No</v>
          </cell>
          <cell r="U81" t="str">
            <v>Yes</v>
          </cell>
          <cell r="V81" t="str">
            <v>No</v>
          </cell>
        </row>
        <row r="82">
          <cell r="B82" t="str">
            <v>Western Africa</v>
          </cell>
          <cell r="D82">
            <v>914</v>
          </cell>
          <cell r="F82">
            <v>3</v>
          </cell>
          <cell r="G82" t="str">
            <v>Region</v>
          </cell>
          <cell r="H82">
            <v>914</v>
          </cell>
          <cell r="I82" t="str">
            <v>Western Africa</v>
          </cell>
          <cell r="J82">
            <v>903</v>
          </cell>
          <cell r="K82" t="str">
            <v>Africa</v>
          </cell>
        </row>
        <row r="83">
          <cell r="B83" t="str">
            <v>Benin</v>
          </cell>
          <cell r="D83">
            <v>204</v>
          </cell>
          <cell r="E83" t="str">
            <v>BEN</v>
          </cell>
          <cell r="F83">
            <v>4</v>
          </cell>
          <cell r="G83" t="str">
            <v>Country/Area</v>
          </cell>
          <cell r="H83">
            <v>914</v>
          </cell>
          <cell r="I83" t="str">
            <v>Western Africa</v>
          </cell>
          <cell r="J83">
            <v>903</v>
          </cell>
          <cell r="K83" t="str">
            <v>Africa</v>
          </cell>
          <cell r="L83" t="str">
            <v>No</v>
          </cell>
          <cell r="M83" t="str">
            <v>Yes</v>
          </cell>
          <cell r="N83" t="str">
            <v>Yes</v>
          </cell>
          <cell r="O83" t="str">
            <v>No</v>
          </cell>
          <cell r="P83" t="str">
            <v>No</v>
          </cell>
          <cell r="Q83" t="str">
            <v>No</v>
          </cell>
          <cell r="R83" t="str">
            <v>No</v>
          </cell>
          <cell r="S83" t="str">
            <v>No</v>
          </cell>
          <cell r="T83" t="str">
            <v>Yes</v>
          </cell>
          <cell r="U83" t="str">
            <v>No</v>
          </cell>
          <cell r="V83" t="str">
            <v>No</v>
          </cell>
        </row>
        <row r="84">
          <cell r="B84" t="str">
            <v>Burkina Faso</v>
          </cell>
          <cell r="D84">
            <v>854</v>
          </cell>
          <cell r="E84" t="str">
            <v>BFA</v>
          </cell>
          <cell r="F84">
            <v>4</v>
          </cell>
          <cell r="G84" t="str">
            <v>Country/Area</v>
          </cell>
          <cell r="H84">
            <v>914</v>
          </cell>
          <cell r="I84" t="str">
            <v>Western Africa</v>
          </cell>
          <cell r="J84">
            <v>903</v>
          </cell>
          <cell r="K84" t="str">
            <v>Africa</v>
          </cell>
          <cell r="L84" t="str">
            <v>No</v>
          </cell>
          <cell r="M84" t="str">
            <v>Yes</v>
          </cell>
          <cell r="N84" t="str">
            <v>Yes</v>
          </cell>
          <cell r="O84" t="str">
            <v>No</v>
          </cell>
          <cell r="P84" t="str">
            <v>No</v>
          </cell>
          <cell r="Q84" t="str">
            <v>No</v>
          </cell>
          <cell r="R84" t="str">
            <v>No</v>
          </cell>
          <cell r="S84" t="str">
            <v>No</v>
          </cell>
          <cell r="T84" t="str">
            <v>Yes</v>
          </cell>
          <cell r="U84" t="str">
            <v>No</v>
          </cell>
          <cell r="V84" t="str">
            <v>No</v>
          </cell>
        </row>
        <row r="85">
          <cell r="B85" t="str">
            <v>Cabo Verde</v>
          </cell>
          <cell r="D85">
            <v>132</v>
          </cell>
          <cell r="E85" t="str">
            <v>CPV</v>
          </cell>
          <cell r="F85">
            <v>4</v>
          </cell>
          <cell r="G85" t="str">
            <v>Country/Area</v>
          </cell>
          <cell r="H85">
            <v>914</v>
          </cell>
          <cell r="I85" t="str">
            <v>Western Africa</v>
          </cell>
          <cell r="J85">
            <v>903</v>
          </cell>
          <cell r="K85" t="str">
            <v>Africa</v>
          </cell>
          <cell r="L85" t="str">
            <v>No</v>
          </cell>
          <cell r="M85" t="str">
            <v>Yes</v>
          </cell>
          <cell r="N85" t="str">
            <v>No</v>
          </cell>
          <cell r="O85" t="str">
            <v>Yes</v>
          </cell>
          <cell r="P85" t="str">
            <v>No</v>
          </cell>
          <cell r="Q85" t="str">
            <v>Yes</v>
          </cell>
          <cell r="R85" t="str">
            <v>No</v>
          </cell>
          <cell r="S85" t="str">
            <v>Yes</v>
          </cell>
          <cell r="T85" t="str">
            <v>No</v>
          </cell>
          <cell r="U85" t="str">
            <v>No</v>
          </cell>
          <cell r="V85" t="str">
            <v>No</v>
          </cell>
        </row>
        <row r="86">
          <cell r="B86" t="str">
            <v>Côte d'Ivoire</v>
          </cell>
          <cell r="D86">
            <v>384</v>
          </cell>
          <cell r="E86" t="str">
            <v>CIV</v>
          </cell>
          <cell r="F86">
            <v>4</v>
          </cell>
          <cell r="G86" t="str">
            <v>Country/Area</v>
          </cell>
          <cell r="H86">
            <v>914</v>
          </cell>
          <cell r="I86" t="str">
            <v>Western Africa</v>
          </cell>
          <cell r="J86">
            <v>903</v>
          </cell>
          <cell r="K86" t="str">
            <v>Africa</v>
          </cell>
          <cell r="L86" t="str">
            <v>No</v>
          </cell>
          <cell r="M86" t="str">
            <v>Yes</v>
          </cell>
          <cell r="N86" t="str">
            <v>No</v>
          </cell>
          <cell r="O86" t="str">
            <v>Yes</v>
          </cell>
          <cell r="P86" t="str">
            <v>No</v>
          </cell>
          <cell r="Q86" t="str">
            <v>Yes</v>
          </cell>
          <cell r="R86" t="str">
            <v>No</v>
          </cell>
          <cell r="S86" t="str">
            <v>Yes</v>
          </cell>
          <cell r="T86" t="str">
            <v>No</v>
          </cell>
          <cell r="U86" t="str">
            <v>No</v>
          </cell>
          <cell r="V86" t="str">
            <v>No</v>
          </cell>
        </row>
        <row r="87">
          <cell r="B87" t="str">
            <v>Gambia</v>
          </cell>
          <cell r="D87">
            <v>270</v>
          </cell>
          <cell r="E87" t="str">
            <v>GMB</v>
          </cell>
          <cell r="F87">
            <v>4</v>
          </cell>
          <cell r="G87" t="str">
            <v>Country/Area</v>
          </cell>
          <cell r="H87">
            <v>914</v>
          </cell>
          <cell r="I87" t="str">
            <v>Western Africa</v>
          </cell>
          <cell r="J87">
            <v>903</v>
          </cell>
          <cell r="K87" t="str">
            <v>Africa</v>
          </cell>
          <cell r="L87" t="str">
            <v>No</v>
          </cell>
          <cell r="M87" t="str">
            <v>Yes</v>
          </cell>
          <cell r="N87" t="str">
            <v>Yes</v>
          </cell>
          <cell r="O87" t="str">
            <v>No</v>
          </cell>
          <cell r="P87" t="str">
            <v>No</v>
          </cell>
          <cell r="Q87" t="str">
            <v>No</v>
          </cell>
          <cell r="R87" t="str">
            <v>No</v>
          </cell>
          <cell r="S87" t="str">
            <v>No</v>
          </cell>
          <cell r="T87" t="str">
            <v>Yes</v>
          </cell>
          <cell r="U87" t="str">
            <v>No</v>
          </cell>
          <cell r="V87" t="str">
            <v>No</v>
          </cell>
        </row>
        <row r="88">
          <cell r="B88" t="str">
            <v>Ghana</v>
          </cell>
          <cell r="D88">
            <v>288</v>
          </cell>
          <cell r="E88" t="str">
            <v>GHA</v>
          </cell>
          <cell r="F88">
            <v>4</v>
          </cell>
          <cell r="G88" t="str">
            <v>Country/Area</v>
          </cell>
          <cell r="H88">
            <v>914</v>
          </cell>
          <cell r="I88" t="str">
            <v>Western Africa</v>
          </cell>
          <cell r="J88">
            <v>903</v>
          </cell>
          <cell r="K88" t="str">
            <v>Africa</v>
          </cell>
          <cell r="L88" t="str">
            <v>No</v>
          </cell>
          <cell r="M88" t="str">
            <v>Yes</v>
          </cell>
          <cell r="N88" t="str">
            <v>No</v>
          </cell>
          <cell r="O88" t="str">
            <v>Yes</v>
          </cell>
          <cell r="P88" t="str">
            <v>No</v>
          </cell>
          <cell r="Q88" t="str">
            <v>Yes</v>
          </cell>
          <cell r="R88" t="str">
            <v>No</v>
          </cell>
          <cell r="S88" t="str">
            <v>Yes</v>
          </cell>
          <cell r="T88" t="str">
            <v>No</v>
          </cell>
          <cell r="U88" t="str">
            <v>No</v>
          </cell>
          <cell r="V88" t="str">
            <v>No</v>
          </cell>
        </row>
        <row r="89">
          <cell r="B89" t="str">
            <v>Guinea</v>
          </cell>
          <cell r="D89">
            <v>324</v>
          </cell>
          <cell r="E89" t="str">
            <v>GIN</v>
          </cell>
          <cell r="F89">
            <v>4</v>
          </cell>
          <cell r="G89" t="str">
            <v>Country/Area</v>
          </cell>
          <cell r="H89">
            <v>914</v>
          </cell>
          <cell r="I89" t="str">
            <v>Western Africa</v>
          </cell>
          <cell r="J89">
            <v>903</v>
          </cell>
          <cell r="K89" t="str">
            <v>Africa</v>
          </cell>
          <cell r="L89" t="str">
            <v>No</v>
          </cell>
          <cell r="M89" t="str">
            <v>Yes</v>
          </cell>
          <cell r="N89" t="str">
            <v>Yes</v>
          </cell>
          <cell r="O89" t="str">
            <v>No</v>
          </cell>
          <cell r="P89" t="str">
            <v>No</v>
          </cell>
          <cell r="Q89" t="str">
            <v>No</v>
          </cell>
          <cell r="R89" t="str">
            <v>No</v>
          </cell>
          <cell r="S89" t="str">
            <v>No</v>
          </cell>
          <cell r="T89" t="str">
            <v>Yes</v>
          </cell>
          <cell r="U89" t="str">
            <v>No</v>
          </cell>
          <cell r="V89" t="str">
            <v>No</v>
          </cell>
        </row>
        <row r="90">
          <cell r="B90" t="str">
            <v>Guinea-Bissau</v>
          </cell>
          <cell r="D90">
            <v>624</v>
          </cell>
          <cell r="E90" t="str">
            <v>GNB</v>
          </cell>
          <cell r="F90">
            <v>4</v>
          </cell>
          <cell r="G90" t="str">
            <v>Country/Area</v>
          </cell>
          <cell r="H90">
            <v>914</v>
          </cell>
          <cell r="I90" t="str">
            <v>Western Africa</v>
          </cell>
          <cell r="J90">
            <v>903</v>
          </cell>
          <cell r="K90" t="str">
            <v>Africa</v>
          </cell>
          <cell r="L90" t="str">
            <v>No</v>
          </cell>
          <cell r="M90" t="str">
            <v>Yes</v>
          </cell>
          <cell r="N90" t="str">
            <v>Yes</v>
          </cell>
          <cell r="O90" t="str">
            <v>No</v>
          </cell>
          <cell r="P90" t="str">
            <v>No</v>
          </cell>
          <cell r="Q90" t="str">
            <v>No</v>
          </cell>
          <cell r="R90" t="str">
            <v>No</v>
          </cell>
          <cell r="S90" t="str">
            <v>No</v>
          </cell>
          <cell r="T90" t="str">
            <v>Yes</v>
          </cell>
          <cell r="U90" t="str">
            <v>No</v>
          </cell>
          <cell r="V90" t="str">
            <v>No</v>
          </cell>
        </row>
        <row r="91">
          <cell r="B91" t="str">
            <v>Liberia</v>
          </cell>
          <cell r="D91">
            <v>430</v>
          </cell>
          <cell r="E91" t="str">
            <v>LBR</v>
          </cell>
          <cell r="F91">
            <v>4</v>
          </cell>
          <cell r="G91" t="str">
            <v>Country/Area</v>
          </cell>
          <cell r="H91">
            <v>914</v>
          </cell>
          <cell r="I91" t="str">
            <v>Western Africa</v>
          </cell>
          <cell r="J91">
            <v>903</v>
          </cell>
          <cell r="K91" t="str">
            <v>Africa</v>
          </cell>
          <cell r="L91" t="str">
            <v>No</v>
          </cell>
          <cell r="M91" t="str">
            <v>Yes</v>
          </cell>
          <cell r="N91" t="str">
            <v>Yes</v>
          </cell>
          <cell r="O91" t="str">
            <v>No</v>
          </cell>
          <cell r="P91" t="str">
            <v>No</v>
          </cell>
          <cell r="Q91" t="str">
            <v>No</v>
          </cell>
          <cell r="R91" t="str">
            <v>No</v>
          </cell>
          <cell r="S91" t="str">
            <v>No</v>
          </cell>
          <cell r="T91" t="str">
            <v>Yes</v>
          </cell>
          <cell r="U91" t="str">
            <v>No</v>
          </cell>
          <cell r="V91" t="str">
            <v>No</v>
          </cell>
        </row>
        <row r="92">
          <cell r="B92" t="str">
            <v>Mali</v>
          </cell>
          <cell r="D92">
            <v>466</v>
          </cell>
          <cell r="E92" t="str">
            <v>MLI</v>
          </cell>
          <cell r="F92">
            <v>4</v>
          </cell>
          <cell r="G92" t="str">
            <v>Country/Area</v>
          </cell>
          <cell r="H92">
            <v>914</v>
          </cell>
          <cell r="I92" t="str">
            <v>Western Africa</v>
          </cell>
          <cell r="J92">
            <v>903</v>
          </cell>
          <cell r="K92" t="str">
            <v>Africa</v>
          </cell>
          <cell r="L92" t="str">
            <v>No</v>
          </cell>
          <cell r="M92" t="str">
            <v>Yes</v>
          </cell>
          <cell r="N92" t="str">
            <v>Yes</v>
          </cell>
          <cell r="O92" t="str">
            <v>No</v>
          </cell>
          <cell r="P92" t="str">
            <v>No</v>
          </cell>
          <cell r="Q92" t="str">
            <v>No</v>
          </cell>
          <cell r="R92" t="str">
            <v>No</v>
          </cell>
          <cell r="S92" t="str">
            <v>No</v>
          </cell>
          <cell r="T92" t="str">
            <v>Yes</v>
          </cell>
          <cell r="U92" t="str">
            <v>No</v>
          </cell>
          <cell r="V92" t="str">
            <v>No</v>
          </cell>
        </row>
        <row r="93">
          <cell r="B93" t="str">
            <v>Mauritania</v>
          </cell>
          <cell r="D93">
            <v>478</v>
          </cell>
          <cell r="E93" t="str">
            <v>MRT</v>
          </cell>
          <cell r="F93">
            <v>4</v>
          </cell>
          <cell r="G93" t="str">
            <v>Country/Area</v>
          </cell>
          <cell r="H93">
            <v>914</v>
          </cell>
          <cell r="I93" t="str">
            <v>Western Africa</v>
          </cell>
          <cell r="J93">
            <v>903</v>
          </cell>
          <cell r="K93" t="str">
            <v>Africa</v>
          </cell>
          <cell r="L93" t="str">
            <v>No</v>
          </cell>
          <cell r="M93" t="str">
            <v>Yes</v>
          </cell>
          <cell r="N93" t="str">
            <v>Yes</v>
          </cell>
          <cell r="O93" t="str">
            <v>No</v>
          </cell>
          <cell r="P93" t="str">
            <v>No</v>
          </cell>
          <cell r="Q93" t="str">
            <v>Yes</v>
          </cell>
          <cell r="R93" t="str">
            <v>No</v>
          </cell>
          <cell r="S93" t="str">
            <v>Yes</v>
          </cell>
          <cell r="T93" t="str">
            <v>No</v>
          </cell>
          <cell r="U93" t="str">
            <v>No</v>
          </cell>
          <cell r="V93" t="str">
            <v>No</v>
          </cell>
        </row>
        <row r="94">
          <cell r="B94" t="str">
            <v>Niger</v>
          </cell>
          <cell r="D94">
            <v>562</v>
          </cell>
          <cell r="E94" t="str">
            <v>NER</v>
          </cell>
          <cell r="F94">
            <v>4</v>
          </cell>
          <cell r="G94" t="str">
            <v>Country/Area</v>
          </cell>
          <cell r="H94">
            <v>914</v>
          </cell>
          <cell r="I94" t="str">
            <v>Western Africa</v>
          </cell>
          <cell r="J94">
            <v>903</v>
          </cell>
          <cell r="K94" t="str">
            <v>Africa</v>
          </cell>
          <cell r="L94" t="str">
            <v>No</v>
          </cell>
          <cell r="M94" t="str">
            <v>Yes</v>
          </cell>
          <cell r="N94" t="str">
            <v>Yes</v>
          </cell>
          <cell r="O94" t="str">
            <v>No</v>
          </cell>
          <cell r="P94" t="str">
            <v>No</v>
          </cell>
          <cell r="Q94" t="str">
            <v>No</v>
          </cell>
          <cell r="R94" t="str">
            <v>No</v>
          </cell>
          <cell r="S94" t="str">
            <v>No</v>
          </cell>
          <cell r="T94" t="str">
            <v>Yes</v>
          </cell>
          <cell r="U94" t="str">
            <v>No</v>
          </cell>
          <cell r="V94" t="str">
            <v>No</v>
          </cell>
        </row>
        <row r="95">
          <cell r="B95" t="str">
            <v>Nigeria</v>
          </cell>
          <cell r="D95">
            <v>566</v>
          </cell>
          <cell r="E95" t="str">
            <v>NGA</v>
          </cell>
          <cell r="F95">
            <v>4</v>
          </cell>
          <cell r="G95" t="str">
            <v>Country/Area</v>
          </cell>
          <cell r="H95">
            <v>914</v>
          </cell>
          <cell r="I95" t="str">
            <v>Western Africa</v>
          </cell>
          <cell r="J95">
            <v>903</v>
          </cell>
          <cell r="K95" t="str">
            <v>Africa</v>
          </cell>
          <cell r="L95" t="str">
            <v>No</v>
          </cell>
          <cell r="M95" t="str">
            <v>Yes</v>
          </cell>
          <cell r="N95" t="str">
            <v>No</v>
          </cell>
          <cell r="O95" t="str">
            <v>Yes</v>
          </cell>
          <cell r="P95" t="str">
            <v>No</v>
          </cell>
          <cell r="Q95" t="str">
            <v>Yes</v>
          </cell>
          <cell r="R95" t="str">
            <v>No</v>
          </cell>
          <cell r="S95" t="str">
            <v>Yes</v>
          </cell>
          <cell r="T95" t="str">
            <v>No</v>
          </cell>
          <cell r="U95" t="str">
            <v>No</v>
          </cell>
          <cell r="V95" t="str">
            <v>No</v>
          </cell>
        </row>
        <row r="96">
          <cell r="B96" t="str">
            <v>Saint Helena</v>
          </cell>
          <cell r="C96">
            <v>3</v>
          </cell>
          <cell r="D96">
            <v>654</v>
          </cell>
          <cell r="E96" t="str">
            <v>SHN</v>
          </cell>
          <cell r="F96">
            <v>4</v>
          </cell>
          <cell r="G96" t="str">
            <v>Country/Area</v>
          </cell>
          <cell r="H96">
            <v>914</v>
          </cell>
          <cell r="I96" t="str">
            <v>Western Africa</v>
          </cell>
          <cell r="J96">
            <v>903</v>
          </cell>
          <cell r="K96" t="str">
            <v>Africa</v>
          </cell>
          <cell r="L96" t="str">
            <v>No</v>
          </cell>
          <cell r="M96" t="str">
            <v>Yes</v>
          </cell>
          <cell r="N96" t="str">
            <v>No</v>
          </cell>
          <cell r="O96" t="str">
            <v>Yes</v>
          </cell>
          <cell r="P96" t="str">
            <v>Not Available</v>
          </cell>
          <cell r="Q96" t="str">
            <v>Not Available</v>
          </cell>
          <cell r="R96" t="str">
            <v>Not Available</v>
          </cell>
          <cell r="S96" t="str">
            <v>Not Available</v>
          </cell>
          <cell r="T96" t="str">
            <v>Not Available</v>
          </cell>
          <cell r="U96" t="str">
            <v>No</v>
          </cell>
          <cell r="V96" t="str">
            <v>Yes</v>
          </cell>
        </row>
        <row r="97">
          <cell r="B97" t="str">
            <v>Senegal</v>
          </cell>
          <cell r="D97">
            <v>686</v>
          </cell>
          <cell r="E97" t="str">
            <v>SEN</v>
          </cell>
          <cell r="F97">
            <v>4</v>
          </cell>
          <cell r="G97" t="str">
            <v>Country/Area</v>
          </cell>
          <cell r="H97">
            <v>914</v>
          </cell>
          <cell r="I97" t="str">
            <v>Western Africa</v>
          </cell>
          <cell r="J97">
            <v>903</v>
          </cell>
          <cell r="K97" t="str">
            <v>Africa</v>
          </cell>
          <cell r="L97" t="str">
            <v>No</v>
          </cell>
          <cell r="M97" t="str">
            <v>Yes</v>
          </cell>
          <cell r="N97" t="str">
            <v>Yes</v>
          </cell>
          <cell r="O97" t="str">
            <v>No</v>
          </cell>
          <cell r="P97" t="str">
            <v>No</v>
          </cell>
          <cell r="Q97" t="str">
            <v>Yes</v>
          </cell>
          <cell r="R97" t="str">
            <v>No</v>
          </cell>
          <cell r="S97" t="str">
            <v>Yes</v>
          </cell>
          <cell r="T97" t="str">
            <v>No</v>
          </cell>
          <cell r="U97" t="str">
            <v>No</v>
          </cell>
          <cell r="V97" t="str">
            <v>No</v>
          </cell>
        </row>
        <row r="98">
          <cell r="B98" t="str">
            <v>Sierra Leone</v>
          </cell>
          <cell r="D98">
            <v>694</v>
          </cell>
          <cell r="E98" t="str">
            <v>SLE</v>
          </cell>
          <cell r="F98">
            <v>4</v>
          </cell>
          <cell r="G98" t="str">
            <v>Country/Area</v>
          </cell>
          <cell r="H98">
            <v>914</v>
          </cell>
          <cell r="I98" t="str">
            <v>Western Africa</v>
          </cell>
          <cell r="J98">
            <v>903</v>
          </cell>
          <cell r="K98" t="str">
            <v>Africa</v>
          </cell>
          <cell r="L98" t="str">
            <v>No</v>
          </cell>
          <cell r="M98" t="str">
            <v>Yes</v>
          </cell>
          <cell r="N98" t="str">
            <v>Yes</v>
          </cell>
          <cell r="O98" t="str">
            <v>No</v>
          </cell>
          <cell r="P98" t="str">
            <v>No</v>
          </cell>
          <cell r="Q98" t="str">
            <v>No</v>
          </cell>
          <cell r="R98" t="str">
            <v>No</v>
          </cell>
          <cell r="S98" t="str">
            <v>No</v>
          </cell>
          <cell r="T98" t="str">
            <v>Yes</v>
          </cell>
          <cell r="U98" t="str">
            <v>No</v>
          </cell>
          <cell r="V98" t="str">
            <v>No</v>
          </cell>
        </row>
        <row r="99">
          <cell r="B99" t="str">
            <v>Togo</v>
          </cell>
          <cell r="D99">
            <v>768</v>
          </cell>
          <cell r="E99" t="str">
            <v>TGO</v>
          </cell>
          <cell r="F99">
            <v>4</v>
          </cell>
          <cell r="G99" t="str">
            <v>Country/Area</v>
          </cell>
          <cell r="H99">
            <v>914</v>
          </cell>
          <cell r="I99" t="str">
            <v>Western Africa</v>
          </cell>
          <cell r="J99">
            <v>903</v>
          </cell>
          <cell r="K99" t="str">
            <v>Africa</v>
          </cell>
          <cell r="L99" t="str">
            <v>No</v>
          </cell>
          <cell r="M99" t="str">
            <v>Yes</v>
          </cell>
          <cell r="N99" t="str">
            <v>Yes</v>
          </cell>
          <cell r="O99" t="str">
            <v>No</v>
          </cell>
          <cell r="P99" t="str">
            <v>No</v>
          </cell>
          <cell r="Q99" t="str">
            <v>No</v>
          </cell>
          <cell r="R99" t="str">
            <v>No</v>
          </cell>
          <cell r="S99" t="str">
            <v>No</v>
          </cell>
          <cell r="T99" t="str">
            <v>Yes</v>
          </cell>
          <cell r="U99" t="str">
            <v>No</v>
          </cell>
          <cell r="V99" t="str">
            <v>No</v>
          </cell>
        </row>
        <row r="100">
          <cell r="B100" t="str">
            <v>ASIA</v>
          </cell>
          <cell r="D100">
            <v>935</v>
          </cell>
          <cell r="F100">
            <v>2</v>
          </cell>
          <cell r="G100" t="str">
            <v>Major Area</v>
          </cell>
          <cell r="H100">
            <v>935</v>
          </cell>
          <cell r="I100" t="str">
            <v>Asia</v>
          </cell>
          <cell r="J100">
            <v>900</v>
          </cell>
          <cell r="K100" t="str">
            <v>World</v>
          </cell>
        </row>
        <row r="101">
          <cell r="B101" t="str">
            <v>Eastern Asia</v>
          </cell>
          <cell r="D101">
            <v>906</v>
          </cell>
          <cell r="F101">
            <v>3</v>
          </cell>
          <cell r="G101" t="str">
            <v>Region</v>
          </cell>
          <cell r="H101">
            <v>906</v>
          </cell>
          <cell r="I101" t="str">
            <v>Eastern Asia</v>
          </cell>
          <cell r="J101">
            <v>935</v>
          </cell>
          <cell r="K101" t="str">
            <v>Asia</v>
          </cell>
        </row>
        <row r="102">
          <cell r="B102" t="str">
            <v>China</v>
          </cell>
          <cell r="C102">
            <v>4</v>
          </cell>
          <cell r="D102">
            <v>156</v>
          </cell>
          <cell r="E102" t="str">
            <v>CHN</v>
          </cell>
          <cell r="F102">
            <v>4</v>
          </cell>
          <cell r="G102" t="str">
            <v>Country/Area</v>
          </cell>
          <cell r="H102">
            <v>906</v>
          </cell>
          <cell r="I102" t="str">
            <v>Eastern Asia</v>
          </cell>
          <cell r="J102">
            <v>935</v>
          </cell>
          <cell r="K102" t="str">
            <v>Asia</v>
          </cell>
          <cell r="L102" t="str">
            <v>No</v>
          </cell>
          <cell r="M102" t="str">
            <v>Yes</v>
          </cell>
          <cell r="N102" t="str">
            <v>No</v>
          </cell>
          <cell r="O102" t="str">
            <v>Yes</v>
          </cell>
          <cell r="P102" t="str">
            <v>No</v>
          </cell>
          <cell r="Q102" t="str">
            <v>Yes</v>
          </cell>
          <cell r="R102" t="str">
            <v>Yes</v>
          </cell>
          <cell r="S102" t="str">
            <v>No</v>
          </cell>
          <cell r="T102" t="str">
            <v>No</v>
          </cell>
          <cell r="U102" t="str">
            <v>No</v>
          </cell>
          <cell r="V102" t="str">
            <v>No</v>
          </cell>
        </row>
        <row r="103">
          <cell r="B103" t="str">
            <v>China, Hong Kong SAR</v>
          </cell>
          <cell r="C103">
            <v>5</v>
          </cell>
          <cell r="D103">
            <v>344</v>
          </cell>
          <cell r="E103" t="str">
            <v>HKG</v>
          </cell>
          <cell r="F103">
            <v>4</v>
          </cell>
          <cell r="G103" t="str">
            <v>Country/Area</v>
          </cell>
          <cell r="H103">
            <v>906</v>
          </cell>
          <cell r="I103" t="str">
            <v>Eastern Asia</v>
          </cell>
          <cell r="J103">
            <v>935</v>
          </cell>
          <cell r="K103" t="str">
            <v>Asia</v>
          </cell>
          <cell r="L103" t="str">
            <v>No</v>
          </cell>
          <cell r="M103" t="str">
            <v>Yes</v>
          </cell>
          <cell r="N103" t="str">
            <v>No</v>
          </cell>
          <cell r="O103" t="str">
            <v>Yes</v>
          </cell>
          <cell r="P103" t="str">
            <v>Yes</v>
          </cell>
          <cell r="Q103" t="str">
            <v>No</v>
          </cell>
          <cell r="R103" t="str">
            <v>No</v>
          </cell>
          <cell r="S103" t="str">
            <v>No</v>
          </cell>
          <cell r="T103" t="str">
            <v>No</v>
          </cell>
          <cell r="U103" t="str">
            <v>No</v>
          </cell>
          <cell r="V103" t="str">
            <v>No</v>
          </cell>
        </row>
        <row r="104">
          <cell r="B104" t="str">
            <v>China, Macao SAR</v>
          </cell>
          <cell r="C104">
            <v>6</v>
          </cell>
          <cell r="D104">
            <v>446</v>
          </cell>
          <cell r="E104" t="str">
            <v>MAC</v>
          </cell>
          <cell r="F104">
            <v>4</v>
          </cell>
          <cell r="G104" t="str">
            <v>Country/Area</v>
          </cell>
          <cell r="H104">
            <v>906</v>
          </cell>
          <cell r="I104" t="str">
            <v>Eastern Asia</v>
          </cell>
          <cell r="J104">
            <v>935</v>
          </cell>
          <cell r="K104" t="str">
            <v>Asia</v>
          </cell>
          <cell r="L104" t="str">
            <v>No</v>
          </cell>
          <cell r="M104" t="str">
            <v>Yes</v>
          </cell>
          <cell r="N104" t="str">
            <v>No</v>
          </cell>
          <cell r="O104" t="str">
            <v>Yes</v>
          </cell>
          <cell r="P104" t="str">
            <v>Yes</v>
          </cell>
          <cell r="Q104" t="str">
            <v>No</v>
          </cell>
          <cell r="R104" t="str">
            <v>No</v>
          </cell>
          <cell r="S104" t="str">
            <v>No</v>
          </cell>
          <cell r="T104" t="str">
            <v>No</v>
          </cell>
          <cell r="U104" t="str">
            <v>No</v>
          </cell>
          <cell r="V104" t="str">
            <v>No</v>
          </cell>
        </row>
        <row r="105">
          <cell r="B105" t="str">
            <v>Democratic People's Republic of Korea</v>
          </cell>
          <cell r="D105">
            <v>408</v>
          </cell>
          <cell r="E105" t="str">
            <v>PRK</v>
          </cell>
          <cell r="F105">
            <v>4</v>
          </cell>
          <cell r="G105" t="str">
            <v>Country/Area</v>
          </cell>
          <cell r="H105">
            <v>906</v>
          </cell>
          <cell r="I105" t="str">
            <v>Eastern Asia</v>
          </cell>
          <cell r="J105">
            <v>935</v>
          </cell>
          <cell r="K105" t="str">
            <v>Asia</v>
          </cell>
          <cell r="L105" t="str">
            <v>No</v>
          </cell>
          <cell r="M105" t="str">
            <v>Yes</v>
          </cell>
          <cell r="N105" t="str">
            <v>No</v>
          </cell>
          <cell r="O105" t="str">
            <v>Yes</v>
          </cell>
          <cell r="P105" t="str">
            <v>No</v>
          </cell>
          <cell r="Q105" t="str">
            <v>No</v>
          </cell>
          <cell r="R105" t="str">
            <v>No</v>
          </cell>
          <cell r="S105" t="str">
            <v>No</v>
          </cell>
          <cell r="T105" t="str">
            <v>Yes</v>
          </cell>
          <cell r="U105" t="str">
            <v>No</v>
          </cell>
          <cell r="V105" t="str">
            <v>No</v>
          </cell>
        </row>
        <row r="106">
          <cell r="B106" t="str">
            <v>Japan</v>
          </cell>
          <cell r="D106">
            <v>392</v>
          </cell>
          <cell r="E106" t="str">
            <v>JPN</v>
          </cell>
          <cell r="F106">
            <v>4</v>
          </cell>
          <cell r="G106" t="str">
            <v>Country/Area</v>
          </cell>
          <cell r="H106">
            <v>906</v>
          </cell>
          <cell r="I106" t="str">
            <v>Eastern Asia</v>
          </cell>
          <cell r="J106">
            <v>935</v>
          </cell>
          <cell r="K106" t="str">
            <v>Asia</v>
          </cell>
          <cell r="L106" t="str">
            <v>Yes</v>
          </cell>
          <cell r="M106" t="str">
            <v>No</v>
          </cell>
          <cell r="N106" t="str">
            <v>No</v>
          </cell>
          <cell r="O106" t="str">
            <v>No</v>
          </cell>
          <cell r="P106" t="str">
            <v>Yes</v>
          </cell>
          <cell r="Q106" t="str">
            <v>No</v>
          </cell>
          <cell r="R106" t="str">
            <v>No</v>
          </cell>
          <cell r="S106" t="str">
            <v>No</v>
          </cell>
          <cell r="T106" t="str">
            <v>No</v>
          </cell>
          <cell r="U106" t="str">
            <v>No</v>
          </cell>
          <cell r="V106" t="str">
            <v>No</v>
          </cell>
        </row>
        <row r="107">
          <cell r="B107" t="str">
            <v>Mongolia</v>
          </cell>
          <cell r="D107">
            <v>496</v>
          </cell>
          <cell r="E107" t="str">
            <v>MNG</v>
          </cell>
          <cell r="F107">
            <v>4</v>
          </cell>
          <cell r="G107" t="str">
            <v>Country/Area</v>
          </cell>
          <cell r="H107">
            <v>906</v>
          </cell>
          <cell r="I107" t="str">
            <v>Eastern Asia</v>
          </cell>
          <cell r="J107">
            <v>935</v>
          </cell>
          <cell r="K107" t="str">
            <v>Asia</v>
          </cell>
          <cell r="L107" t="str">
            <v>No</v>
          </cell>
          <cell r="M107" t="str">
            <v>Yes</v>
          </cell>
          <cell r="N107" t="str">
            <v>No</v>
          </cell>
          <cell r="O107" t="str">
            <v>Yes</v>
          </cell>
          <cell r="P107" t="str">
            <v>No</v>
          </cell>
          <cell r="Q107" t="str">
            <v>Yes</v>
          </cell>
          <cell r="R107" t="str">
            <v>Yes</v>
          </cell>
          <cell r="S107" t="str">
            <v>No</v>
          </cell>
          <cell r="T107" t="str">
            <v>No</v>
          </cell>
          <cell r="U107" t="str">
            <v>No</v>
          </cell>
          <cell r="V107" t="str">
            <v>No</v>
          </cell>
        </row>
        <row r="108">
          <cell r="B108" t="str">
            <v>Republic of Korea</v>
          </cell>
          <cell r="D108">
            <v>410</v>
          </cell>
          <cell r="E108" t="str">
            <v>KOR</v>
          </cell>
          <cell r="F108">
            <v>4</v>
          </cell>
          <cell r="G108" t="str">
            <v>Country/Area</v>
          </cell>
          <cell r="H108">
            <v>906</v>
          </cell>
          <cell r="I108" t="str">
            <v>Eastern Asia</v>
          </cell>
          <cell r="J108">
            <v>935</v>
          </cell>
          <cell r="K108" t="str">
            <v>Asia</v>
          </cell>
          <cell r="L108" t="str">
            <v>No</v>
          </cell>
          <cell r="M108" t="str">
            <v>Yes</v>
          </cell>
          <cell r="N108" t="str">
            <v>No</v>
          </cell>
          <cell r="O108" t="str">
            <v>Yes</v>
          </cell>
          <cell r="P108" t="str">
            <v>Yes</v>
          </cell>
          <cell r="Q108" t="str">
            <v>No</v>
          </cell>
          <cell r="R108" t="str">
            <v>No</v>
          </cell>
          <cell r="S108" t="str">
            <v>No</v>
          </cell>
          <cell r="T108" t="str">
            <v>No</v>
          </cell>
          <cell r="U108" t="str">
            <v>No</v>
          </cell>
          <cell r="V108" t="str">
            <v>No</v>
          </cell>
        </row>
        <row r="109">
          <cell r="B109" t="str">
            <v>Other non-specified areas</v>
          </cell>
          <cell r="D109">
            <v>158</v>
          </cell>
          <cell r="E109" t="str">
            <v>TWN</v>
          </cell>
          <cell r="F109">
            <v>4</v>
          </cell>
          <cell r="G109" t="str">
            <v>Country/Area</v>
          </cell>
          <cell r="H109">
            <v>906</v>
          </cell>
          <cell r="I109" t="str">
            <v>Eastern Asia</v>
          </cell>
          <cell r="J109">
            <v>935</v>
          </cell>
          <cell r="K109" t="str">
            <v>Asia</v>
          </cell>
          <cell r="L109" t="str">
            <v>No</v>
          </cell>
          <cell r="M109" t="str">
            <v>Yes</v>
          </cell>
          <cell r="N109" t="str">
            <v>No</v>
          </cell>
          <cell r="O109" t="str">
            <v>Yes</v>
          </cell>
          <cell r="P109" t="str">
            <v>Not Available</v>
          </cell>
          <cell r="Q109" t="str">
            <v>Not Available</v>
          </cell>
          <cell r="R109" t="str">
            <v>Not Available</v>
          </cell>
          <cell r="S109" t="str">
            <v>Not Available</v>
          </cell>
          <cell r="T109" t="str">
            <v>Not Available</v>
          </cell>
          <cell r="U109" t="str">
            <v>No</v>
          </cell>
          <cell r="V109" t="str">
            <v>No</v>
          </cell>
        </row>
        <row r="110">
          <cell r="B110" t="str">
            <v>South-Central Asia</v>
          </cell>
          <cell r="C110">
            <v>7</v>
          </cell>
          <cell r="D110">
            <v>921</v>
          </cell>
          <cell r="F110">
            <v>3</v>
          </cell>
          <cell r="G110" t="str">
            <v>Region</v>
          </cell>
          <cell r="H110">
            <v>921</v>
          </cell>
          <cell r="I110" t="str">
            <v>South-Central Asia</v>
          </cell>
          <cell r="J110">
            <v>935</v>
          </cell>
          <cell r="K110" t="str">
            <v>Asia</v>
          </cell>
        </row>
        <row r="111">
          <cell r="B111" t="str">
            <v>Central Asia</v>
          </cell>
          <cell r="D111">
            <v>5500</v>
          </cell>
          <cell r="F111">
            <v>3</v>
          </cell>
          <cell r="G111" t="str">
            <v>Region</v>
          </cell>
          <cell r="H111">
            <v>921</v>
          </cell>
          <cell r="I111" t="str">
            <v>South-Central Asia</v>
          </cell>
          <cell r="J111">
            <v>935</v>
          </cell>
          <cell r="K111" t="str">
            <v>Asia</v>
          </cell>
        </row>
        <row r="112">
          <cell r="B112" t="str">
            <v>Kazakhstan</v>
          </cell>
          <cell r="D112">
            <v>398</v>
          </cell>
          <cell r="E112" t="str">
            <v>KAZ</v>
          </cell>
          <cell r="F112">
            <v>4</v>
          </cell>
          <cell r="G112" t="str">
            <v>Country/Area</v>
          </cell>
          <cell r="H112">
            <v>921</v>
          </cell>
          <cell r="I112" t="str">
            <v>South-Central Asia</v>
          </cell>
          <cell r="J112">
            <v>935</v>
          </cell>
          <cell r="K112" t="str">
            <v>Asia</v>
          </cell>
          <cell r="L112" t="str">
            <v>No</v>
          </cell>
          <cell r="M112" t="str">
            <v>Yes</v>
          </cell>
          <cell r="N112" t="str">
            <v>No</v>
          </cell>
          <cell r="O112" t="str">
            <v>Yes</v>
          </cell>
          <cell r="P112" t="str">
            <v>No</v>
          </cell>
          <cell r="Q112" t="str">
            <v>Yes</v>
          </cell>
          <cell r="R112" t="str">
            <v>Yes</v>
          </cell>
          <cell r="S112" t="str">
            <v>No</v>
          </cell>
          <cell r="T112" t="str">
            <v>No</v>
          </cell>
          <cell r="U112" t="str">
            <v>No</v>
          </cell>
          <cell r="V112" t="str">
            <v>No</v>
          </cell>
        </row>
        <row r="113">
          <cell r="B113" t="str">
            <v>Kyrgyzstan</v>
          </cell>
          <cell r="D113">
            <v>417</v>
          </cell>
          <cell r="E113" t="str">
            <v>KGZ</v>
          </cell>
          <cell r="F113">
            <v>4</v>
          </cell>
          <cell r="G113" t="str">
            <v>Country/Area</v>
          </cell>
          <cell r="H113">
            <v>921</v>
          </cell>
          <cell r="I113" t="str">
            <v>South-Central Asia</v>
          </cell>
          <cell r="J113">
            <v>935</v>
          </cell>
          <cell r="K113" t="str">
            <v>Asia</v>
          </cell>
          <cell r="L113" t="str">
            <v>No</v>
          </cell>
          <cell r="M113" t="str">
            <v>Yes</v>
          </cell>
          <cell r="N113" t="str">
            <v>No</v>
          </cell>
          <cell r="O113" t="str">
            <v>Yes</v>
          </cell>
          <cell r="P113" t="str">
            <v>No</v>
          </cell>
          <cell r="Q113" t="str">
            <v>Yes</v>
          </cell>
          <cell r="R113" t="str">
            <v>No</v>
          </cell>
          <cell r="S113" t="str">
            <v>Yes</v>
          </cell>
          <cell r="T113" t="str">
            <v>No</v>
          </cell>
          <cell r="U113" t="str">
            <v>No</v>
          </cell>
          <cell r="V113" t="str">
            <v>No</v>
          </cell>
        </row>
        <row r="114">
          <cell r="B114" t="str">
            <v>Tajikistan</v>
          </cell>
          <cell r="D114">
            <v>762</v>
          </cell>
          <cell r="E114" t="str">
            <v>TJK</v>
          </cell>
          <cell r="F114">
            <v>4</v>
          </cell>
          <cell r="G114" t="str">
            <v>Country/Area</v>
          </cell>
          <cell r="H114">
            <v>921</v>
          </cell>
          <cell r="I114" t="str">
            <v>South-Central Asia</v>
          </cell>
          <cell r="J114">
            <v>935</v>
          </cell>
          <cell r="K114" t="str">
            <v>Asia</v>
          </cell>
          <cell r="L114" t="str">
            <v>No</v>
          </cell>
          <cell r="M114" t="str">
            <v>Yes</v>
          </cell>
          <cell r="N114" t="str">
            <v>No</v>
          </cell>
          <cell r="O114" t="str">
            <v>Yes</v>
          </cell>
          <cell r="P114" t="str">
            <v>No</v>
          </cell>
          <cell r="Q114" t="str">
            <v>Yes</v>
          </cell>
          <cell r="R114" t="str">
            <v>No</v>
          </cell>
          <cell r="S114" t="str">
            <v>Yes</v>
          </cell>
          <cell r="T114" t="str">
            <v>No</v>
          </cell>
          <cell r="U114" t="str">
            <v>No</v>
          </cell>
          <cell r="V114" t="str">
            <v>No</v>
          </cell>
        </row>
        <row r="115">
          <cell r="B115" t="str">
            <v>Turkmenistan</v>
          </cell>
          <cell r="D115">
            <v>795</v>
          </cell>
          <cell r="E115" t="str">
            <v>TKM</v>
          </cell>
          <cell r="F115">
            <v>4</v>
          </cell>
          <cell r="G115" t="str">
            <v>Country/Area</v>
          </cell>
          <cell r="H115">
            <v>921</v>
          </cell>
          <cell r="I115" t="str">
            <v>South-Central Asia</v>
          </cell>
          <cell r="J115">
            <v>935</v>
          </cell>
          <cell r="K115" t="str">
            <v>Asia</v>
          </cell>
          <cell r="L115" t="str">
            <v>No</v>
          </cell>
          <cell r="M115" t="str">
            <v>Yes</v>
          </cell>
          <cell r="N115" t="str">
            <v>No</v>
          </cell>
          <cell r="O115" t="str">
            <v>Yes</v>
          </cell>
          <cell r="P115" t="str">
            <v>No</v>
          </cell>
          <cell r="Q115" t="str">
            <v>Yes</v>
          </cell>
          <cell r="R115" t="str">
            <v>Yes</v>
          </cell>
          <cell r="S115" t="str">
            <v>No</v>
          </cell>
          <cell r="T115" t="str">
            <v>No</v>
          </cell>
          <cell r="U115" t="str">
            <v>No</v>
          </cell>
          <cell r="V115" t="str">
            <v>No</v>
          </cell>
        </row>
        <row r="116">
          <cell r="B116" t="str">
            <v>Uzbekistan</v>
          </cell>
          <cell r="D116">
            <v>860</v>
          </cell>
          <cell r="E116" t="str">
            <v>UZB</v>
          </cell>
          <cell r="F116">
            <v>4</v>
          </cell>
          <cell r="G116" t="str">
            <v>Country/Area</v>
          </cell>
          <cell r="H116">
            <v>921</v>
          </cell>
          <cell r="I116" t="str">
            <v>South-Central Asia</v>
          </cell>
          <cell r="J116">
            <v>935</v>
          </cell>
          <cell r="K116" t="str">
            <v>Asia</v>
          </cell>
          <cell r="L116" t="str">
            <v>No</v>
          </cell>
          <cell r="M116" t="str">
            <v>Yes</v>
          </cell>
          <cell r="N116" t="str">
            <v>No</v>
          </cell>
          <cell r="O116" t="str">
            <v>Yes</v>
          </cell>
          <cell r="P116" t="str">
            <v>No</v>
          </cell>
          <cell r="Q116" t="str">
            <v>Yes</v>
          </cell>
          <cell r="R116" t="str">
            <v>No</v>
          </cell>
          <cell r="S116" t="str">
            <v>Yes</v>
          </cell>
          <cell r="T116" t="str">
            <v>No</v>
          </cell>
          <cell r="U116" t="str">
            <v>No</v>
          </cell>
          <cell r="V116" t="str">
            <v>No</v>
          </cell>
        </row>
        <row r="117">
          <cell r="B117" t="str">
            <v>Southern Asia</v>
          </cell>
          <cell r="D117">
            <v>5501</v>
          </cell>
          <cell r="F117">
            <v>3</v>
          </cell>
          <cell r="G117" t="str">
            <v>Region</v>
          </cell>
          <cell r="H117">
            <v>921</v>
          </cell>
          <cell r="I117" t="str">
            <v>South-Central Asia</v>
          </cell>
          <cell r="J117">
            <v>935</v>
          </cell>
          <cell r="K117" t="str">
            <v>Asia</v>
          </cell>
        </row>
        <row r="118">
          <cell r="B118" t="str">
            <v>Afghanistan</v>
          </cell>
          <cell r="D118">
            <v>4</v>
          </cell>
          <cell r="E118" t="str">
            <v>AFG</v>
          </cell>
          <cell r="F118">
            <v>4</v>
          </cell>
          <cell r="G118" t="str">
            <v>Country/Area</v>
          </cell>
          <cell r="H118">
            <v>921</v>
          </cell>
          <cell r="I118" t="str">
            <v>South-Central Asia</v>
          </cell>
          <cell r="J118">
            <v>935</v>
          </cell>
          <cell r="K118" t="str">
            <v>Asia</v>
          </cell>
          <cell r="L118" t="str">
            <v>No</v>
          </cell>
          <cell r="M118" t="str">
            <v>Yes</v>
          </cell>
          <cell r="N118" t="str">
            <v>Yes</v>
          </cell>
          <cell r="O118" t="str">
            <v>No</v>
          </cell>
          <cell r="P118" t="str">
            <v>No</v>
          </cell>
          <cell r="Q118" t="str">
            <v>No</v>
          </cell>
          <cell r="R118" t="str">
            <v>No</v>
          </cell>
          <cell r="S118" t="str">
            <v>No</v>
          </cell>
          <cell r="T118" t="str">
            <v>Yes</v>
          </cell>
          <cell r="U118" t="str">
            <v>No</v>
          </cell>
          <cell r="V118" t="str">
            <v>No</v>
          </cell>
        </row>
        <row r="119">
          <cell r="B119" t="str">
            <v>Bangladesh</v>
          </cell>
          <cell r="D119">
            <v>50</v>
          </cell>
          <cell r="E119" t="str">
            <v>BGD</v>
          </cell>
          <cell r="F119">
            <v>4</v>
          </cell>
          <cell r="G119" t="str">
            <v>Country/Area</v>
          </cell>
          <cell r="H119">
            <v>921</v>
          </cell>
          <cell r="I119" t="str">
            <v>South-Central Asia</v>
          </cell>
          <cell r="J119">
            <v>935</v>
          </cell>
          <cell r="K119" t="str">
            <v>Asia</v>
          </cell>
          <cell r="L119" t="str">
            <v>No</v>
          </cell>
          <cell r="M119" t="str">
            <v>Yes</v>
          </cell>
          <cell r="N119" t="str">
            <v>Yes</v>
          </cell>
          <cell r="O119" t="str">
            <v>No</v>
          </cell>
          <cell r="P119" t="str">
            <v>No</v>
          </cell>
          <cell r="Q119" t="str">
            <v>Yes</v>
          </cell>
          <cell r="R119" t="str">
            <v>No</v>
          </cell>
          <cell r="S119" t="str">
            <v>Yes</v>
          </cell>
          <cell r="T119" t="str">
            <v>No</v>
          </cell>
          <cell r="U119" t="str">
            <v>No</v>
          </cell>
          <cell r="V119" t="str">
            <v>No</v>
          </cell>
        </row>
        <row r="120">
          <cell r="B120" t="str">
            <v>Bhutan</v>
          </cell>
          <cell r="D120">
            <v>64</v>
          </cell>
          <cell r="E120" t="str">
            <v>BTN</v>
          </cell>
          <cell r="F120">
            <v>4</v>
          </cell>
          <cell r="G120" t="str">
            <v>Country/Area</v>
          </cell>
          <cell r="H120">
            <v>921</v>
          </cell>
          <cell r="I120" t="str">
            <v>South-Central Asia</v>
          </cell>
          <cell r="J120">
            <v>935</v>
          </cell>
          <cell r="K120" t="str">
            <v>Asia</v>
          </cell>
          <cell r="L120" t="str">
            <v>No</v>
          </cell>
          <cell r="M120" t="str">
            <v>Yes</v>
          </cell>
          <cell r="N120" t="str">
            <v>Yes</v>
          </cell>
          <cell r="O120" t="str">
            <v>No</v>
          </cell>
          <cell r="P120" t="str">
            <v>No</v>
          </cell>
          <cell r="Q120" t="str">
            <v>Yes</v>
          </cell>
          <cell r="R120" t="str">
            <v>No</v>
          </cell>
          <cell r="S120" t="str">
            <v>Yes</v>
          </cell>
          <cell r="T120" t="str">
            <v>No</v>
          </cell>
          <cell r="U120" t="str">
            <v>No</v>
          </cell>
          <cell r="V120" t="str">
            <v>No</v>
          </cell>
        </row>
        <row r="121">
          <cell r="B121" t="str">
            <v>India</v>
          </cell>
          <cell r="D121">
            <v>356</v>
          </cell>
          <cell r="E121" t="str">
            <v>IND</v>
          </cell>
          <cell r="F121">
            <v>4</v>
          </cell>
          <cell r="G121" t="str">
            <v>Country/Area</v>
          </cell>
          <cell r="H121">
            <v>921</v>
          </cell>
          <cell r="I121" t="str">
            <v>South-Central Asia</v>
          </cell>
          <cell r="J121">
            <v>935</v>
          </cell>
          <cell r="K121" t="str">
            <v>Asia</v>
          </cell>
          <cell r="L121" t="str">
            <v>No</v>
          </cell>
          <cell r="M121" t="str">
            <v>Yes</v>
          </cell>
          <cell r="N121" t="str">
            <v>No</v>
          </cell>
          <cell r="O121" t="str">
            <v>Yes</v>
          </cell>
          <cell r="P121" t="str">
            <v>No</v>
          </cell>
          <cell r="Q121" t="str">
            <v>Yes</v>
          </cell>
          <cell r="R121" t="str">
            <v>No</v>
          </cell>
          <cell r="S121" t="str">
            <v>Yes</v>
          </cell>
          <cell r="T121" t="str">
            <v>No</v>
          </cell>
          <cell r="U121" t="str">
            <v>No</v>
          </cell>
          <cell r="V121" t="str">
            <v>No</v>
          </cell>
        </row>
        <row r="122">
          <cell r="B122" t="str">
            <v>Iran (Islamic Republic of)</v>
          </cell>
          <cell r="D122">
            <v>364</v>
          </cell>
          <cell r="E122" t="str">
            <v>IRN</v>
          </cell>
          <cell r="F122">
            <v>4</v>
          </cell>
          <cell r="G122" t="str">
            <v>Country/Area</v>
          </cell>
          <cell r="H122">
            <v>921</v>
          </cell>
          <cell r="I122" t="str">
            <v>South-Central Asia</v>
          </cell>
          <cell r="J122">
            <v>935</v>
          </cell>
          <cell r="K122" t="str">
            <v>Asia</v>
          </cell>
          <cell r="L122" t="str">
            <v>No</v>
          </cell>
          <cell r="M122" t="str">
            <v>Yes</v>
          </cell>
          <cell r="N122" t="str">
            <v>No</v>
          </cell>
          <cell r="O122" t="str">
            <v>Yes</v>
          </cell>
          <cell r="P122" t="str">
            <v>No</v>
          </cell>
          <cell r="Q122" t="str">
            <v>Yes</v>
          </cell>
          <cell r="R122" t="str">
            <v>Yes</v>
          </cell>
          <cell r="S122" t="str">
            <v>No</v>
          </cell>
          <cell r="T122" t="str">
            <v>No</v>
          </cell>
          <cell r="U122" t="str">
            <v>No</v>
          </cell>
          <cell r="V122" t="str">
            <v>No</v>
          </cell>
        </row>
        <row r="123">
          <cell r="B123" t="str">
            <v>Maldives</v>
          </cell>
          <cell r="D123">
            <v>462</v>
          </cell>
          <cell r="E123" t="str">
            <v>MDV</v>
          </cell>
          <cell r="F123">
            <v>4</v>
          </cell>
          <cell r="G123" t="str">
            <v>Country/Area</v>
          </cell>
          <cell r="H123">
            <v>921</v>
          </cell>
          <cell r="I123" t="str">
            <v>South-Central Asia</v>
          </cell>
          <cell r="J123">
            <v>935</v>
          </cell>
          <cell r="K123" t="str">
            <v>Asia</v>
          </cell>
          <cell r="L123" t="str">
            <v>No</v>
          </cell>
          <cell r="M123" t="str">
            <v>Yes</v>
          </cell>
          <cell r="N123" t="str">
            <v>No</v>
          </cell>
          <cell r="O123" t="str">
            <v>Yes</v>
          </cell>
          <cell r="P123" t="str">
            <v>No</v>
          </cell>
          <cell r="Q123" t="str">
            <v>Yes</v>
          </cell>
          <cell r="R123" t="str">
            <v>Yes</v>
          </cell>
          <cell r="S123" t="str">
            <v>No</v>
          </cell>
          <cell r="T123" t="str">
            <v>No</v>
          </cell>
          <cell r="U123" t="str">
            <v>No</v>
          </cell>
          <cell r="V123" t="str">
            <v>No</v>
          </cell>
        </row>
        <row r="124">
          <cell r="B124" t="str">
            <v>Nepal</v>
          </cell>
          <cell r="D124">
            <v>524</v>
          </cell>
          <cell r="E124" t="str">
            <v>NPL</v>
          </cell>
          <cell r="F124">
            <v>4</v>
          </cell>
          <cell r="G124" t="str">
            <v>Country/Area</v>
          </cell>
          <cell r="H124">
            <v>921</v>
          </cell>
          <cell r="I124" t="str">
            <v>South-Central Asia</v>
          </cell>
          <cell r="J124">
            <v>935</v>
          </cell>
          <cell r="K124" t="str">
            <v>Asia</v>
          </cell>
          <cell r="L124" t="str">
            <v>No</v>
          </cell>
          <cell r="M124" t="str">
            <v>Yes</v>
          </cell>
          <cell r="N124" t="str">
            <v>Yes</v>
          </cell>
          <cell r="O124" t="str">
            <v>No</v>
          </cell>
          <cell r="P124" t="str">
            <v>No</v>
          </cell>
          <cell r="Q124" t="str">
            <v>No</v>
          </cell>
          <cell r="R124" t="str">
            <v>No</v>
          </cell>
          <cell r="S124" t="str">
            <v>No</v>
          </cell>
          <cell r="T124" t="str">
            <v>Yes</v>
          </cell>
          <cell r="U124" t="str">
            <v>No</v>
          </cell>
          <cell r="V124" t="str">
            <v>No</v>
          </cell>
        </row>
        <row r="125">
          <cell r="B125" t="str">
            <v>Pakistan</v>
          </cell>
          <cell r="D125">
            <v>586</v>
          </cell>
          <cell r="E125" t="str">
            <v>PAK</v>
          </cell>
          <cell r="F125">
            <v>4</v>
          </cell>
          <cell r="G125" t="str">
            <v>Country/Area</v>
          </cell>
          <cell r="H125">
            <v>921</v>
          </cell>
          <cell r="I125" t="str">
            <v>South-Central Asia</v>
          </cell>
          <cell r="J125">
            <v>935</v>
          </cell>
          <cell r="K125" t="str">
            <v>Asia</v>
          </cell>
          <cell r="L125" t="str">
            <v>No</v>
          </cell>
          <cell r="M125" t="str">
            <v>Yes</v>
          </cell>
          <cell r="N125" t="str">
            <v>No</v>
          </cell>
          <cell r="O125" t="str">
            <v>Yes</v>
          </cell>
          <cell r="P125" t="str">
            <v>No</v>
          </cell>
          <cell r="Q125" t="str">
            <v>Yes</v>
          </cell>
          <cell r="R125" t="str">
            <v>No</v>
          </cell>
          <cell r="S125" t="str">
            <v>Yes</v>
          </cell>
          <cell r="T125" t="str">
            <v>No</v>
          </cell>
          <cell r="U125" t="str">
            <v>No</v>
          </cell>
          <cell r="V125" t="str">
            <v>No</v>
          </cell>
        </row>
        <row r="126">
          <cell r="B126" t="str">
            <v>Sri Lanka</v>
          </cell>
          <cell r="D126">
            <v>144</v>
          </cell>
          <cell r="E126" t="str">
            <v>LKA</v>
          </cell>
          <cell r="F126">
            <v>4</v>
          </cell>
          <cell r="G126" t="str">
            <v>Country/Area</v>
          </cell>
          <cell r="H126">
            <v>921</v>
          </cell>
          <cell r="I126" t="str">
            <v>South-Central Asia</v>
          </cell>
          <cell r="J126">
            <v>935</v>
          </cell>
          <cell r="K126" t="str">
            <v>Asia</v>
          </cell>
          <cell r="L126" t="str">
            <v>No</v>
          </cell>
          <cell r="M126" t="str">
            <v>Yes</v>
          </cell>
          <cell r="N126" t="str">
            <v>No</v>
          </cell>
          <cell r="O126" t="str">
            <v>Yes</v>
          </cell>
          <cell r="P126" t="str">
            <v>No</v>
          </cell>
          <cell r="Q126" t="str">
            <v>Yes</v>
          </cell>
          <cell r="R126" t="str">
            <v>No</v>
          </cell>
          <cell r="S126" t="str">
            <v>Yes</v>
          </cell>
          <cell r="T126" t="str">
            <v>No</v>
          </cell>
          <cell r="U126" t="str">
            <v>No</v>
          </cell>
          <cell r="V126" t="str">
            <v>No</v>
          </cell>
        </row>
        <row r="127">
          <cell r="B127" t="str">
            <v>South-Eastern Asia</v>
          </cell>
          <cell r="D127">
            <v>920</v>
          </cell>
          <cell r="F127">
            <v>3</v>
          </cell>
          <cell r="G127" t="str">
            <v>Region</v>
          </cell>
          <cell r="H127">
            <v>920</v>
          </cell>
          <cell r="I127" t="str">
            <v>South-Eastern Asia</v>
          </cell>
          <cell r="J127">
            <v>935</v>
          </cell>
          <cell r="K127" t="str">
            <v>Asia</v>
          </cell>
        </row>
        <row r="128">
          <cell r="B128" t="str">
            <v>Brunei Darussalam</v>
          </cell>
          <cell r="D128">
            <v>96</v>
          </cell>
          <cell r="E128" t="str">
            <v>BRN</v>
          </cell>
          <cell r="F128">
            <v>4</v>
          </cell>
          <cell r="G128" t="str">
            <v>Country/Area</v>
          </cell>
          <cell r="H128">
            <v>920</v>
          </cell>
          <cell r="I128" t="str">
            <v>South-Eastern Asia</v>
          </cell>
          <cell r="J128">
            <v>935</v>
          </cell>
          <cell r="K128" t="str">
            <v>Asia</v>
          </cell>
          <cell r="L128" t="str">
            <v>No</v>
          </cell>
          <cell r="M128" t="str">
            <v>Yes</v>
          </cell>
          <cell r="N128" t="str">
            <v>No</v>
          </cell>
          <cell r="O128" t="str">
            <v>Yes</v>
          </cell>
          <cell r="P128" t="str">
            <v>Yes</v>
          </cell>
          <cell r="Q128" t="str">
            <v>No</v>
          </cell>
          <cell r="R128" t="str">
            <v>No</v>
          </cell>
          <cell r="S128" t="str">
            <v>No</v>
          </cell>
          <cell r="T128" t="str">
            <v>No</v>
          </cell>
          <cell r="U128" t="str">
            <v>No</v>
          </cell>
          <cell r="V128" t="str">
            <v>No</v>
          </cell>
        </row>
        <row r="129">
          <cell r="B129" t="str">
            <v>Cambodia</v>
          </cell>
          <cell r="D129">
            <v>116</v>
          </cell>
          <cell r="E129" t="str">
            <v>KHM</v>
          </cell>
          <cell r="F129">
            <v>4</v>
          </cell>
          <cell r="G129" t="str">
            <v>Country/Area</v>
          </cell>
          <cell r="H129">
            <v>920</v>
          </cell>
          <cell r="I129" t="str">
            <v>South-Eastern Asia</v>
          </cell>
          <cell r="J129">
            <v>935</v>
          </cell>
          <cell r="K129" t="str">
            <v>Asia</v>
          </cell>
          <cell r="L129" t="str">
            <v>No</v>
          </cell>
          <cell r="M129" t="str">
            <v>Yes</v>
          </cell>
          <cell r="N129" t="str">
            <v>Yes</v>
          </cell>
          <cell r="O129" t="str">
            <v>No</v>
          </cell>
          <cell r="P129" t="str">
            <v>No</v>
          </cell>
          <cell r="Q129" t="str">
            <v>No</v>
          </cell>
          <cell r="R129" t="str">
            <v>No</v>
          </cell>
          <cell r="S129" t="str">
            <v>No</v>
          </cell>
          <cell r="T129" t="str">
            <v>Yes</v>
          </cell>
          <cell r="U129" t="str">
            <v>No</v>
          </cell>
          <cell r="V129" t="str">
            <v>No</v>
          </cell>
        </row>
        <row r="130">
          <cell r="B130" t="str">
            <v>Indonesia</v>
          </cell>
          <cell r="D130">
            <v>360</v>
          </cell>
          <cell r="E130" t="str">
            <v>IDN</v>
          </cell>
          <cell r="F130">
            <v>4</v>
          </cell>
          <cell r="G130" t="str">
            <v>Country/Area</v>
          </cell>
          <cell r="H130">
            <v>920</v>
          </cell>
          <cell r="I130" t="str">
            <v>South-Eastern Asia</v>
          </cell>
          <cell r="J130">
            <v>935</v>
          </cell>
          <cell r="K130" t="str">
            <v>Asia</v>
          </cell>
          <cell r="L130" t="str">
            <v>No</v>
          </cell>
          <cell r="M130" t="str">
            <v>Yes</v>
          </cell>
          <cell r="N130" t="str">
            <v>No</v>
          </cell>
          <cell r="O130" t="str">
            <v>Yes</v>
          </cell>
          <cell r="P130" t="str">
            <v>No</v>
          </cell>
          <cell r="Q130" t="str">
            <v>Yes</v>
          </cell>
          <cell r="R130" t="str">
            <v>No</v>
          </cell>
          <cell r="S130" t="str">
            <v>Yes</v>
          </cell>
          <cell r="T130" t="str">
            <v>No</v>
          </cell>
          <cell r="U130" t="str">
            <v>No</v>
          </cell>
          <cell r="V130" t="str">
            <v>No</v>
          </cell>
        </row>
        <row r="131">
          <cell r="B131" t="str">
            <v>Lao People's Democratic Republic</v>
          </cell>
          <cell r="D131">
            <v>418</v>
          </cell>
          <cell r="E131" t="str">
            <v>LAO</v>
          </cell>
          <cell r="F131">
            <v>4</v>
          </cell>
          <cell r="G131" t="str">
            <v>Country/Area</v>
          </cell>
          <cell r="H131">
            <v>920</v>
          </cell>
          <cell r="I131" t="str">
            <v>South-Eastern Asia</v>
          </cell>
          <cell r="J131">
            <v>935</v>
          </cell>
          <cell r="K131" t="str">
            <v>Asia</v>
          </cell>
          <cell r="L131" t="str">
            <v>No</v>
          </cell>
          <cell r="M131" t="str">
            <v>Yes</v>
          </cell>
          <cell r="N131" t="str">
            <v>Yes</v>
          </cell>
          <cell r="O131" t="str">
            <v>No</v>
          </cell>
          <cell r="P131" t="str">
            <v>No</v>
          </cell>
          <cell r="Q131" t="str">
            <v>Yes</v>
          </cell>
          <cell r="R131" t="str">
            <v>No</v>
          </cell>
          <cell r="S131" t="str">
            <v>Yes</v>
          </cell>
          <cell r="T131" t="str">
            <v>No</v>
          </cell>
          <cell r="U131" t="str">
            <v>No</v>
          </cell>
          <cell r="V131" t="str">
            <v>No</v>
          </cell>
        </row>
        <row r="132">
          <cell r="B132" t="str">
            <v>Malaysia</v>
          </cell>
          <cell r="C132">
            <v>8</v>
          </cell>
          <cell r="D132">
            <v>458</v>
          </cell>
          <cell r="E132" t="str">
            <v>MYS</v>
          </cell>
          <cell r="F132">
            <v>4</v>
          </cell>
          <cell r="G132" t="str">
            <v>Country/Area</v>
          </cell>
          <cell r="H132">
            <v>920</v>
          </cell>
          <cell r="I132" t="str">
            <v>South-Eastern Asia</v>
          </cell>
          <cell r="J132">
            <v>935</v>
          </cell>
          <cell r="K132" t="str">
            <v>Asia</v>
          </cell>
          <cell r="L132" t="str">
            <v>No</v>
          </cell>
          <cell r="M132" t="str">
            <v>Yes</v>
          </cell>
          <cell r="N132" t="str">
            <v>No</v>
          </cell>
          <cell r="O132" t="str">
            <v>Yes</v>
          </cell>
          <cell r="P132" t="str">
            <v>No</v>
          </cell>
          <cell r="Q132" t="str">
            <v>Yes</v>
          </cell>
          <cell r="R132" t="str">
            <v>Yes</v>
          </cell>
          <cell r="S132" t="str">
            <v>No</v>
          </cell>
          <cell r="T132" t="str">
            <v>No</v>
          </cell>
          <cell r="U132" t="str">
            <v>No</v>
          </cell>
          <cell r="V132" t="str">
            <v>No</v>
          </cell>
        </row>
        <row r="133">
          <cell r="B133" t="str">
            <v>Myanmar</v>
          </cell>
          <cell r="D133">
            <v>104</v>
          </cell>
          <cell r="E133" t="str">
            <v>MMR</v>
          </cell>
          <cell r="F133">
            <v>4</v>
          </cell>
          <cell r="G133" t="str">
            <v>Country/Area</v>
          </cell>
          <cell r="H133">
            <v>920</v>
          </cell>
          <cell r="I133" t="str">
            <v>South-Eastern Asia</v>
          </cell>
          <cell r="J133">
            <v>935</v>
          </cell>
          <cell r="K133" t="str">
            <v>Asia</v>
          </cell>
          <cell r="L133" t="str">
            <v>No</v>
          </cell>
          <cell r="M133" t="str">
            <v>Yes</v>
          </cell>
          <cell r="N133" t="str">
            <v>Yes</v>
          </cell>
          <cell r="O133" t="str">
            <v>No</v>
          </cell>
          <cell r="P133" t="str">
            <v>No</v>
          </cell>
          <cell r="Q133" t="str">
            <v>Yes</v>
          </cell>
          <cell r="R133" t="str">
            <v>No</v>
          </cell>
          <cell r="S133" t="str">
            <v>Yes</v>
          </cell>
          <cell r="T133" t="str">
            <v>No</v>
          </cell>
          <cell r="U133" t="str">
            <v>No</v>
          </cell>
          <cell r="V133" t="str">
            <v>No</v>
          </cell>
        </row>
        <row r="134">
          <cell r="B134" t="str">
            <v>Philippines</v>
          </cell>
          <cell r="D134">
            <v>608</v>
          </cell>
          <cell r="E134" t="str">
            <v>PHL</v>
          </cell>
          <cell r="F134">
            <v>4</v>
          </cell>
          <cell r="G134" t="str">
            <v>Country/Area</v>
          </cell>
          <cell r="H134">
            <v>920</v>
          </cell>
          <cell r="I134" t="str">
            <v>South-Eastern Asia</v>
          </cell>
          <cell r="J134">
            <v>935</v>
          </cell>
          <cell r="K134" t="str">
            <v>Asia</v>
          </cell>
          <cell r="L134" t="str">
            <v>No</v>
          </cell>
          <cell r="M134" t="str">
            <v>Yes</v>
          </cell>
          <cell r="N134" t="str">
            <v>No</v>
          </cell>
          <cell r="O134" t="str">
            <v>Yes</v>
          </cell>
          <cell r="P134" t="str">
            <v>No</v>
          </cell>
          <cell r="Q134" t="str">
            <v>Yes</v>
          </cell>
          <cell r="R134" t="str">
            <v>No</v>
          </cell>
          <cell r="S134" t="str">
            <v>Yes</v>
          </cell>
          <cell r="T134" t="str">
            <v>No</v>
          </cell>
          <cell r="U134" t="str">
            <v>No</v>
          </cell>
          <cell r="V134" t="str">
            <v>No</v>
          </cell>
        </row>
        <row r="135">
          <cell r="B135" t="str">
            <v>Singapore</v>
          </cell>
          <cell r="D135">
            <v>702</v>
          </cell>
          <cell r="E135" t="str">
            <v>SGP</v>
          </cell>
          <cell r="F135">
            <v>4</v>
          </cell>
          <cell r="G135" t="str">
            <v>Country/Area</v>
          </cell>
          <cell r="H135">
            <v>920</v>
          </cell>
          <cell r="I135" t="str">
            <v>South-Eastern Asia</v>
          </cell>
          <cell r="J135">
            <v>935</v>
          </cell>
          <cell r="K135" t="str">
            <v>Asia</v>
          </cell>
          <cell r="L135" t="str">
            <v>No</v>
          </cell>
          <cell r="M135" t="str">
            <v>Yes</v>
          </cell>
          <cell r="N135" t="str">
            <v>No</v>
          </cell>
          <cell r="O135" t="str">
            <v>Yes</v>
          </cell>
          <cell r="P135" t="str">
            <v>Yes</v>
          </cell>
          <cell r="Q135" t="str">
            <v>No</v>
          </cell>
          <cell r="R135" t="str">
            <v>No</v>
          </cell>
          <cell r="S135" t="str">
            <v>No</v>
          </cell>
          <cell r="T135" t="str">
            <v>No</v>
          </cell>
          <cell r="U135" t="str">
            <v>No</v>
          </cell>
          <cell r="V135" t="str">
            <v>No</v>
          </cell>
        </row>
        <row r="136">
          <cell r="B136" t="str">
            <v>Thailand</v>
          </cell>
          <cell r="D136">
            <v>764</v>
          </cell>
          <cell r="E136" t="str">
            <v>THA</v>
          </cell>
          <cell r="F136">
            <v>4</v>
          </cell>
          <cell r="G136" t="str">
            <v>Country/Area</v>
          </cell>
          <cell r="H136">
            <v>920</v>
          </cell>
          <cell r="I136" t="str">
            <v>South-Eastern Asia</v>
          </cell>
          <cell r="J136">
            <v>935</v>
          </cell>
          <cell r="K136" t="str">
            <v>Asia</v>
          </cell>
          <cell r="L136" t="str">
            <v>No</v>
          </cell>
          <cell r="M136" t="str">
            <v>Yes</v>
          </cell>
          <cell r="N136" t="str">
            <v>No</v>
          </cell>
          <cell r="O136" t="str">
            <v>Yes</v>
          </cell>
          <cell r="P136" t="str">
            <v>No</v>
          </cell>
          <cell r="Q136" t="str">
            <v>Yes</v>
          </cell>
          <cell r="R136" t="str">
            <v>Yes</v>
          </cell>
          <cell r="S136" t="str">
            <v>No</v>
          </cell>
          <cell r="T136" t="str">
            <v>No</v>
          </cell>
          <cell r="U136" t="str">
            <v>No</v>
          </cell>
          <cell r="V136" t="str">
            <v>No</v>
          </cell>
        </row>
        <row r="137">
          <cell r="B137" t="str">
            <v>Timor-Leste</v>
          </cell>
          <cell r="D137">
            <v>626</v>
          </cell>
          <cell r="E137" t="str">
            <v>TLS</v>
          </cell>
          <cell r="F137">
            <v>4</v>
          </cell>
          <cell r="G137" t="str">
            <v>Country/Area</v>
          </cell>
          <cell r="H137">
            <v>920</v>
          </cell>
          <cell r="I137" t="str">
            <v>South-Eastern Asia</v>
          </cell>
          <cell r="J137">
            <v>935</v>
          </cell>
          <cell r="K137" t="str">
            <v>Asia</v>
          </cell>
          <cell r="L137" t="str">
            <v>No</v>
          </cell>
          <cell r="M137" t="str">
            <v>Yes</v>
          </cell>
          <cell r="N137" t="str">
            <v>Yes</v>
          </cell>
          <cell r="O137" t="str">
            <v>No</v>
          </cell>
          <cell r="P137" t="str">
            <v>No</v>
          </cell>
          <cell r="Q137" t="str">
            <v>Yes</v>
          </cell>
          <cell r="R137" t="str">
            <v>No</v>
          </cell>
          <cell r="S137" t="str">
            <v>Yes</v>
          </cell>
          <cell r="T137" t="str">
            <v>No</v>
          </cell>
          <cell r="U137" t="str">
            <v>No</v>
          </cell>
          <cell r="V137" t="str">
            <v>No</v>
          </cell>
        </row>
        <row r="138">
          <cell r="B138" t="str">
            <v>Viet Nam</v>
          </cell>
          <cell r="D138">
            <v>704</v>
          </cell>
          <cell r="E138" t="str">
            <v>VNM</v>
          </cell>
          <cell r="F138">
            <v>4</v>
          </cell>
          <cell r="G138" t="str">
            <v>Country/Area</v>
          </cell>
          <cell r="H138">
            <v>920</v>
          </cell>
          <cell r="I138" t="str">
            <v>South-Eastern Asia</v>
          </cell>
          <cell r="J138">
            <v>935</v>
          </cell>
          <cell r="K138" t="str">
            <v>Asia</v>
          </cell>
          <cell r="L138" t="str">
            <v>No</v>
          </cell>
          <cell r="M138" t="str">
            <v>Yes</v>
          </cell>
          <cell r="N138" t="str">
            <v>No</v>
          </cell>
          <cell r="O138" t="str">
            <v>Yes</v>
          </cell>
          <cell r="P138" t="str">
            <v>No</v>
          </cell>
          <cell r="Q138" t="str">
            <v>Yes</v>
          </cell>
          <cell r="R138" t="str">
            <v>No</v>
          </cell>
          <cell r="S138" t="str">
            <v>Yes</v>
          </cell>
          <cell r="T138" t="str">
            <v>No</v>
          </cell>
          <cell r="U138" t="str">
            <v>No</v>
          </cell>
          <cell r="V138" t="str">
            <v>No</v>
          </cell>
        </row>
        <row r="139">
          <cell r="B139" t="str">
            <v>Western Asia</v>
          </cell>
          <cell r="D139">
            <v>922</v>
          </cell>
          <cell r="F139">
            <v>3</v>
          </cell>
          <cell r="G139" t="str">
            <v>Region</v>
          </cell>
          <cell r="H139">
            <v>922</v>
          </cell>
          <cell r="I139" t="str">
            <v>Western Asia</v>
          </cell>
          <cell r="J139">
            <v>935</v>
          </cell>
          <cell r="K139" t="str">
            <v>Asia</v>
          </cell>
        </row>
        <row r="140">
          <cell r="B140" t="str">
            <v>Armenia</v>
          </cell>
          <cell r="D140">
            <v>51</v>
          </cell>
          <cell r="E140" t="str">
            <v>ARM</v>
          </cell>
          <cell r="F140">
            <v>4</v>
          </cell>
          <cell r="G140" t="str">
            <v>Country/Area</v>
          </cell>
          <cell r="H140">
            <v>922</v>
          </cell>
          <cell r="I140" t="str">
            <v>Western Asia</v>
          </cell>
          <cell r="J140">
            <v>935</v>
          </cell>
          <cell r="K140" t="str">
            <v>Asia</v>
          </cell>
          <cell r="L140" t="str">
            <v>No</v>
          </cell>
          <cell r="M140" t="str">
            <v>Yes</v>
          </cell>
          <cell r="N140" t="str">
            <v>No</v>
          </cell>
          <cell r="O140" t="str">
            <v>Yes</v>
          </cell>
          <cell r="P140" t="str">
            <v>No</v>
          </cell>
          <cell r="Q140" t="str">
            <v>Yes</v>
          </cell>
          <cell r="R140" t="str">
            <v>No</v>
          </cell>
          <cell r="S140" t="str">
            <v>Yes</v>
          </cell>
          <cell r="T140" t="str">
            <v>No</v>
          </cell>
          <cell r="U140" t="str">
            <v>No</v>
          </cell>
          <cell r="V140" t="str">
            <v>No</v>
          </cell>
        </row>
        <row r="141">
          <cell r="B141" t="str">
            <v>Azerbaijan</v>
          </cell>
          <cell r="C141">
            <v>9</v>
          </cell>
          <cell r="D141">
            <v>31</v>
          </cell>
          <cell r="E141" t="str">
            <v>AZE</v>
          </cell>
          <cell r="F141">
            <v>4</v>
          </cell>
          <cell r="G141" t="str">
            <v>Country/Area</v>
          </cell>
          <cell r="H141">
            <v>922</v>
          </cell>
          <cell r="I141" t="str">
            <v>Western Asia</v>
          </cell>
          <cell r="J141">
            <v>935</v>
          </cell>
          <cell r="K141" t="str">
            <v>Asia</v>
          </cell>
          <cell r="L141" t="str">
            <v>No</v>
          </cell>
          <cell r="M141" t="str">
            <v>Yes</v>
          </cell>
          <cell r="N141" t="str">
            <v>No</v>
          </cell>
          <cell r="O141" t="str">
            <v>Yes</v>
          </cell>
          <cell r="P141" t="str">
            <v>No</v>
          </cell>
          <cell r="Q141" t="str">
            <v>Yes</v>
          </cell>
          <cell r="R141" t="str">
            <v>Yes</v>
          </cell>
          <cell r="S141" t="str">
            <v>No</v>
          </cell>
          <cell r="T141" t="str">
            <v>No</v>
          </cell>
          <cell r="U141" t="str">
            <v>No</v>
          </cell>
          <cell r="V141" t="str">
            <v>No</v>
          </cell>
        </row>
        <row r="142">
          <cell r="B142" t="str">
            <v>Bahrain</v>
          </cell>
          <cell r="D142">
            <v>48</v>
          </cell>
          <cell r="E142" t="str">
            <v>BHR</v>
          </cell>
          <cell r="F142">
            <v>4</v>
          </cell>
          <cell r="G142" t="str">
            <v>Country/Area</v>
          </cell>
          <cell r="H142">
            <v>922</v>
          </cell>
          <cell r="I142" t="str">
            <v>Western Asia</v>
          </cell>
          <cell r="J142">
            <v>935</v>
          </cell>
          <cell r="K142" t="str">
            <v>Asia</v>
          </cell>
          <cell r="L142" t="str">
            <v>No</v>
          </cell>
          <cell r="M142" t="str">
            <v>Yes</v>
          </cell>
          <cell r="N142" t="str">
            <v>No</v>
          </cell>
          <cell r="O142" t="str">
            <v>Yes</v>
          </cell>
          <cell r="P142" t="str">
            <v>Yes</v>
          </cell>
          <cell r="Q142" t="str">
            <v>No</v>
          </cell>
          <cell r="R142" t="str">
            <v>No</v>
          </cell>
          <cell r="S142" t="str">
            <v>No</v>
          </cell>
          <cell r="T142" t="str">
            <v>No</v>
          </cell>
          <cell r="U142" t="str">
            <v>No</v>
          </cell>
          <cell r="V142" t="str">
            <v>No</v>
          </cell>
        </row>
        <row r="143">
          <cell r="B143" t="str">
            <v>Cyprus</v>
          </cell>
          <cell r="C143">
            <v>10</v>
          </cell>
          <cell r="D143">
            <v>196</v>
          </cell>
          <cell r="E143" t="str">
            <v>CYP</v>
          </cell>
          <cell r="F143">
            <v>4</v>
          </cell>
          <cell r="G143" t="str">
            <v>Country/Area</v>
          </cell>
          <cell r="H143">
            <v>922</v>
          </cell>
          <cell r="I143" t="str">
            <v>Western Asia</v>
          </cell>
          <cell r="J143">
            <v>935</v>
          </cell>
          <cell r="K143" t="str">
            <v>Asia</v>
          </cell>
          <cell r="L143" t="str">
            <v>No</v>
          </cell>
          <cell r="M143" t="str">
            <v>Yes</v>
          </cell>
          <cell r="N143" t="str">
            <v>No</v>
          </cell>
          <cell r="O143" t="str">
            <v>Yes</v>
          </cell>
          <cell r="P143" t="str">
            <v>Yes</v>
          </cell>
          <cell r="Q143" t="str">
            <v>No</v>
          </cell>
          <cell r="R143" t="str">
            <v>No</v>
          </cell>
          <cell r="S143" t="str">
            <v>No</v>
          </cell>
          <cell r="T143" t="str">
            <v>No</v>
          </cell>
          <cell r="U143" t="str">
            <v>No</v>
          </cell>
          <cell r="V143" t="str">
            <v>No</v>
          </cell>
        </row>
        <row r="144">
          <cell r="B144" t="str">
            <v>Georgia</v>
          </cell>
          <cell r="C144">
            <v>11</v>
          </cell>
          <cell r="D144">
            <v>268</v>
          </cell>
          <cell r="E144" t="str">
            <v>GEO</v>
          </cell>
          <cell r="F144">
            <v>4</v>
          </cell>
          <cell r="G144" t="str">
            <v>Country/Area</v>
          </cell>
          <cell r="H144">
            <v>922</v>
          </cell>
          <cell r="I144" t="str">
            <v>Western Asia</v>
          </cell>
          <cell r="J144">
            <v>935</v>
          </cell>
          <cell r="K144" t="str">
            <v>Asia</v>
          </cell>
          <cell r="L144" t="str">
            <v>No</v>
          </cell>
          <cell r="M144" t="str">
            <v>Yes</v>
          </cell>
          <cell r="N144" t="str">
            <v>No</v>
          </cell>
          <cell r="O144" t="str">
            <v>Yes</v>
          </cell>
          <cell r="P144" t="str">
            <v>No</v>
          </cell>
          <cell r="Q144" t="str">
            <v>Yes</v>
          </cell>
          <cell r="R144" t="str">
            <v>No</v>
          </cell>
          <cell r="S144" t="str">
            <v>Yes</v>
          </cell>
          <cell r="T144" t="str">
            <v>No</v>
          </cell>
          <cell r="U144" t="str">
            <v>No</v>
          </cell>
          <cell r="V144" t="str">
            <v>No</v>
          </cell>
        </row>
        <row r="145">
          <cell r="B145" t="str">
            <v>Iraq</v>
          </cell>
          <cell r="D145">
            <v>368</v>
          </cell>
          <cell r="E145" t="str">
            <v>IRQ</v>
          </cell>
          <cell r="F145">
            <v>4</v>
          </cell>
          <cell r="G145" t="str">
            <v>Country/Area</v>
          </cell>
          <cell r="H145">
            <v>922</v>
          </cell>
          <cell r="I145" t="str">
            <v>Western Asia</v>
          </cell>
          <cell r="J145">
            <v>935</v>
          </cell>
          <cell r="K145" t="str">
            <v>Asia</v>
          </cell>
          <cell r="L145" t="str">
            <v>No</v>
          </cell>
          <cell r="M145" t="str">
            <v>Yes</v>
          </cell>
          <cell r="N145" t="str">
            <v>No</v>
          </cell>
          <cell r="O145" t="str">
            <v>Yes</v>
          </cell>
          <cell r="P145" t="str">
            <v>No</v>
          </cell>
          <cell r="Q145" t="str">
            <v>Yes</v>
          </cell>
          <cell r="R145" t="str">
            <v>Yes</v>
          </cell>
          <cell r="S145" t="str">
            <v>No</v>
          </cell>
          <cell r="T145" t="str">
            <v>No</v>
          </cell>
          <cell r="U145" t="str">
            <v>No</v>
          </cell>
          <cell r="V145" t="str">
            <v>No</v>
          </cell>
        </row>
        <row r="146">
          <cell r="B146" t="str">
            <v>Israel</v>
          </cell>
          <cell r="D146">
            <v>376</v>
          </cell>
          <cell r="E146" t="str">
            <v>ISR</v>
          </cell>
          <cell r="F146">
            <v>4</v>
          </cell>
          <cell r="G146" t="str">
            <v>Country/Area</v>
          </cell>
          <cell r="H146">
            <v>922</v>
          </cell>
          <cell r="I146" t="str">
            <v>Western Asia</v>
          </cell>
          <cell r="J146">
            <v>935</v>
          </cell>
          <cell r="K146" t="str">
            <v>Asia</v>
          </cell>
          <cell r="L146" t="str">
            <v>No</v>
          </cell>
          <cell r="M146" t="str">
            <v>Yes</v>
          </cell>
          <cell r="N146" t="str">
            <v>No</v>
          </cell>
          <cell r="O146" t="str">
            <v>Yes</v>
          </cell>
          <cell r="P146" t="str">
            <v>Yes</v>
          </cell>
          <cell r="Q146" t="str">
            <v>No</v>
          </cell>
          <cell r="R146" t="str">
            <v>No</v>
          </cell>
          <cell r="S146" t="str">
            <v>No</v>
          </cell>
          <cell r="T146" t="str">
            <v>No</v>
          </cell>
          <cell r="U146" t="str">
            <v>No</v>
          </cell>
          <cell r="V146" t="str">
            <v>No</v>
          </cell>
        </row>
        <row r="147">
          <cell r="B147" t="str">
            <v>Jordan</v>
          </cell>
          <cell r="D147">
            <v>400</v>
          </cell>
          <cell r="E147" t="str">
            <v>JOR</v>
          </cell>
          <cell r="F147">
            <v>4</v>
          </cell>
          <cell r="G147" t="str">
            <v>Country/Area</v>
          </cell>
          <cell r="H147">
            <v>922</v>
          </cell>
          <cell r="I147" t="str">
            <v>Western Asia</v>
          </cell>
          <cell r="J147">
            <v>935</v>
          </cell>
          <cell r="K147" t="str">
            <v>Asia</v>
          </cell>
          <cell r="L147" t="str">
            <v>No</v>
          </cell>
          <cell r="M147" t="str">
            <v>Yes</v>
          </cell>
          <cell r="N147" t="str">
            <v>No</v>
          </cell>
          <cell r="O147" t="str">
            <v>Yes</v>
          </cell>
          <cell r="P147" t="str">
            <v>No</v>
          </cell>
          <cell r="Q147" t="str">
            <v>Yes</v>
          </cell>
          <cell r="R147" t="str">
            <v>Yes</v>
          </cell>
          <cell r="S147" t="str">
            <v>No</v>
          </cell>
          <cell r="T147" t="str">
            <v>No</v>
          </cell>
          <cell r="U147" t="str">
            <v>No</v>
          </cell>
          <cell r="V147" t="str">
            <v>No</v>
          </cell>
        </row>
        <row r="148">
          <cell r="B148" t="str">
            <v>Kuwait</v>
          </cell>
          <cell r="D148">
            <v>414</v>
          </cell>
          <cell r="E148" t="str">
            <v>KWT</v>
          </cell>
          <cell r="F148">
            <v>4</v>
          </cell>
          <cell r="G148" t="str">
            <v>Country/Area</v>
          </cell>
          <cell r="H148">
            <v>922</v>
          </cell>
          <cell r="I148" t="str">
            <v>Western Asia</v>
          </cell>
          <cell r="J148">
            <v>935</v>
          </cell>
          <cell r="K148" t="str">
            <v>Asia</v>
          </cell>
          <cell r="L148" t="str">
            <v>No</v>
          </cell>
          <cell r="M148" t="str">
            <v>Yes</v>
          </cell>
          <cell r="N148" t="str">
            <v>No</v>
          </cell>
          <cell r="O148" t="str">
            <v>Yes</v>
          </cell>
          <cell r="P148" t="str">
            <v>Yes</v>
          </cell>
          <cell r="Q148" t="str">
            <v>No</v>
          </cell>
          <cell r="R148" t="str">
            <v>No</v>
          </cell>
          <cell r="S148" t="str">
            <v>No</v>
          </cell>
          <cell r="T148" t="str">
            <v>No</v>
          </cell>
          <cell r="U148" t="str">
            <v>No</v>
          </cell>
          <cell r="V148" t="str">
            <v>No</v>
          </cell>
        </row>
        <row r="149">
          <cell r="B149" t="str">
            <v>Lebanon</v>
          </cell>
          <cell r="D149">
            <v>422</v>
          </cell>
          <cell r="E149" t="str">
            <v>LBN</v>
          </cell>
          <cell r="F149">
            <v>4</v>
          </cell>
          <cell r="G149" t="str">
            <v>Country/Area</v>
          </cell>
          <cell r="H149">
            <v>922</v>
          </cell>
          <cell r="I149" t="str">
            <v>Western Asia</v>
          </cell>
          <cell r="J149">
            <v>935</v>
          </cell>
          <cell r="K149" t="str">
            <v>Asia</v>
          </cell>
          <cell r="L149" t="str">
            <v>No</v>
          </cell>
          <cell r="M149" t="str">
            <v>Yes</v>
          </cell>
          <cell r="N149" t="str">
            <v>No</v>
          </cell>
          <cell r="O149" t="str">
            <v>Yes</v>
          </cell>
          <cell r="P149" t="str">
            <v>No</v>
          </cell>
          <cell r="Q149" t="str">
            <v>Yes</v>
          </cell>
          <cell r="R149" t="str">
            <v>Yes</v>
          </cell>
          <cell r="S149" t="str">
            <v>No</v>
          </cell>
          <cell r="T149" t="str">
            <v>No</v>
          </cell>
          <cell r="U149" t="str">
            <v>No</v>
          </cell>
          <cell r="V149" t="str">
            <v>No</v>
          </cell>
        </row>
        <row r="150">
          <cell r="B150" t="str">
            <v>Oman</v>
          </cell>
          <cell r="D150">
            <v>512</v>
          </cell>
          <cell r="E150" t="str">
            <v>OMN</v>
          </cell>
          <cell r="F150">
            <v>4</v>
          </cell>
          <cell r="G150" t="str">
            <v>Country/Area</v>
          </cell>
          <cell r="H150">
            <v>922</v>
          </cell>
          <cell r="I150" t="str">
            <v>Western Asia</v>
          </cell>
          <cell r="J150">
            <v>935</v>
          </cell>
          <cell r="K150" t="str">
            <v>Asia</v>
          </cell>
          <cell r="L150" t="str">
            <v>No</v>
          </cell>
          <cell r="M150" t="str">
            <v>Yes</v>
          </cell>
          <cell r="N150" t="str">
            <v>No</v>
          </cell>
          <cell r="O150" t="str">
            <v>Yes</v>
          </cell>
          <cell r="P150" t="str">
            <v>Yes</v>
          </cell>
          <cell r="Q150" t="str">
            <v>No</v>
          </cell>
          <cell r="R150" t="str">
            <v>No</v>
          </cell>
          <cell r="S150" t="str">
            <v>No</v>
          </cell>
          <cell r="T150" t="str">
            <v>No</v>
          </cell>
          <cell r="U150" t="str">
            <v>No</v>
          </cell>
          <cell r="V150" t="str">
            <v>No</v>
          </cell>
        </row>
        <row r="151">
          <cell r="B151" t="str">
            <v>Qatar</v>
          </cell>
          <cell r="D151">
            <v>634</v>
          </cell>
          <cell r="E151" t="str">
            <v>QAT</v>
          </cell>
          <cell r="F151">
            <v>4</v>
          </cell>
          <cell r="G151" t="str">
            <v>Country/Area</v>
          </cell>
          <cell r="H151">
            <v>922</v>
          </cell>
          <cell r="I151" t="str">
            <v>Western Asia</v>
          </cell>
          <cell r="J151">
            <v>935</v>
          </cell>
          <cell r="K151" t="str">
            <v>Asia</v>
          </cell>
          <cell r="L151" t="str">
            <v>No</v>
          </cell>
          <cell r="M151" t="str">
            <v>Yes</v>
          </cell>
          <cell r="N151" t="str">
            <v>No</v>
          </cell>
          <cell r="O151" t="str">
            <v>Yes</v>
          </cell>
          <cell r="P151" t="str">
            <v>Yes</v>
          </cell>
          <cell r="Q151" t="str">
            <v>No</v>
          </cell>
          <cell r="R151" t="str">
            <v>No</v>
          </cell>
          <cell r="S151" t="str">
            <v>No</v>
          </cell>
          <cell r="T151" t="str">
            <v>No</v>
          </cell>
          <cell r="U151" t="str">
            <v>No</v>
          </cell>
          <cell r="V151" t="str">
            <v>No</v>
          </cell>
        </row>
        <row r="152">
          <cell r="B152" t="str">
            <v>Saudi Arabia</v>
          </cell>
          <cell r="D152">
            <v>682</v>
          </cell>
          <cell r="E152" t="str">
            <v>SAU</v>
          </cell>
          <cell r="F152">
            <v>4</v>
          </cell>
          <cell r="G152" t="str">
            <v>Country/Area</v>
          </cell>
          <cell r="H152">
            <v>922</v>
          </cell>
          <cell r="I152" t="str">
            <v>Western Asia</v>
          </cell>
          <cell r="J152">
            <v>935</v>
          </cell>
          <cell r="K152" t="str">
            <v>Asia</v>
          </cell>
          <cell r="L152" t="str">
            <v>No</v>
          </cell>
          <cell r="M152" t="str">
            <v>Yes</v>
          </cell>
          <cell r="N152" t="str">
            <v>No</v>
          </cell>
          <cell r="O152" t="str">
            <v>Yes</v>
          </cell>
          <cell r="P152" t="str">
            <v>Yes</v>
          </cell>
          <cell r="Q152" t="str">
            <v>No</v>
          </cell>
          <cell r="R152" t="str">
            <v>No</v>
          </cell>
          <cell r="S152" t="str">
            <v>No</v>
          </cell>
          <cell r="T152" t="str">
            <v>No</v>
          </cell>
          <cell r="U152" t="str">
            <v>No</v>
          </cell>
          <cell r="V152" t="str">
            <v>No</v>
          </cell>
        </row>
        <row r="153">
          <cell r="B153" t="str">
            <v>State of Palestine</v>
          </cell>
          <cell r="C153">
            <v>12</v>
          </cell>
          <cell r="D153">
            <v>275</v>
          </cell>
          <cell r="E153" t="str">
            <v>PSE</v>
          </cell>
          <cell r="F153">
            <v>4</v>
          </cell>
          <cell r="G153" t="str">
            <v>Country/Area</v>
          </cell>
          <cell r="H153">
            <v>922</v>
          </cell>
          <cell r="I153" t="str">
            <v>Western Asia</v>
          </cell>
          <cell r="J153">
            <v>935</v>
          </cell>
          <cell r="K153" t="str">
            <v>Asia</v>
          </cell>
          <cell r="L153" t="str">
            <v>No</v>
          </cell>
          <cell r="M153" t="str">
            <v>Yes</v>
          </cell>
          <cell r="N153" t="str">
            <v>No</v>
          </cell>
          <cell r="O153" t="str">
            <v>Yes</v>
          </cell>
          <cell r="P153" t="str">
            <v>No</v>
          </cell>
          <cell r="Q153" t="str">
            <v>Yes</v>
          </cell>
          <cell r="R153" t="str">
            <v>No</v>
          </cell>
          <cell r="S153" t="str">
            <v>Yes</v>
          </cell>
          <cell r="T153" t="str">
            <v>No</v>
          </cell>
          <cell r="U153" t="str">
            <v>No</v>
          </cell>
          <cell r="V153" t="str">
            <v>No</v>
          </cell>
        </row>
        <row r="154">
          <cell r="B154" t="str">
            <v>Syrian Arab Republic</v>
          </cell>
          <cell r="D154">
            <v>760</v>
          </cell>
          <cell r="E154" t="str">
            <v>SYR</v>
          </cell>
          <cell r="F154">
            <v>4</v>
          </cell>
          <cell r="G154" t="str">
            <v>Country/Area</v>
          </cell>
          <cell r="H154">
            <v>922</v>
          </cell>
          <cell r="I154" t="str">
            <v>Western Asia</v>
          </cell>
          <cell r="J154">
            <v>935</v>
          </cell>
          <cell r="K154" t="str">
            <v>Asia</v>
          </cell>
          <cell r="L154" t="str">
            <v>No</v>
          </cell>
          <cell r="M154" t="str">
            <v>Yes</v>
          </cell>
          <cell r="N154" t="str">
            <v>No</v>
          </cell>
          <cell r="O154" t="str">
            <v>Yes</v>
          </cell>
          <cell r="P154" t="str">
            <v>No</v>
          </cell>
          <cell r="Q154" t="str">
            <v>Yes</v>
          </cell>
          <cell r="R154" t="str">
            <v>No</v>
          </cell>
          <cell r="S154" t="str">
            <v>Yes</v>
          </cell>
          <cell r="T154" t="str">
            <v>No</v>
          </cell>
          <cell r="U154" t="str">
            <v>No</v>
          </cell>
          <cell r="V154" t="str">
            <v>No</v>
          </cell>
        </row>
        <row r="155">
          <cell r="B155" t="str">
            <v>Turkey</v>
          </cell>
          <cell r="D155">
            <v>792</v>
          </cell>
          <cell r="E155" t="str">
            <v>TUR</v>
          </cell>
          <cell r="F155">
            <v>4</v>
          </cell>
          <cell r="G155" t="str">
            <v>Country/Area</v>
          </cell>
          <cell r="H155">
            <v>922</v>
          </cell>
          <cell r="I155" t="str">
            <v>Western Asia</v>
          </cell>
          <cell r="J155">
            <v>935</v>
          </cell>
          <cell r="K155" t="str">
            <v>Asia</v>
          </cell>
          <cell r="L155" t="str">
            <v>No</v>
          </cell>
          <cell r="M155" t="str">
            <v>Yes</v>
          </cell>
          <cell r="N155" t="str">
            <v>No</v>
          </cell>
          <cell r="O155" t="str">
            <v>Yes</v>
          </cell>
          <cell r="P155" t="str">
            <v>No</v>
          </cell>
          <cell r="Q155" t="str">
            <v>Yes</v>
          </cell>
          <cell r="R155" t="str">
            <v>Yes</v>
          </cell>
          <cell r="S155" t="str">
            <v>No</v>
          </cell>
          <cell r="T155" t="str">
            <v>No</v>
          </cell>
          <cell r="U155" t="str">
            <v>No</v>
          </cell>
          <cell r="V155" t="str">
            <v>No</v>
          </cell>
        </row>
        <row r="156">
          <cell r="B156" t="str">
            <v>United Arab Emirates</v>
          </cell>
          <cell r="D156">
            <v>784</v>
          </cell>
          <cell r="E156" t="str">
            <v>ARE</v>
          </cell>
          <cell r="F156">
            <v>4</v>
          </cell>
          <cell r="G156" t="str">
            <v>Country/Area</v>
          </cell>
          <cell r="H156">
            <v>922</v>
          </cell>
          <cell r="I156" t="str">
            <v>Western Asia</v>
          </cell>
          <cell r="J156">
            <v>935</v>
          </cell>
          <cell r="K156" t="str">
            <v>Asia</v>
          </cell>
          <cell r="L156" t="str">
            <v>No</v>
          </cell>
          <cell r="M156" t="str">
            <v>Yes</v>
          </cell>
          <cell r="N156" t="str">
            <v>No</v>
          </cell>
          <cell r="O156" t="str">
            <v>Yes</v>
          </cell>
          <cell r="P156" t="str">
            <v>Yes</v>
          </cell>
          <cell r="Q156" t="str">
            <v>No</v>
          </cell>
          <cell r="R156" t="str">
            <v>No</v>
          </cell>
          <cell r="S156" t="str">
            <v>No</v>
          </cell>
          <cell r="T156" t="str">
            <v>No</v>
          </cell>
          <cell r="U156" t="str">
            <v>No</v>
          </cell>
          <cell r="V156" t="str">
            <v>No</v>
          </cell>
        </row>
        <row r="157">
          <cell r="B157" t="str">
            <v>Yemen</v>
          </cell>
          <cell r="D157">
            <v>887</v>
          </cell>
          <cell r="E157" t="str">
            <v>YEM</v>
          </cell>
          <cell r="F157">
            <v>4</v>
          </cell>
          <cell r="G157" t="str">
            <v>Country/Area</v>
          </cell>
          <cell r="H157">
            <v>922</v>
          </cell>
          <cell r="I157" t="str">
            <v>Western Asia</v>
          </cell>
          <cell r="J157">
            <v>935</v>
          </cell>
          <cell r="K157" t="str">
            <v>Asia</v>
          </cell>
          <cell r="L157" t="str">
            <v>No</v>
          </cell>
          <cell r="M157" t="str">
            <v>Yes</v>
          </cell>
          <cell r="N157" t="str">
            <v>Yes</v>
          </cell>
          <cell r="O157" t="str">
            <v>No</v>
          </cell>
          <cell r="P157" t="str">
            <v>No</v>
          </cell>
          <cell r="Q157" t="str">
            <v>Yes</v>
          </cell>
          <cell r="R157" t="str">
            <v>No</v>
          </cell>
          <cell r="S157" t="str">
            <v>Yes</v>
          </cell>
          <cell r="T157" t="str">
            <v>No</v>
          </cell>
          <cell r="U157" t="str">
            <v>No</v>
          </cell>
          <cell r="V157" t="str">
            <v>No</v>
          </cell>
        </row>
        <row r="158">
          <cell r="B158" t="str">
            <v>EUROPE</v>
          </cell>
          <cell r="D158">
            <v>908</v>
          </cell>
          <cell r="F158">
            <v>2</v>
          </cell>
          <cell r="G158" t="str">
            <v>Major Area</v>
          </cell>
          <cell r="H158">
            <v>908</v>
          </cell>
          <cell r="I158" t="str">
            <v>Europe</v>
          </cell>
          <cell r="J158">
            <v>900</v>
          </cell>
          <cell r="K158" t="str">
            <v>World</v>
          </cell>
        </row>
        <row r="159">
          <cell r="B159" t="str">
            <v>Eastern Europe</v>
          </cell>
          <cell r="D159">
            <v>923</v>
          </cell>
          <cell r="F159">
            <v>3</v>
          </cell>
          <cell r="G159" t="str">
            <v>Region</v>
          </cell>
          <cell r="H159">
            <v>923</v>
          </cell>
          <cell r="I159" t="str">
            <v>Eastern Europe</v>
          </cell>
          <cell r="J159">
            <v>908</v>
          </cell>
          <cell r="K159" t="str">
            <v>Europe</v>
          </cell>
        </row>
        <row r="160">
          <cell r="B160" t="str">
            <v>Belarus</v>
          </cell>
          <cell r="D160">
            <v>112</v>
          </cell>
          <cell r="E160" t="str">
            <v>BLR</v>
          </cell>
          <cell r="F160">
            <v>4</v>
          </cell>
          <cell r="G160" t="str">
            <v>Country/Area</v>
          </cell>
          <cell r="H160">
            <v>923</v>
          </cell>
          <cell r="I160" t="str">
            <v>Eastern Europe</v>
          </cell>
          <cell r="J160">
            <v>908</v>
          </cell>
          <cell r="K160" t="str">
            <v>Europe</v>
          </cell>
          <cell r="L160" t="str">
            <v>Yes</v>
          </cell>
          <cell r="M160" t="str">
            <v>No</v>
          </cell>
          <cell r="N160" t="str">
            <v>No</v>
          </cell>
          <cell r="O160" t="str">
            <v>No</v>
          </cell>
          <cell r="P160" t="str">
            <v>No</v>
          </cell>
          <cell r="Q160" t="str">
            <v>Yes</v>
          </cell>
          <cell r="R160" t="str">
            <v>Yes</v>
          </cell>
          <cell r="S160" t="str">
            <v>No</v>
          </cell>
          <cell r="T160" t="str">
            <v>No</v>
          </cell>
          <cell r="U160" t="str">
            <v>No</v>
          </cell>
          <cell r="V160" t="str">
            <v>No</v>
          </cell>
        </row>
        <row r="161">
          <cell r="B161" t="str">
            <v>Bulgaria</v>
          </cell>
          <cell r="D161">
            <v>100</v>
          </cell>
          <cell r="E161" t="str">
            <v>BGR</v>
          </cell>
          <cell r="F161">
            <v>4</v>
          </cell>
          <cell r="G161" t="str">
            <v>Country/Area</v>
          </cell>
          <cell r="H161">
            <v>923</v>
          </cell>
          <cell r="I161" t="str">
            <v>Eastern Europe</v>
          </cell>
          <cell r="J161">
            <v>908</v>
          </cell>
          <cell r="K161" t="str">
            <v>Europe</v>
          </cell>
          <cell r="L161" t="str">
            <v>Yes</v>
          </cell>
          <cell r="M161" t="str">
            <v>No</v>
          </cell>
          <cell r="N161" t="str">
            <v>No</v>
          </cell>
          <cell r="O161" t="str">
            <v>No</v>
          </cell>
          <cell r="P161" t="str">
            <v>No</v>
          </cell>
          <cell r="Q161" t="str">
            <v>Yes</v>
          </cell>
          <cell r="R161" t="str">
            <v>Yes</v>
          </cell>
          <cell r="S161" t="str">
            <v>No</v>
          </cell>
          <cell r="T161" t="str">
            <v>No</v>
          </cell>
          <cell r="U161" t="str">
            <v>No</v>
          </cell>
          <cell r="V161" t="str">
            <v>No</v>
          </cell>
        </row>
        <row r="162">
          <cell r="B162" t="str">
            <v>Czech Republic</v>
          </cell>
          <cell r="D162">
            <v>203</v>
          </cell>
          <cell r="E162" t="str">
            <v>CZE</v>
          </cell>
          <cell r="F162">
            <v>4</v>
          </cell>
          <cell r="G162" t="str">
            <v>Country/Area</v>
          </cell>
          <cell r="H162">
            <v>923</v>
          </cell>
          <cell r="I162" t="str">
            <v>Eastern Europe</v>
          </cell>
          <cell r="J162">
            <v>908</v>
          </cell>
          <cell r="K162" t="str">
            <v>Europe</v>
          </cell>
          <cell r="L162" t="str">
            <v>Yes</v>
          </cell>
          <cell r="M162" t="str">
            <v>No</v>
          </cell>
          <cell r="N162" t="str">
            <v>No</v>
          </cell>
          <cell r="O162" t="str">
            <v>No</v>
          </cell>
          <cell r="P162" t="str">
            <v>Yes</v>
          </cell>
          <cell r="Q162" t="str">
            <v>No</v>
          </cell>
          <cell r="R162" t="str">
            <v>No</v>
          </cell>
          <cell r="S162" t="str">
            <v>No</v>
          </cell>
          <cell r="T162" t="str">
            <v>No</v>
          </cell>
          <cell r="U162" t="str">
            <v>No</v>
          </cell>
          <cell r="V162" t="str">
            <v>No</v>
          </cell>
        </row>
        <row r="163">
          <cell r="B163" t="str">
            <v>Hungary</v>
          </cell>
          <cell r="D163">
            <v>348</v>
          </cell>
          <cell r="E163" t="str">
            <v>HUN</v>
          </cell>
          <cell r="F163">
            <v>4</v>
          </cell>
          <cell r="G163" t="str">
            <v>Country/Area</v>
          </cell>
          <cell r="H163">
            <v>923</v>
          </cell>
          <cell r="I163" t="str">
            <v>Eastern Europe</v>
          </cell>
          <cell r="J163">
            <v>908</v>
          </cell>
          <cell r="K163" t="str">
            <v>Europe</v>
          </cell>
          <cell r="L163" t="str">
            <v>Yes</v>
          </cell>
          <cell r="M163" t="str">
            <v>No</v>
          </cell>
          <cell r="N163" t="str">
            <v>No</v>
          </cell>
          <cell r="O163" t="str">
            <v>No</v>
          </cell>
          <cell r="P163" t="str">
            <v>Yes</v>
          </cell>
          <cell r="Q163" t="str">
            <v>No</v>
          </cell>
          <cell r="R163" t="str">
            <v>No</v>
          </cell>
          <cell r="S163" t="str">
            <v>No</v>
          </cell>
          <cell r="T163" t="str">
            <v>No</v>
          </cell>
          <cell r="U163" t="str">
            <v>No</v>
          </cell>
          <cell r="V163" t="str">
            <v>No</v>
          </cell>
        </row>
        <row r="164">
          <cell r="B164" t="str">
            <v>Poland</v>
          </cell>
          <cell r="D164">
            <v>616</v>
          </cell>
          <cell r="E164" t="str">
            <v>POL</v>
          </cell>
          <cell r="F164">
            <v>4</v>
          </cell>
          <cell r="G164" t="str">
            <v>Country/Area</v>
          </cell>
          <cell r="H164">
            <v>923</v>
          </cell>
          <cell r="I164" t="str">
            <v>Eastern Europe</v>
          </cell>
          <cell r="J164">
            <v>908</v>
          </cell>
          <cell r="K164" t="str">
            <v>Europe</v>
          </cell>
          <cell r="L164" t="str">
            <v>Yes</v>
          </cell>
          <cell r="M164" t="str">
            <v>No</v>
          </cell>
          <cell r="N164" t="str">
            <v>No</v>
          </cell>
          <cell r="O164" t="str">
            <v>No</v>
          </cell>
          <cell r="P164" t="str">
            <v>Yes</v>
          </cell>
          <cell r="Q164" t="str">
            <v>No</v>
          </cell>
          <cell r="R164" t="str">
            <v>No</v>
          </cell>
          <cell r="S164" t="str">
            <v>No</v>
          </cell>
          <cell r="T164" t="str">
            <v>No</v>
          </cell>
          <cell r="U164" t="str">
            <v>No</v>
          </cell>
          <cell r="V164" t="str">
            <v>No</v>
          </cell>
        </row>
        <row r="165">
          <cell r="B165" t="str">
            <v>Republic of Moldova</v>
          </cell>
          <cell r="C165">
            <v>13</v>
          </cell>
          <cell r="D165">
            <v>498</v>
          </cell>
          <cell r="E165" t="str">
            <v>MDA</v>
          </cell>
          <cell r="F165">
            <v>4</v>
          </cell>
          <cell r="G165" t="str">
            <v>Country/Area</v>
          </cell>
          <cell r="H165">
            <v>923</v>
          </cell>
          <cell r="I165" t="str">
            <v>Eastern Europe</v>
          </cell>
          <cell r="J165">
            <v>908</v>
          </cell>
          <cell r="K165" t="str">
            <v>Europe</v>
          </cell>
          <cell r="L165" t="str">
            <v>Yes</v>
          </cell>
          <cell r="M165" t="str">
            <v>No</v>
          </cell>
          <cell r="N165" t="str">
            <v>No</v>
          </cell>
          <cell r="O165" t="str">
            <v>No</v>
          </cell>
          <cell r="P165" t="str">
            <v>No</v>
          </cell>
          <cell r="Q165" t="str">
            <v>Yes</v>
          </cell>
          <cell r="R165" t="str">
            <v>No</v>
          </cell>
          <cell r="S165" t="str">
            <v>Yes</v>
          </cell>
          <cell r="T165" t="str">
            <v>No</v>
          </cell>
          <cell r="U165" t="str">
            <v>No</v>
          </cell>
          <cell r="V165" t="str">
            <v>No</v>
          </cell>
        </row>
        <row r="166">
          <cell r="B166" t="str">
            <v>Romania</v>
          </cell>
          <cell r="D166">
            <v>642</v>
          </cell>
          <cell r="E166" t="str">
            <v>ROU</v>
          </cell>
          <cell r="F166">
            <v>4</v>
          </cell>
          <cell r="G166" t="str">
            <v>Country/Area</v>
          </cell>
          <cell r="H166">
            <v>923</v>
          </cell>
          <cell r="I166" t="str">
            <v>Eastern Europe</v>
          </cell>
          <cell r="J166">
            <v>908</v>
          </cell>
          <cell r="K166" t="str">
            <v>Europe</v>
          </cell>
          <cell r="L166" t="str">
            <v>Yes</v>
          </cell>
          <cell r="M166" t="str">
            <v>No</v>
          </cell>
          <cell r="N166" t="str">
            <v>No</v>
          </cell>
          <cell r="O166" t="str">
            <v>No</v>
          </cell>
          <cell r="P166" t="str">
            <v>No</v>
          </cell>
          <cell r="Q166" t="str">
            <v>Yes</v>
          </cell>
          <cell r="R166" t="str">
            <v>Yes</v>
          </cell>
          <cell r="S166" t="str">
            <v>No</v>
          </cell>
          <cell r="T166" t="str">
            <v>No</v>
          </cell>
          <cell r="U166" t="str">
            <v>No</v>
          </cell>
          <cell r="V166" t="str">
            <v>No</v>
          </cell>
        </row>
        <row r="167">
          <cell r="B167" t="str">
            <v>Russian Federation</v>
          </cell>
          <cell r="D167">
            <v>643</v>
          </cell>
          <cell r="E167" t="str">
            <v>RUS</v>
          </cell>
          <cell r="F167">
            <v>4</v>
          </cell>
          <cell r="G167" t="str">
            <v>Country/Area</v>
          </cell>
          <cell r="H167">
            <v>923</v>
          </cell>
          <cell r="I167" t="str">
            <v>Eastern Europe</v>
          </cell>
          <cell r="J167">
            <v>908</v>
          </cell>
          <cell r="K167" t="str">
            <v>Europe</v>
          </cell>
          <cell r="L167" t="str">
            <v>Yes</v>
          </cell>
          <cell r="M167" t="str">
            <v>No</v>
          </cell>
          <cell r="N167" t="str">
            <v>No</v>
          </cell>
          <cell r="O167" t="str">
            <v>No</v>
          </cell>
          <cell r="P167" t="str">
            <v>Yes</v>
          </cell>
          <cell r="Q167" t="str">
            <v>No</v>
          </cell>
          <cell r="R167" t="str">
            <v>No</v>
          </cell>
          <cell r="S167" t="str">
            <v>No</v>
          </cell>
          <cell r="T167" t="str">
            <v>No</v>
          </cell>
          <cell r="U167" t="str">
            <v>No</v>
          </cell>
          <cell r="V167" t="str">
            <v>No</v>
          </cell>
        </row>
        <row r="168">
          <cell r="B168" t="str">
            <v>Slovakia</v>
          </cell>
          <cell r="D168">
            <v>703</v>
          </cell>
          <cell r="E168" t="str">
            <v>SVK</v>
          </cell>
          <cell r="F168">
            <v>4</v>
          </cell>
          <cell r="G168" t="str">
            <v>Country/Area</v>
          </cell>
          <cell r="H168">
            <v>923</v>
          </cell>
          <cell r="I168" t="str">
            <v>Eastern Europe</v>
          </cell>
          <cell r="J168">
            <v>908</v>
          </cell>
          <cell r="K168" t="str">
            <v>Europe</v>
          </cell>
          <cell r="L168" t="str">
            <v>Yes</v>
          </cell>
          <cell r="M168" t="str">
            <v>No</v>
          </cell>
          <cell r="N168" t="str">
            <v>No</v>
          </cell>
          <cell r="O168" t="str">
            <v>No</v>
          </cell>
          <cell r="P168" t="str">
            <v>Yes</v>
          </cell>
          <cell r="Q168" t="str">
            <v>No</v>
          </cell>
          <cell r="R168" t="str">
            <v>No</v>
          </cell>
          <cell r="S168" t="str">
            <v>No</v>
          </cell>
          <cell r="T168" t="str">
            <v>No</v>
          </cell>
          <cell r="U168" t="str">
            <v>No</v>
          </cell>
          <cell r="V168" t="str">
            <v>No</v>
          </cell>
        </row>
        <row r="169">
          <cell r="B169" t="str">
            <v>Ukraine</v>
          </cell>
          <cell r="C169">
            <v>14</v>
          </cell>
          <cell r="D169">
            <v>804</v>
          </cell>
          <cell r="E169" t="str">
            <v>UKR</v>
          </cell>
          <cell r="F169">
            <v>4</v>
          </cell>
          <cell r="G169" t="str">
            <v>Country/Area</v>
          </cell>
          <cell r="H169">
            <v>923</v>
          </cell>
          <cell r="I169" t="str">
            <v>Eastern Europe</v>
          </cell>
          <cell r="J169">
            <v>908</v>
          </cell>
          <cell r="K169" t="str">
            <v>Europe</v>
          </cell>
          <cell r="L169" t="str">
            <v>Yes</v>
          </cell>
          <cell r="M169" t="str">
            <v>No</v>
          </cell>
          <cell r="N169" t="str">
            <v>No</v>
          </cell>
          <cell r="O169" t="str">
            <v>No</v>
          </cell>
          <cell r="P169" t="str">
            <v>No</v>
          </cell>
          <cell r="Q169" t="str">
            <v>Yes</v>
          </cell>
          <cell r="R169" t="str">
            <v>No</v>
          </cell>
          <cell r="S169" t="str">
            <v>Yes</v>
          </cell>
          <cell r="T169" t="str">
            <v>No</v>
          </cell>
          <cell r="U169" t="str">
            <v>No</v>
          </cell>
          <cell r="V169" t="str">
            <v>No</v>
          </cell>
        </row>
        <row r="170">
          <cell r="B170" t="str">
            <v>Northern Europe</v>
          </cell>
          <cell r="D170">
            <v>924</v>
          </cell>
          <cell r="F170">
            <v>3</v>
          </cell>
          <cell r="G170" t="str">
            <v>Region</v>
          </cell>
          <cell r="H170">
            <v>924</v>
          </cell>
          <cell r="I170" t="str">
            <v>Northern Europe</v>
          </cell>
          <cell r="J170">
            <v>908</v>
          </cell>
          <cell r="K170" t="str">
            <v>Europe</v>
          </cell>
        </row>
        <row r="171">
          <cell r="B171" t="str">
            <v>Channel Islands</v>
          </cell>
          <cell r="C171">
            <v>15</v>
          </cell>
          <cell r="D171">
            <v>830</v>
          </cell>
          <cell r="E171" t="str">
            <v>CHI</v>
          </cell>
          <cell r="F171">
            <v>4</v>
          </cell>
          <cell r="G171" t="str">
            <v>Country/Area</v>
          </cell>
          <cell r="H171">
            <v>924</v>
          </cell>
          <cell r="I171" t="str">
            <v>Northern Europe</v>
          </cell>
          <cell r="J171">
            <v>908</v>
          </cell>
          <cell r="K171" t="str">
            <v>Europe</v>
          </cell>
          <cell r="L171" t="str">
            <v>Yes</v>
          </cell>
          <cell r="M171" t="str">
            <v>No</v>
          </cell>
          <cell r="N171" t="str">
            <v>No</v>
          </cell>
          <cell r="O171" t="str">
            <v>No</v>
          </cell>
          <cell r="P171" t="str">
            <v>Yes</v>
          </cell>
          <cell r="Q171" t="str">
            <v>No</v>
          </cell>
          <cell r="R171" t="str">
            <v>No</v>
          </cell>
          <cell r="S171" t="str">
            <v>No</v>
          </cell>
          <cell r="T171" t="str">
            <v>No</v>
          </cell>
          <cell r="U171" t="str">
            <v>No</v>
          </cell>
          <cell r="V171" t="str">
            <v>No</v>
          </cell>
        </row>
        <row r="172">
          <cell r="B172" t="str">
            <v>Denmark</v>
          </cell>
          <cell r="D172">
            <v>208</v>
          </cell>
          <cell r="E172" t="str">
            <v>DNK</v>
          </cell>
          <cell r="F172">
            <v>4</v>
          </cell>
          <cell r="G172" t="str">
            <v>Country/Area</v>
          </cell>
          <cell r="H172">
            <v>924</v>
          </cell>
          <cell r="I172" t="str">
            <v>Northern Europe</v>
          </cell>
          <cell r="J172">
            <v>908</v>
          </cell>
          <cell r="K172" t="str">
            <v>Europe</v>
          </cell>
          <cell r="L172" t="str">
            <v>Yes</v>
          </cell>
          <cell r="M172" t="str">
            <v>No</v>
          </cell>
          <cell r="N172" t="str">
            <v>No</v>
          </cell>
          <cell r="O172" t="str">
            <v>No</v>
          </cell>
          <cell r="P172" t="str">
            <v>Yes</v>
          </cell>
          <cell r="Q172" t="str">
            <v>No</v>
          </cell>
          <cell r="R172" t="str">
            <v>No</v>
          </cell>
          <cell r="S172" t="str">
            <v>No</v>
          </cell>
          <cell r="T172" t="str">
            <v>No</v>
          </cell>
          <cell r="U172" t="str">
            <v>No</v>
          </cell>
          <cell r="V172" t="str">
            <v>No</v>
          </cell>
        </row>
        <row r="173">
          <cell r="B173" t="str">
            <v>Estonia</v>
          </cell>
          <cell r="D173">
            <v>233</v>
          </cell>
          <cell r="E173" t="str">
            <v>EST</v>
          </cell>
          <cell r="F173">
            <v>4</v>
          </cell>
          <cell r="G173" t="str">
            <v>Country/Area</v>
          </cell>
          <cell r="H173">
            <v>924</v>
          </cell>
          <cell r="I173" t="str">
            <v>Northern Europe</v>
          </cell>
          <cell r="J173">
            <v>908</v>
          </cell>
          <cell r="K173" t="str">
            <v>Europe</v>
          </cell>
          <cell r="L173" t="str">
            <v>Yes</v>
          </cell>
          <cell r="M173" t="str">
            <v>No</v>
          </cell>
          <cell r="N173" t="str">
            <v>No</v>
          </cell>
          <cell r="O173" t="str">
            <v>No</v>
          </cell>
          <cell r="P173" t="str">
            <v>Yes</v>
          </cell>
          <cell r="Q173" t="str">
            <v>No</v>
          </cell>
          <cell r="R173" t="str">
            <v>No</v>
          </cell>
          <cell r="S173" t="str">
            <v>No</v>
          </cell>
          <cell r="T173" t="str">
            <v>No</v>
          </cell>
          <cell r="U173" t="str">
            <v>No</v>
          </cell>
          <cell r="V173" t="str">
            <v>No</v>
          </cell>
        </row>
        <row r="174">
          <cell r="B174" t="str">
            <v>Faeroe Islands</v>
          </cell>
          <cell r="D174">
            <v>234</v>
          </cell>
          <cell r="E174" t="str">
            <v>FRO</v>
          </cell>
          <cell r="F174">
            <v>4</v>
          </cell>
          <cell r="G174" t="str">
            <v>Country/Area</v>
          </cell>
          <cell r="H174">
            <v>924</v>
          </cell>
          <cell r="I174" t="str">
            <v>Northern Europe</v>
          </cell>
          <cell r="J174">
            <v>908</v>
          </cell>
          <cell r="K174" t="str">
            <v>Europe</v>
          </cell>
          <cell r="L174" t="str">
            <v>Yes</v>
          </cell>
          <cell r="M174" t="str">
            <v>No</v>
          </cell>
          <cell r="N174" t="str">
            <v>No</v>
          </cell>
          <cell r="O174" t="str">
            <v>No</v>
          </cell>
          <cell r="P174" t="str">
            <v>Yes</v>
          </cell>
          <cell r="Q174" t="str">
            <v>No</v>
          </cell>
          <cell r="R174" t="str">
            <v>No</v>
          </cell>
          <cell r="S174" t="str">
            <v>No</v>
          </cell>
          <cell r="T174" t="str">
            <v>No</v>
          </cell>
          <cell r="U174" t="str">
            <v>No</v>
          </cell>
          <cell r="V174" t="str">
            <v>Yes</v>
          </cell>
        </row>
        <row r="175">
          <cell r="B175" t="str">
            <v>Finland</v>
          </cell>
          <cell r="C175">
            <v>16</v>
          </cell>
          <cell r="D175">
            <v>246</v>
          </cell>
          <cell r="E175" t="str">
            <v>FIN</v>
          </cell>
          <cell r="F175">
            <v>4</v>
          </cell>
          <cell r="G175" t="str">
            <v>Country/Area</v>
          </cell>
          <cell r="H175">
            <v>924</v>
          </cell>
          <cell r="I175" t="str">
            <v>Northern Europe</v>
          </cell>
          <cell r="J175">
            <v>908</v>
          </cell>
          <cell r="K175" t="str">
            <v>Europe</v>
          </cell>
          <cell r="L175" t="str">
            <v>Yes</v>
          </cell>
          <cell r="M175" t="str">
            <v>No</v>
          </cell>
          <cell r="N175" t="str">
            <v>No</v>
          </cell>
          <cell r="O175" t="str">
            <v>No</v>
          </cell>
          <cell r="P175" t="str">
            <v>Yes</v>
          </cell>
          <cell r="Q175" t="str">
            <v>No</v>
          </cell>
          <cell r="R175" t="str">
            <v>No</v>
          </cell>
          <cell r="S175" t="str">
            <v>No</v>
          </cell>
          <cell r="T175" t="str">
            <v>No</v>
          </cell>
          <cell r="U175" t="str">
            <v>No</v>
          </cell>
          <cell r="V175" t="str">
            <v>No</v>
          </cell>
        </row>
        <row r="176">
          <cell r="B176" t="str">
            <v>Iceland</v>
          </cell>
          <cell r="D176">
            <v>352</v>
          </cell>
          <cell r="E176" t="str">
            <v>ISL</v>
          </cell>
          <cell r="F176">
            <v>4</v>
          </cell>
          <cell r="G176" t="str">
            <v>Country/Area</v>
          </cell>
          <cell r="H176">
            <v>924</v>
          </cell>
          <cell r="I176" t="str">
            <v>Northern Europe</v>
          </cell>
          <cell r="J176">
            <v>908</v>
          </cell>
          <cell r="K176" t="str">
            <v>Europe</v>
          </cell>
          <cell r="L176" t="str">
            <v>Yes</v>
          </cell>
          <cell r="M176" t="str">
            <v>No</v>
          </cell>
          <cell r="N176" t="str">
            <v>No</v>
          </cell>
          <cell r="O176" t="str">
            <v>No</v>
          </cell>
          <cell r="P176" t="str">
            <v>Yes</v>
          </cell>
          <cell r="Q176" t="str">
            <v>No</v>
          </cell>
          <cell r="R176" t="str">
            <v>No</v>
          </cell>
          <cell r="S176" t="str">
            <v>No</v>
          </cell>
          <cell r="T176" t="str">
            <v>No</v>
          </cell>
          <cell r="U176" t="str">
            <v>No</v>
          </cell>
          <cell r="V176" t="str">
            <v>No</v>
          </cell>
        </row>
        <row r="177">
          <cell r="B177" t="str">
            <v>Ireland</v>
          </cell>
          <cell r="D177">
            <v>372</v>
          </cell>
          <cell r="E177" t="str">
            <v>IRL</v>
          </cell>
          <cell r="F177">
            <v>4</v>
          </cell>
          <cell r="G177" t="str">
            <v>Country/Area</v>
          </cell>
          <cell r="H177">
            <v>924</v>
          </cell>
          <cell r="I177" t="str">
            <v>Northern Europe</v>
          </cell>
          <cell r="J177">
            <v>908</v>
          </cell>
          <cell r="K177" t="str">
            <v>Europe</v>
          </cell>
          <cell r="L177" t="str">
            <v>Yes</v>
          </cell>
          <cell r="M177" t="str">
            <v>No</v>
          </cell>
          <cell r="N177" t="str">
            <v>No</v>
          </cell>
          <cell r="O177" t="str">
            <v>No</v>
          </cell>
          <cell r="P177" t="str">
            <v>Yes</v>
          </cell>
          <cell r="Q177" t="str">
            <v>No</v>
          </cell>
          <cell r="R177" t="str">
            <v>No</v>
          </cell>
          <cell r="S177" t="str">
            <v>No</v>
          </cell>
          <cell r="T177" t="str">
            <v>No</v>
          </cell>
          <cell r="U177" t="str">
            <v>No</v>
          </cell>
          <cell r="V177" t="str">
            <v>No</v>
          </cell>
        </row>
        <row r="178">
          <cell r="B178" t="str">
            <v>Isle of Man</v>
          </cell>
          <cell r="D178">
            <v>833</v>
          </cell>
          <cell r="E178" t="str">
            <v>IMN</v>
          </cell>
          <cell r="F178">
            <v>4</v>
          </cell>
          <cell r="G178" t="str">
            <v>Country/Area</v>
          </cell>
          <cell r="H178">
            <v>924</v>
          </cell>
          <cell r="I178" t="str">
            <v>Northern Europe</v>
          </cell>
          <cell r="J178">
            <v>908</v>
          </cell>
          <cell r="K178" t="str">
            <v>Europe</v>
          </cell>
          <cell r="L178" t="str">
            <v>Yes</v>
          </cell>
          <cell r="M178" t="str">
            <v>No</v>
          </cell>
          <cell r="N178" t="str">
            <v>No</v>
          </cell>
          <cell r="O178" t="str">
            <v>No</v>
          </cell>
          <cell r="P178" t="str">
            <v>Yes</v>
          </cell>
          <cell r="Q178" t="str">
            <v>No</v>
          </cell>
          <cell r="R178" t="str">
            <v>No</v>
          </cell>
          <cell r="S178" t="str">
            <v>No</v>
          </cell>
          <cell r="T178" t="str">
            <v>No</v>
          </cell>
          <cell r="U178" t="str">
            <v>No</v>
          </cell>
          <cell r="V178" t="str">
            <v>Yes</v>
          </cell>
        </row>
        <row r="179">
          <cell r="B179" t="str">
            <v>Latvia</v>
          </cell>
          <cell r="D179">
            <v>428</v>
          </cell>
          <cell r="E179" t="str">
            <v>LVA</v>
          </cell>
          <cell r="F179">
            <v>4</v>
          </cell>
          <cell r="G179" t="str">
            <v>Country/Area</v>
          </cell>
          <cell r="H179">
            <v>924</v>
          </cell>
          <cell r="I179" t="str">
            <v>Northern Europe</v>
          </cell>
          <cell r="J179">
            <v>908</v>
          </cell>
          <cell r="K179" t="str">
            <v>Europe</v>
          </cell>
          <cell r="L179" t="str">
            <v>Yes</v>
          </cell>
          <cell r="M179" t="str">
            <v>No</v>
          </cell>
          <cell r="N179" t="str">
            <v>No</v>
          </cell>
          <cell r="O179" t="str">
            <v>No</v>
          </cell>
          <cell r="P179" t="str">
            <v>Yes</v>
          </cell>
          <cell r="Q179" t="str">
            <v>No</v>
          </cell>
          <cell r="R179" t="str">
            <v>No</v>
          </cell>
          <cell r="S179" t="str">
            <v>No</v>
          </cell>
          <cell r="T179" t="str">
            <v>No</v>
          </cell>
          <cell r="U179" t="str">
            <v>No</v>
          </cell>
          <cell r="V179" t="str">
            <v>No</v>
          </cell>
        </row>
        <row r="180">
          <cell r="B180" t="str">
            <v>Lithuania</v>
          </cell>
          <cell r="D180">
            <v>440</v>
          </cell>
          <cell r="E180" t="str">
            <v>LTU</v>
          </cell>
          <cell r="F180">
            <v>4</v>
          </cell>
          <cell r="G180" t="str">
            <v>Country/Area</v>
          </cell>
          <cell r="H180">
            <v>924</v>
          </cell>
          <cell r="I180" t="str">
            <v>Northern Europe</v>
          </cell>
          <cell r="J180">
            <v>908</v>
          </cell>
          <cell r="K180" t="str">
            <v>Europe</v>
          </cell>
          <cell r="L180" t="str">
            <v>Yes</v>
          </cell>
          <cell r="M180" t="str">
            <v>No</v>
          </cell>
          <cell r="N180" t="str">
            <v>No</v>
          </cell>
          <cell r="O180" t="str">
            <v>No</v>
          </cell>
          <cell r="P180" t="str">
            <v>Yes</v>
          </cell>
          <cell r="Q180" t="str">
            <v>No</v>
          </cell>
          <cell r="R180" t="str">
            <v>No</v>
          </cell>
          <cell r="S180" t="str">
            <v>No</v>
          </cell>
          <cell r="T180" t="str">
            <v>No</v>
          </cell>
          <cell r="U180" t="str">
            <v>No</v>
          </cell>
          <cell r="V180" t="str">
            <v>No</v>
          </cell>
        </row>
        <row r="181">
          <cell r="B181" t="str">
            <v>Norway</v>
          </cell>
          <cell r="C181">
            <v>17</v>
          </cell>
          <cell r="D181">
            <v>578</v>
          </cell>
          <cell r="E181" t="str">
            <v>NOR</v>
          </cell>
          <cell r="F181">
            <v>4</v>
          </cell>
          <cell r="G181" t="str">
            <v>Country/Area</v>
          </cell>
          <cell r="H181">
            <v>924</v>
          </cell>
          <cell r="I181" t="str">
            <v>Northern Europe</v>
          </cell>
          <cell r="J181">
            <v>908</v>
          </cell>
          <cell r="K181" t="str">
            <v>Europe</v>
          </cell>
          <cell r="L181" t="str">
            <v>Yes</v>
          </cell>
          <cell r="M181" t="str">
            <v>No</v>
          </cell>
          <cell r="N181" t="str">
            <v>No</v>
          </cell>
          <cell r="O181" t="str">
            <v>No</v>
          </cell>
          <cell r="P181" t="str">
            <v>Yes</v>
          </cell>
          <cell r="Q181" t="str">
            <v>No</v>
          </cell>
          <cell r="R181" t="str">
            <v>No</v>
          </cell>
          <cell r="S181" t="str">
            <v>No</v>
          </cell>
          <cell r="T181" t="str">
            <v>No</v>
          </cell>
          <cell r="U181" t="str">
            <v>No</v>
          </cell>
          <cell r="V181" t="str">
            <v>No</v>
          </cell>
        </row>
        <row r="182">
          <cell r="B182" t="str">
            <v>Sweden</v>
          </cell>
          <cell r="D182">
            <v>752</v>
          </cell>
          <cell r="E182" t="str">
            <v>SWE</v>
          </cell>
          <cell r="F182">
            <v>4</v>
          </cell>
          <cell r="G182" t="str">
            <v>Country/Area</v>
          </cell>
          <cell r="H182">
            <v>924</v>
          </cell>
          <cell r="I182" t="str">
            <v>Northern Europe</v>
          </cell>
          <cell r="J182">
            <v>908</v>
          </cell>
          <cell r="K182" t="str">
            <v>Europe</v>
          </cell>
          <cell r="L182" t="str">
            <v>Yes</v>
          </cell>
          <cell r="M182" t="str">
            <v>No</v>
          </cell>
          <cell r="N182" t="str">
            <v>No</v>
          </cell>
          <cell r="O182" t="str">
            <v>No</v>
          </cell>
          <cell r="P182" t="str">
            <v>Yes</v>
          </cell>
          <cell r="Q182" t="str">
            <v>No</v>
          </cell>
          <cell r="R182" t="str">
            <v>No</v>
          </cell>
          <cell r="S182" t="str">
            <v>No</v>
          </cell>
          <cell r="T182" t="str">
            <v>No</v>
          </cell>
          <cell r="U182" t="str">
            <v>No</v>
          </cell>
          <cell r="V182" t="str">
            <v>No</v>
          </cell>
        </row>
        <row r="183">
          <cell r="B183" t="str">
            <v>United Kingdom</v>
          </cell>
          <cell r="D183">
            <v>826</v>
          </cell>
          <cell r="E183" t="str">
            <v>GBR</v>
          </cell>
          <cell r="F183">
            <v>4</v>
          </cell>
          <cell r="G183" t="str">
            <v>Country/Area</v>
          </cell>
          <cell r="H183">
            <v>924</v>
          </cell>
          <cell r="I183" t="str">
            <v>Northern Europe</v>
          </cell>
          <cell r="J183">
            <v>908</v>
          </cell>
          <cell r="K183" t="str">
            <v>Europe</v>
          </cell>
          <cell r="L183" t="str">
            <v>Yes</v>
          </cell>
          <cell r="M183" t="str">
            <v>No</v>
          </cell>
          <cell r="N183" t="str">
            <v>No</v>
          </cell>
          <cell r="O183" t="str">
            <v>No</v>
          </cell>
          <cell r="P183" t="str">
            <v>Yes</v>
          </cell>
          <cell r="Q183" t="str">
            <v>No</v>
          </cell>
          <cell r="R183" t="str">
            <v>No</v>
          </cell>
          <cell r="S183" t="str">
            <v>No</v>
          </cell>
          <cell r="T183" t="str">
            <v>No</v>
          </cell>
          <cell r="U183" t="str">
            <v>No</v>
          </cell>
          <cell r="V183" t="str">
            <v>No</v>
          </cell>
        </row>
        <row r="184">
          <cell r="B184" t="str">
            <v>Southern Europe</v>
          </cell>
          <cell r="D184">
            <v>925</v>
          </cell>
          <cell r="F184">
            <v>3</v>
          </cell>
          <cell r="G184" t="str">
            <v>Region</v>
          </cell>
          <cell r="H184">
            <v>925</v>
          </cell>
          <cell r="I184" t="str">
            <v>Southern Europe</v>
          </cell>
          <cell r="J184">
            <v>908</v>
          </cell>
          <cell r="K184" t="str">
            <v>Europe</v>
          </cell>
        </row>
        <row r="185">
          <cell r="B185" t="str">
            <v>Albania</v>
          </cell>
          <cell r="D185">
            <v>8</v>
          </cell>
          <cell r="E185" t="str">
            <v>ALB</v>
          </cell>
          <cell r="F185">
            <v>4</v>
          </cell>
          <cell r="G185" t="str">
            <v>Country/Area</v>
          </cell>
          <cell r="H185">
            <v>925</v>
          </cell>
          <cell r="I185" t="str">
            <v>Southern Europe</v>
          </cell>
          <cell r="J185">
            <v>908</v>
          </cell>
          <cell r="K185" t="str">
            <v>Europe</v>
          </cell>
          <cell r="L185" t="str">
            <v>Yes</v>
          </cell>
          <cell r="M185" t="str">
            <v>No</v>
          </cell>
          <cell r="N185" t="str">
            <v>No</v>
          </cell>
          <cell r="O185" t="str">
            <v>No</v>
          </cell>
          <cell r="P185" t="str">
            <v>No</v>
          </cell>
          <cell r="Q185" t="str">
            <v>Yes</v>
          </cell>
          <cell r="R185" t="str">
            <v>Yes</v>
          </cell>
          <cell r="S185" t="str">
            <v>No</v>
          </cell>
          <cell r="T185" t="str">
            <v>No</v>
          </cell>
          <cell r="U185" t="str">
            <v>No</v>
          </cell>
          <cell r="V185" t="str">
            <v>No</v>
          </cell>
        </row>
        <row r="186">
          <cell r="B186" t="str">
            <v>Andorra</v>
          </cell>
          <cell r="D186">
            <v>20</v>
          </cell>
          <cell r="E186" t="str">
            <v>AND</v>
          </cell>
          <cell r="F186">
            <v>4</v>
          </cell>
          <cell r="G186" t="str">
            <v>Country/Area</v>
          </cell>
          <cell r="H186">
            <v>925</v>
          </cell>
          <cell r="I186" t="str">
            <v>Southern Europe</v>
          </cell>
          <cell r="J186">
            <v>908</v>
          </cell>
          <cell r="K186" t="str">
            <v>Europe</v>
          </cell>
          <cell r="L186" t="str">
            <v>Yes</v>
          </cell>
          <cell r="M186" t="str">
            <v>No</v>
          </cell>
          <cell r="N186" t="str">
            <v>No</v>
          </cell>
          <cell r="O186" t="str">
            <v>No</v>
          </cell>
          <cell r="P186" t="str">
            <v>Yes</v>
          </cell>
          <cell r="Q186" t="str">
            <v>No</v>
          </cell>
          <cell r="R186" t="str">
            <v>No</v>
          </cell>
          <cell r="S186" t="str">
            <v>No</v>
          </cell>
          <cell r="T186" t="str">
            <v>No</v>
          </cell>
          <cell r="U186" t="str">
            <v>No</v>
          </cell>
          <cell r="V186" t="str">
            <v>Yes</v>
          </cell>
        </row>
        <row r="187">
          <cell r="B187" t="str">
            <v>Bosnia and Herzegovina</v>
          </cell>
          <cell r="D187">
            <v>70</v>
          </cell>
          <cell r="E187" t="str">
            <v>BIH</v>
          </cell>
          <cell r="F187">
            <v>4</v>
          </cell>
          <cell r="G187" t="str">
            <v>Country/Area</v>
          </cell>
          <cell r="H187">
            <v>925</v>
          </cell>
          <cell r="I187" t="str">
            <v>Southern Europe</v>
          </cell>
          <cell r="J187">
            <v>908</v>
          </cell>
          <cell r="K187" t="str">
            <v>Europe</v>
          </cell>
          <cell r="L187" t="str">
            <v>Yes</v>
          </cell>
          <cell r="M187" t="str">
            <v>No</v>
          </cell>
          <cell r="N187" t="str">
            <v>No</v>
          </cell>
          <cell r="O187" t="str">
            <v>No</v>
          </cell>
          <cell r="P187" t="str">
            <v>No</v>
          </cell>
          <cell r="Q187" t="str">
            <v>Yes</v>
          </cell>
          <cell r="R187" t="str">
            <v>Yes</v>
          </cell>
          <cell r="S187" t="str">
            <v>No</v>
          </cell>
          <cell r="T187" t="str">
            <v>No</v>
          </cell>
          <cell r="U187" t="str">
            <v>No</v>
          </cell>
          <cell r="V187" t="str">
            <v>No</v>
          </cell>
        </row>
        <row r="188">
          <cell r="B188" t="str">
            <v>Croatia</v>
          </cell>
          <cell r="D188">
            <v>191</v>
          </cell>
          <cell r="E188" t="str">
            <v>HRV</v>
          </cell>
          <cell r="F188">
            <v>4</v>
          </cell>
          <cell r="G188" t="str">
            <v>Country/Area</v>
          </cell>
          <cell r="H188">
            <v>925</v>
          </cell>
          <cell r="I188" t="str">
            <v>Southern Europe</v>
          </cell>
          <cell r="J188">
            <v>908</v>
          </cell>
          <cell r="K188" t="str">
            <v>Europe</v>
          </cell>
          <cell r="L188" t="str">
            <v>Yes</v>
          </cell>
          <cell r="M188" t="str">
            <v>No</v>
          </cell>
          <cell r="N188" t="str">
            <v>No</v>
          </cell>
          <cell r="O188" t="str">
            <v>No</v>
          </cell>
          <cell r="P188" t="str">
            <v>Yes</v>
          </cell>
          <cell r="Q188" t="str">
            <v>No</v>
          </cell>
          <cell r="R188" t="str">
            <v>No</v>
          </cell>
          <cell r="S188" t="str">
            <v>No</v>
          </cell>
          <cell r="T188" t="str">
            <v>No</v>
          </cell>
          <cell r="U188" t="str">
            <v>No</v>
          </cell>
          <cell r="V188" t="str">
            <v>No</v>
          </cell>
        </row>
        <row r="189">
          <cell r="B189" t="str">
            <v>Gibraltar</v>
          </cell>
          <cell r="D189">
            <v>292</v>
          </cell>
          <cell r="E189" t="str">
            <v>GIB</v>
          </cell>
          <cell r="F189">
            <v>4</v>
          </cell>
          <cell r="G189" t="str">
            <v>Country/Area</v>
          </cell>
          <cell r="H189">
            <v>925</v>
          </cell>
          <cell r="I189" t="str">
            <v>Southern Europe</v>
          </cell>
          <cell r="J189">
            <v>908</v>
          </cell>
          <cell r="K189" t="str">
            <v>Europe</v>
          </cell>
          <cell r="L189" t="str">
            <v>Yes</v>
          </cell>
          <cell r="M189" t="str">
            <v>No</v>
          </cell>
          <cell r="N189" t="str">
            <v>No</v>
          </cell>
          <cell r="O189" t="str">
            <v>No</v>
          </cell>
          <cell r="P189" t="str">
            <v>Not Available</v>
          </cell>
          <cell r="Q189" t="str">
            <v>Not Available</v>
          </cell>
          <cell r="R189" t="str">
            <v>Not Available</v>
          </cell>
          <cell r="S189" t="str">
            <v>Not Available</v>
          </cell>
          <cell r="T189" t="str">
            <v>Not Available</v>
          </cell>
          <cell r="U189" t="str">
            <v>No</v>
          </cell>
          <cell r="V189" t="str">
            <v>Yes</v>
          </cell>
        </row>
        <row r="190">
          <cell r="B190" t="str">
            <v>Greece</v>
          </cell>
          <cell r="D190">
            <v>300</v>
          </cell>
          <cell r="E190" t="str">
            <v>GRC</v>
          </cell>
          <cell r="F190">
            <v>4</v>
          </cell>
          <cell r="G190" t="str">
            <v>Country/Area</v>
          </cell>
          <cell r="H190">
            <v>925</v>
          </cell>
          <cell r="I190" t="str">
            <v>Southern Europe</v>
          </cell>
          <cell r="J190">
            <v>908</v>
          </cell>
          <cell r="K190" t="str">
            <v>Europe</v>
          </cell>
          <cell r="L190" t="str">
            <v>Yes</v>
          </cell>
          <cell r="M190" t="str">
            <v>No</v>
          </cell>
          <cell r="N190" t="str">
            <v>No</v>
          </cell>
          <cell r="O190" t="str">
            <v>No</v>
          </cell>
          <cell r="P190" t="str">
            <v>Yes</v>
          </cell>
          <cell r="Q190" t="str">
            <v>No</v>
          </cell>
          <cell r="R190" t="str">
            <v>No</v>
          </cell>
          <cell r="S190" t="str">
            <v>No</v>
          </cell>
          <cell r="T190" t="str">
            <v>No</v>
          </cell>
          <cell r="U190" t="str">
            <v>No</v>
          </cell>
          <cell r="V190" t="str">
            <v>No</v>
          </cell>
        </row>
        <row r="191">
          <cell r="B191" t="str">
            <v>Holy See</v>
          </cell>
          <cell r="C191">
            <v>18</v>
          </cell>
          <cell r="D191">
            <v>336</v>
          </cell>
          <cell r="E191" t="str">
            <v>VAT</v>
          </cell>
          <cell r="F191">
            <v>4</v>
          </cell>
          <cell r="G191" t="str">
            <v>Country/Area</v>
          </cell>
          <cell r="H191">
            <v>925</v>
          </cell>
          <cell r="I191" t="str">
            <v>Southern Europe</v>
          </cell>
          <cell r="J191">
            <v>908</v>
          </cell>
          <cell r="K191" t="str">
            <v>Europe</v>
          </cell>
          <cell r="L191" t="str">
            <v>Yes</v>
          </cell>
          <cell r="M191" t="str">
            <v>No</v>
          </cell>
          <cell r="N191" t="str">
            <v>No</v>
          </cell>
          <cell r="O191" t="str">
            <v>No</v>
          </cell>
          <cell r="P191" t="str">
            <v>Not Available</v>
          </cell>
          <cell r="Q191" t="str">
            <v>Not Available</v>
          </cell>
          <cell r="R191" t="str">
            <v>Not Available</v>
          </cell>
          <cell r="S191" t="str">
            <v>Not Available</v>
          </cell>
          <cell r="T191" t="str">
            <v>Not Available</v>
          </cell>
          <cell r="U191" t="str">
            <v>No</v>
          </cell>
          <cell r="V191" t="str">
            <v>Yes</v>
          </cell>
        </row>
        <row r="192">
          <cell r="B192" t="str">
            <v>Italy</v>
          </cell>
          <cell r="D192">
            <v>380</v>
          </cell>
          <cell r="E192" t="str">
            <v>ITA</v>
          </cell>
          <cell r="F192">
            <v>4</v>
          </cell>
          <cell r="G192" t="str">
            <v>Country/Area</v>
          </cell>
          <cell r="H192">
            <v>925</v>
          </cell>
          <cell r="I192" t="str">
            <v>Southern Europe</v>
          </cell>
          <cell r="J192">
            <v>908</v>
          </cell>
          <cell r="K192" t="str">
            <v>Europe</v>
          </cell>
          <cell r="L192" t="str">
            <v>Yes</v>
          </cell>
          <cell r="M192" t="str">
            <v>No</v>
          </cell>
          <cell r="N192" t="str">
            <v>No</v>
          </cell>
          <cell r="O192" t="str">
            <v>No</v>
          </cell>
          <cell r="P192" t="str">
            <v>Yes</v>
          </cell>
          <cell r="Q192" t="str">
            <v>No</v>
          </cell>
          <cell r="R192" t="str">
            <v>No</v>
          </cell>
          <cell r="S192" t="str">
            <v>No</v>
          </cell>
          <cell r="T192" t="str">
            <v>No</v>
          </cell>
          <cell r="U192" t="str">
            <v>No</v>
          </cell>
          <cell r="V192" t="str">
            <v>No</v>
          </cell>
        </row>
        <row r="193">
          <cell r="B193" t="str">
            <v>Malta</v>
          </cell>
          <cell r="D193">
            <v>470</v>
          </cell>
          <cell r="E193" t="str">
            <v>MLT</v>
          </cell>
          <cell r="F193">
            <v>4</v>
          </cell>
          <cell r="G193" t="str">
            <v>Country/Area</v>
          </cell>
          <cell r="H193">
            <v>925</v>
          </cell>
          <cell r="I193" t="str">
            <v>Southern Europe</v>
          </cell>
          <cell r="J193">
            <v>908</v>
          </cell>
          <cell r="K193" t="str">
            <v>Europe</v>
          </cell>
          <cell r="L193" t="str">
            <v>Yes</v>
          </cell>
          <cell r="M193" t="str">
            <v>No</v>
          </cell>
          <cell r="N193" t="str">
            <v>No</v>
          </cell>
          <cell r="O193" t="str">
            <v>No</v>
          </cell>
          <cell r="P193" t="str">
            <v>Yes</v>
          </cell>
          <cell r="Q193" t="str">
            <v>No</v>
          </cell>
          <cell r="R193" t="str">
            <v>No</v>
          </cell>
          <cell r="S193" t="str">
            <v>No</v>
          </cell>
          <cell r="T193" t="str">
            <v>No</v>
          </cell>
          <cell r="U193" t="str">
            <v>No</v>
          </cell>
          <cell r="V193" t="str">
            <v>No</v>
          </cell>
        </row>
        <row r="194">
          <cell r="B194" t="str">
            <v>Montenegro</v>
          </cell>
          <cell r="D194">
            <v>499</v>
          </cell>
          <cell r="E194" t="str">
            <v>MNE</v>
          </cell>
          <cell r="F194">
            <v>4</v>
          </cell>
          <cell r="G194" t="str">
            <v>Country/Area</v>
          </cell>
          <cell r="H194">
            <v>925</v>
          </cell>
          <cell r="I194" t="str">
            <v>Southern Europe</v>
          </cell>
          <cell r="J194">
            <v>908</v>
          </cell>
          <cell r="K194" t="str">
            <v>Europe</v>
          </cell>
          <cell r="L194" t="str">
            <v>Yes</v>
          </cell>
          <cell r="M194" t="str">
            <v>No</v>
          </cell>
          <cell r="N194" t="str">
            <v>No</v>
          </cell>
          <cell r="O194" t="str">
            <v>No</v>
          </cell>
          <cell r="P194" t="str">
            <v>No</v>
          </cell>
          <cell r="Q194" t="str">
            <v>Yes</v>
          </cell>
          <cell r="R194" t="str">
            <v>Yes</v>
          </cell>
          <cell r="S194" t="str">
            <v>No</v>
          </cell>
          <cell r="T194" t="str">
            <v>No</v>
          </cell>
          <cell r="U194" t="str">
            <v>No</v>
          </cell>
          <cell r="V194" t="str">
            <v>No</v>
          </cell>
        </row>
        <row r="195">
          <cell r="B195" t="str">
            <v>Portugal</v>
          </cell>
          <cell r="D195">
            <v>620</v>
          </cell>
          <cell r="E195" t="str">
            <v>PRT</v>
          </cell>
          <cell r="F195">
            <v>4</v>
          </cell>
          <cell r="G195" t="str">
            <v>Country/Area</v>
          </cell>
          <cell r="H195">
            <v>925</v>
          </cell>
          <cell r="I195" t="str">
            <v>Southern Europe</v>
          </cell>
          <cell r="J195">
            <v>908</v>
          </cell>
          <cell r="K195" t="str">
            <v>Europe</v>
          </cell>
          <cell r="L195" t="str">
            <v>Yes</v>
          </cell>
          <cell r="M195" t="str">
            <v>No</v>
          </cell>
          <cell r="N195" t="str">
            <v>No</v>
          </cell>
          <cell r="O195" t="str">
            <v>No</v>
          </cell>
          <cell r="P195" t="str">
            <v>Yes</v>
          </cell>
          <cell r="Q195" t="str">
            <v>No</v>
          </cell>
          <cell r="R195" t="str">
            <v>No</v>
          </cell>
          <cell r="S195" t="str">
            <v>No</v>
          </cell>
          <cell r="T195" t="str">
            <v>No</v>
          </cell>
          <cell r="U195" t="str">
            <v>No</v>
          </cell>
          <cell r="V195" t="str">
            <v>No</v>
          </cell>
        </row>
        <row r="196">
          <cell r="B196" t="str">
            <v>San Marino</v>
          </cell>
          <cell r="D196">
            <v>674</v>
          </cell>
          <cell r="E196" t="str">
            <v>SMR</v>
          </cell>
          <cell r="F196">
            <v>4</v>
          </cell>
          <cell r="G196" t="str">
            <v>Country/Area</v>
          </cell>
          <cell r="H196">
            <v>925</v>
          </cell>
          <cell r="I196" t="str">
            <v>Southern Europe</v>
          </cell>
          <cell r="J196">
            <v>908</v>
          </cell>
          <cell r="K196" t="str">
            <v>Europe</v>
          </cell>
          <cell r="L196" t="str">
            <v>Yes</v>
          </cell>
          <cell r="M196" t="str">
            <v>No</v>
          </cell>
          <cell r="N196" t="str">
            <v>No</v>
          </cell>
          <cell r="O196" t="str">
            <v>No</v>
          </cell>
          <cell r="P196" t="str">
            <v>Yes</v>
          </cell>
          <cell r="Q196" t="str">
            <v>No</v>
          </cell>
          <cell r="R196" t="str">
            <v>No</v>
          </cell>
          <cell r="S196" t="str">
            <v>No</v>
          </cell>
          <cell r="T196" t="str">
            <v>No</v>
          </cell>
          <cell r="U196" t="str">
            <v>No</v>
          </cell>
          <cell r="V196" t="str">
            <v>Yes</v>
          </cell>
        </row>
        <row r="197">
          <cell r="B197" t="str">
            <v>Serbia</v>
          </cell>
          <cell r="C197">
            <v>19</v>
          </cell>
          <cell r="D197">
            <v>688</v>
          </cell>
          <cell r="E197" t="str">
            <v>SRB</v>
          </cell>
          <cell r="F197">
            <v>4</v>
          </cell>
          <cell r="G197" t="str">
            <v>Country/Area</v>
          </cell>
          <cell r="H197">
            <v>925</v>
          </cell>
          <cell r="I197" t="str">
            <v>Southern Europe</v>
          </cell>
          <cell r="J197">
            <v>908</v>
          </cell>
          <cell r="K197" t="str">
            <v>Europe</v>
          </cell>
          <cell r="L197" t="str">
            <v>Yes</v>
          </cell>
          <cell r="M197" t="str">
            <v>No</v>
          </cell>
          <cell r="N197" t="str">
            <v>No</v>
          </cell>
          <cell r="O197" t="str">
            <v>No</v>
          </cell>
          <cell r="P197" t="str">
            <v>No</v>
          </cell>
          <cell r="Q197" t="str">
            <v>Yes</v>
          </cell>
          <cell r="R197" t="str">
            <v>Yes</v>
          </cell>
          <cell r="S197" t="str">
            <v>No</v>
          </cell>
          <cell r="T197" t="str">
            <v>No</v>
          </cell>
          <cell r="U197" t="str">
            <v>No</v>
          </cell>
          <cell r="V197" t="str">
            <v>No</v>
          </cell>
        </row>
        <row r="198">
          <cell r="B198" t="str">
            <v>Slovenia</v>
          </cell>
          <cell r="D198">
            <v>705</v>
          </cell>
          <cell r="E198" t="str">
            <v>SVN</v>
          </cell>
          <cell r="F198">
            <v>4</v>
          </cell>
          <cell r="G198" t="str">
            <v>Country/Area</v>
          </cell>
          <cell r="H198">
            <v>925</v>
          </cell>
          <cell r="I198" t="str">
            <v>Southern Europe</v>
          </cell>
          <cell r="J198">
            <v>908</v>
          </cell>
          <cell r="K198" t="str">
            <v>Europe</v>
          </cell>
          <cell r="L198" t="str">
            <v>Yes</v>
          </cell>
          <cell r="M198" t="str">
            <v>No</v>
          </cell>
          <cell r="N198" t="str">
            <v>No</v>
          </cell>
          <cell r="O198" t="str">
            <v>No</v>
          </cell>
          <cell r="P198" t="str">
            <v>Yes</v>
          </cell>
          <cell r="Q198" t="str">
            <v>No</v>
          </cell>
          <cell r="R198" t="str">
            <v>No</v>
          </cell>
          <cell r="S198" t="str">
            <v>No</v>
          </cell>
          <cell r="T198" t="str">
            <v>No</v>
          </cell>
          <cell r="U198" t="str">
            <v>No</v>
          </cell>
          <cell r="V198" t="str">
            <v>No</v>
          </cell>
        </row>
        <row r="199">
          <cell r="B199" t="str">
            <v>Spain</v>
          </cell>
          <cell r="C199">
            <v>20</v>
          </cell>
          <cell r="D199">
            <v>724</v>
          </cell>
          <cell r="E199" t="str">
            <v>ESP</v>
          </cell>
          <cell r="F199">
            <v>4</v>
          </cell>
          <cell r="G199" t="str">
            <v>Country/Area</v>
          </cell>
          <cell r="H199">
            <v>925</v>
          </cell>
          <cell r="I199" t="str">
            <v>Southern Europe</v>
          </cell>
          <cell r="J199">
            <v>908</v>
          </cell>
          <cell r="K199" t="str">
            <v>Europe</v>
          </cell>
          <cell r="L199" t="str">
            <v>Yes</v>
          </cell>
          <cell r="M199" t="str">
            <v>No</v>
          </cell>
          <cell r="N199" t="str">
            <v>No</v>
          </cell>
          <cell r="O199" t="str">
            <v>No</v>
          </cell>
          <cell r="P199" t="str">
            <v>Yes</v>
          </cell>
          <cell r="Q199" t="str">
            <v>No</v>
          </cell>
          <cell r="R199" t="str">
            <v>No</v>
          </cell>
          <cell r="S199" t="str">
            <v>No</v>
          </cell>
          <cell r="T199" t="str">
            <v>No</v>
          </cell>
          <cell r="U199" t="str">
            <v>No</v>
          </cell>
          <cell r="V199" t="str">
            <v>No</v>
          </cell>
        </row>
        <row r="200">
          <cell r="B200" t="str">
            <v>TFYR Macedonia</v>
          </cell>
          <cell r="C200">
            <v>21</v>
          </cell>
          <cell r="D200">
            <v>807</v>
          </cell>
          <cell r="E200" t="str">
            <v>MKD</v>
          </cell>
          <cell r="F200">
            <v>4</v>
          </cell>
          <cell r="G200" t="str">
            <v>Country/Area</v>
          </cell>
          <cell r="H200">
            <v>925</v>
          </cell>
          <cell r="I200" t="str">
            <v>Southern Europe</v>
          </cell>
          <cell r="J200">
            <v>908</v>
          </cell>
          <cell r="K200" t="str">
            <v>Europe</v>
          </cell>
          <cell r="L200" t="str">
            <v>Yes</v>
          </cell>
          <cell r="M200" t="str">
            <v>No</v>
          </cell>
          <cell r="N200" t="str">
            <v>No</v>
          </cell>
          <cell r="O200" t="str">
            <v>No</v>
          </cell>
          <cell r="P200" t="str">
            <v>No</v>
          </cell>
          <cell r="Q200" t="str">
            <v>Yes</v>
          </cell>
          <cell r="R200" t="str">
            <v>Yes</v>
          </cell>
          <cell r="S200" t="str">
            <v>No</v>
          </cell>
          <cell r="T200" t="str">
            <v>No</v>
          </cell>
          <cell r="U200" t="str">
            <v>No</v>
          </cell>
          <cell r="V200" t="str">
            <v>No</v>
          </cell>
        </row>
        <row r="201">
          <cell r="B201" t="str">
            <v>Western Europe</v>
          </cell>
          <cell r="D201">
            <v>926</v>
          </cell>
          <cell r="F201">
            <v>3</v>
          </cell>
          <cell r="G201" t="str">
            <v>Region</v>
          </cell>
          <cell r="H201">
            <v>926</v>
          </cell>
          <cell r="I201" t="str">
            <v>Western Europe</v>
          </cell>
          <cell r="J201">
            <v>908</v>
          </cell>
          <cell r="K201" t="str">
            <v>Europe</v>
          </cell>
        </row>
        <row r="202">
          <cell r="B202" t="str">
            <v>Austria</v>
          </cell>
          <cell r="D202">
            <v>40</v>
          </cell>
          <cell r="E202" t="str">
            <v>AUT</v>
          </cell>
          <cell r="F202">
            <v>4</v>
          </cell>
          <cell r="G202" t="str">
            <v>Country/Area</v>
          </cell>
          <cell r="H202">
            <v>926</v>
          </cell>
          <cell r="I202" t="str">
            <v>Western Europe</v>
          </cell>
          <cell r="J202">
            <v>908</v>
          </cell>
          <cell r="K202" t="str">
            <v>Europe</v>
          </cell>
          <cell r="L202" t="str">
            <v>Yes</v>
          </cell>
          <cell r="M202" t="str">
            <v>No</v>
          </cell>
          <cell r="N202" t="str">
            <v>No</v>
          </cell>
          <cell r="O202" t="str">
            <v>No</v>
          </cell>
          <cell r="P202" t="str">
            <v>Yes</v>
          </cell>
          <cell r="Q202" t="str">
            <v>No</v>
          </cell>
          <cell r="R202" t="str">
            <v>No</v>
          </cell>
          <cell r="S202" t="str">
            <v>No</v>
          </cell>
          <cell r="T202" t="str">
            <v>No</v>
          </cell>
          <cell r="U202" t="str">
            <v>No</v>
          </cell>
          <cell r="V202" t="str">
            <v>No</v>
          </cell>
        </row>
        <row r="203">
          <cell r="B203" t="str">
            <v>Belgium</v>
          </cell>
          <cell r="D203">
            <v>56</v>
          </cell>
          <cell r="E203" t="str">
            <v>BEL</v>
          </cell>
          <cell r="F203">
            <v>4</v>
          </cell>
          <cell r="G203" t="str">
            <v>Country/Area</v>
          </cell>
          <cell r="H203">
            <v>926</v>
          </cell>
          <cell r="I203" t="str">
            <v>Western Europe</v>
          </cell>
          <cell r="J203">
            <v>908</v>
          </cell>
          <cell r="K203" t="str">
            <v>Europe</v>
          </cell>
          <cell r="L203" t="str">
            <v>Yes</v>
          </cell>
          <cell r="M203" t="str">
            <v>No</v>
          </cell>
          <cell r="N203" t="str">
            <v>No</v>
          </cell>
          <cell r="O203" t="str">
            <v>No</v>
          </cell>
          <cell r="P203" t="str">
            <v>Yes</v>
          </cell>
          <cell r="Q203" t="str">
            <v>No</v>
          </cell>
          <cell r="R203" t="str">
            <v>No</v>
          </cell>
          <cell r="S203" t="str">
            <v>No</v>
          </cell>
          <cell r="T203" t="str">
            <v>No</v>
          </cell>
          <cell r="U203" t="str">
            <v>No</v>
          </cell>
          <cell r="V203" t="str">
            <v>No</v>
          </cell>
        </row>
        <row r="204">
          <cell r="B204" t="str">
            <v>France</v>
          </cell>
          <cell r="D204">
            <v>250</v>
          </cell>
          <cell r="E204" t="str">
            <v>FRA</v>
          </cell>
          <cell r="F204">
            <v>4</v>
          </cell>
          <cell r="G204" t="str">
            <v>Country/Area</v>
          </cell>
          <cell r="H204">
            <v>926</v>
          </cell>
          <cell r="I204" t="str">
            <v>Western Europe</v>
          </cell>
          <cell r="J204">
            <v>908</v>
          </cell>
          <cell r="K204" t="str">
            <v>Europe</v>
          </cell>
          <cell r="L204" t="str">
            <v>Yes</v>
          </cell>
          <cell r="M204" t="str">
            <v>No</v>
          </cell>
          <cell r="N204" t="str">
            <v>No</v>
          </cell>
          <cell r="O204" t="str">
            <v>No</v>
          </cell>
          <cell r="P204" t="str">
            <v>Yes</v>
          </cell>
          <cell r="Q204" t="str">
            <v>No</v>
          </cell>
          <cell r="R204" t="str">
            <v>No</v>
          </cell>
          <cell r="S204" t="str">
            <v>No</v>
          </cell>
          <cell r="T204" t="str">
            <v>No</v>
          </cell>
          <cell r="U204" t="str">
            <v>No</v>
          </cell>
          <cell r="V204" t="str">
            <v>No</v>
          </cell>
        </row>
        <row r="205">
          <cell r="B205" t="str">
            <v>Germany</v>
          </cell>
          <cell r="D205">
            <v>276</v>
          </cell>
          <cell r="E205" t="str">
            <v>DEU</v>
          </cell>
          <cell r="F205">
            <v>4</v>
          </cell>
          <cell r="G205" t="str">
            <v>Country/Area</v>
          </cell>
          <cell r="H205">
            <v>926</v>
          </cell>
          <cell r="I205" t="str">
            <v>Western Europe</v>
          </cell>
          <cell r="J205">
            <v>908</v>
          </cell>
          <cell r="K205" t="str">
            <v>Europe</v>
          </cell>
          <cell r="L205" t="str">
            <v>Yes</v>
          </cell>
          <cell r="M205" t="str">
            <v>No</v>
          </cell>
          <cell r="N205" t="str">
            <v>No</v>
          </cell>
          <cell r="O205" t="str">
            <v>No</v>
          </cell>
          <cell r="P205" t="str">
            <v>Yes</v>
          </cell>
          <cell r="Q205" t="str">
            <v>No</v>
          </cell>
          <cell r="R205" t="str">
            <v>No</v>
          </cell>
          <cell r="S205" t="str">
            <v>No</v>
          </cell>
          <cell r="T205" t="str">
            <v>No</v>
          </cell>
          <cell r="U205" t="str">
            <v>No</v>
          </cell>
          <cell r="V205" t="str">
            <v>No</v>
          </cell>
        </row>
        <row r="206">
          <cell r="B206" t="str">
            <v>Liechtenstein</v>
          </cell>
          <cell r="D206">
            <v>438</v>
          </cell>
          <cell r="E206" t="str">
            <v>LIE</v>
          </cell>
          <cell r="F206">
            <v>4</v>
          </cell>
          <cell r="G206" t="str">
            <v>Country/Area</v>
          </cell>
          <cell r="H206">
            <v>926</v>
          </cell>
          <cell r="I206" t="str">
            <v>Western Europe</v>
          </cell>
          <cell r="J206">
            <v>908</v>
          </cell>
          <cell r="K206" t="str">
            <v>Europe</v>
          </cell>
          <cell r="L206" t="str">
            <v>Yes</v>
          </cell>
          <cell r="M206" t="str">
            <v>No</v>
          </cell>
          <cell r="N206" t="str">
            <v>No</v>
          </cell>
          <cell r="O206" t="str">
            <v>No</v>
          </cell>
          <cell r="P206" t="str">
            <v>Yes</v>
          </cell>
          <cell r="Q206" t="str">
            <v>No</v>
          </cell>
          <cell r="R206" t="str">
            <v>No</v>
          </cell>
          <cell r="S206" t="str">
            <v>No</v>
          </cell>
          <cell r="T206" t="str">
            <v>No</v>
          </cell>
          <cell r="U206" t="str">
            <v>No</v>
          </cell>
          <cell r="V206" t="str">
            <v>Yes</v>
          </cell>
        </row>
        <row r="207">
          <cell r="B207" t="str">
            <v>Luxembourg</v>
          </cell>
          <cell r="D207">
            <v>442</v>
          </cell>
          <cell r="E207" t="str">
            <v>LUX</v>
          </cell>
          <cell r="F207">
            <v>4</v>
          </cell>
          <cell r="G207" t="str">
            <v>Country/Area</v>
          </cell>
          <cell r="H207">
            <v>926</v>
          </cell>
          <cell r="I207" t="str">
            <v>Western Europe</v>
          </cell>
          <cell r="J207">
            <v>908</v>
          </cell>
          <cell r="K207" t="str">
            <v>Europe</v>
          </cell>
          <cell r="L207" t="str">
            <v>Yes</v>
          </cell>
          <cell r="M207" t="str">
            <v>No</v>
          </cell>
          <cell r="N207" t="str">
            <v>No</v>
          </cell>
          <cell r="O207" t="str">
            <v>No</v>
          </cell>
          <cell r="P207" t="str">
            <v>Yes</v>
          </cell>
          <cell r="Q207" t="str">
            <v>No</v>
          </cell>
          <cell r="R207" t="str">
            <v>No</v>
          </cell>
          <cell r="S207" t="str">
            <v>No</v>
          </cell>
          <cell r="T207" t="str">
            <v>No</v>
          </cell>
          <cell r="U207" t="str">
            <v>No</v>
          </cell>
          <cell r="V207" t="str">
            <v>No</v>
          </cell>
        </row>
        <row r="208">
          <cell r="B208" t="str">
            <v>Monaco</v>
          </cell>
          <cell r="D208">
            <v>492</v>
          </cell>
          <cell r="E208" t="str">
            <v>MCO</v>
          </cell>
          <cell r="F208">
            <v>4</v>
          </cell>
          <cell r="G208" t="str">
            <v>Country/Area</v>
          </cell>
          <cell r="H208">
            <v>926</v>
          </cell>
          <cell r="I208" t="str">
            <v>Western Europe</v>
          </cell>
          <cell r="J208">
            <v>908</v>
          </cell>
          <cell r="K208" t="str">
            <v>Europe</v>
          </cell>
          <cell r="L208" t="str">
            <v>Yes</v>
          </cell>
          <cell r="M208" t="str">
            <v>No</v>
          </cell>
          <cell r="N208" t="str">
            <v>No</v>
          </cell>
          <cell r="O208" t="str">
            <v>No</v>
          </cell>
          <cell r="P208" t="str">
            <v>Yes</v>
          </cell>
          <cell r="Q208" t="str">
            <v>No</v>
          </cell>
          <cell r="R208" t="str">
            <v>No</v>
          </cell>
          <cell r="S208" t="str">
            <v>No</v>
          </cell>
          <cell r="T208" t="str">
            <v>No</v>
          </cell>
          <cell r="U208" t="str">
            <v>No</v>
          </cell>
          <cell r="V208" t="str">
            <v>Yes</v>
          </cell>
        </row>
        <row r="209">
          <cell r="B209" t="str">
            <v>Netherlands</v>
          </cell>
          <cell r="D209">
            <v>528</v>
          </cell>
          <cell r="E209" t="str">
            <v>NLD</v>
          </cell>
          <cell r="F209">
            <v>4</v>
          </cell>
          <cell r="G209" t="str">
            <v>Country/Area</v>
          </cell>
          <cell r="H209">
            <v>926</v>
          </cell>
          <cell r="I209" t="str">
            <v>Western Europe</v>
          </cell>
          <cell r="J209">
            <v>908</v>
          </cell>
          <cell r="K209" t="str">
            <v>Europe</v>
          </cell>
          <cell r="L209" t="str">
            <v>Yes</v>
          </cell>
          <cell r="M209" t="str">
            <v>No</v>
          </cell>
          <cell r="N209" t="str">
            <v>No</v>
          </cell>
          <cell r="O209" t="str">
            <v>No</v>
          </cell>
          <cell r="P209" t="str">
            <v>Yes</v>
          </cell>
          <cell r="Q209" t="str">
            <v>No</v>
          </cell>
          <cell r="R209" t="str">
            <v>No</v>
          </cell>
          <cell r="S209" t="str">
            <v>No</v>
          </cell>
          <cell r="T209" t="str">
            <v>No</v>
          </cell>
          <cell r="U209" t="str">
            <v>No</v>
          </cell>
          <cell r="V209" t="str">
            <v>No</v>
          </cell>
        </row>
        <row r="210">
          <cell r="B210" t="str">
            <v>Switzerland</v>
          </cell>
          <cell r="D210">
            <v>756</v>
          </cell>
          <cell r="E210" t="str">
            <v>CHE</v>
          </cell>
          <cell r="F210">
            <v>4</v>
          </cell>
          <cell r="G210" t="str">
            <v>Country/Area</v>
          </cell>
          <cell r="H210">
            <v>926</v>
          </cell>
          <cell r="I210" t="str">
            <v>Western Europe</v>
          </cell>
          <cell r="J210">
            <v>908</v>
          </cell>
          <cell r="K210" t="str">
            <v>Europe</v>
          </cell>
          <cell r="L210" t="str">
            <v>Yes</v>
          </cell>
          <cell r="M210" t="str">
            <v>No</v>
          </cell>
          <cell r="N210" t="str">
            <v>No</v>
          </cell>
          <cell r="O210" t="str">
            <v>No</v>
          </cell>
          <cell r="P210" t="str">
            <v>Yes</v>
          </cell>
          <cell r="Q210" t="str">
            <v>No</v>
          </cell>
          <cell r="R210" t="str">
            <v>No</v>
          </cell>
          <cell r="S210" t="str">
            <v>No</v>
          </cell>
          <cell r="T210" t="str">
            <v>No</v>
          </cell>
          <cell r="U210" t="str">
            <v>No</v>
          </cell>
          <cell r="V210" t="str">
            <v>No</v>
          </cell>
        </row>
        <row r="211">
          <cell r="B211" t="str">
            <v>LATIN AMERICA AND THE CARIBBEAN</v>
          </cell>
          <cell r="D211">
            <v>904</v>
          </cell>
          <cell r="F211">
            <v>2</v>
          </cell>
          <cell r="G211" t="str">
            <v>Major Area</v>
          </cell>
          <cell r="H211">
            <v>904</v>
          </cell>
          <cell r="I211" t="str">
            <v>Latin America and the Caribbean</v>
          </cell>
          <cell r="J211">
            <v>900</v>
          </cell>
          <cell r="K211" t="str">
            <v>World</v>
          </cell>
        </row>
        <row r="212">
          <cell r="B212" t="str">
            <v>Caribbean</v>
          </cell>
          <cell r="D212">
            <v>915</v>
          </cell>
          <cell r="F212">
            <v>3</v>
          </cell>
          <cell r="G212" t="str">
            <v>Region</v>
          </cell>
          <cell r="H212">
            <v>915</v>
          </cell>
          <cell r="I212" t="str">
            <v>Caribbean</v>
          </cell>
          <cell r="J212">
            <v>904</v>
          </cell>
          <cell r="K212" t="str">
            <v>Latin America and the Caribbean</v>
          </cell>
        </row>
        <row r="213">
          <cell r="B213" t="str">
            <v>Anguilla</v>
          </cell>
          <cell r="D213">
            <v>660</v>
          </cell>
          <cell r="E213" t="str">
            <v>AIA</v>
          </cell>
          <cell r="F213">
            <v>4</v>
          </cell>
          <cell r="G213" t="str">
            <v>Country/Area</v>
          </cell>
          <cell r="H213">
            <v>915</v>
          </cell>
          <cell r="I213" t="str">
            <v>Caribbean</v>
          </cell>
          <cell r="J213">
            <v>904</v>
          </cell>
          <cell r="K213" t="str">
            <v>Latin America and the Caribbean</v>
          </cell>
          <cell r="L213" t="str">
            <v>No</v>
          </cell>
          <cell r="M213" t="str">
            <v>Yes</v>
          </cell>
          <cell r="N213" t="str">
            <v>No</v>
          </cell>
          <cell r="O213" t="str">
            <v>Yes</v>
          </cell>
          <cell r="P213" t="str">
            <v>Not Available</v>
          </cell>
          <cell r="Q213" t="str">
            <v>Not Available</v>
          </cell>
          <cell r="R213" t="str">
            <v>Not Available</v>
          </cell>
          <cell r="S213" t="str">
            <v>Not Available</v>
          </cell>
          <cell r="T213" t="str">
            <v>Not Available</v>
          </cell>
          <cell r="U213" t="str">
            <v>No</v>
          </cell>
          <cell r="V213" t="str">
            <v>Yes</v>
          </cell>
        </row>
        <row r="214">
          <cell r="B214" t="str">
            <v>Antigua and Barbuda</v>
          </cell>
          <cell r="D214">
            <v>28</v>
          </cell>
          <cell r="E214" t="str">
            <v>ATG</v>
          </cell>
          <cell r="F214">
            <v>4</v>
          </cell>
          <cell r="G214" t="str">
            <v>Country/Area</v>
          </cell>
          <cell r="H214">
            <v>915</v>
          </cell>
          <cell r="I214" t="str">
            <v>Caribbean</v>
          </cell>
          <cell r="J214">
            <v>904</v>
          </cell>
          <cell r="K214" t="str">
            <v>Latin America and the Caribbean</v>
          </cell>
          <cell r="L214" t="str">
            <v>No</v>
          </cell>
          <cell r="M214" t="str">
            <v>Yes</v>
          </cell>
          <cell r="N214" t="str">
            <v>No</v>
          </cell>
          <cell r="O214" t="str">
            <v>Yes</v>
          </cell>
          <cell r="P214" t="str">
            <v>Yes</v>
          </cell>
          <cell r="Q214" t="str">
            <v>No</v>
          </cell>
          <cell r="R214" t="str">
            <v>No</v>
          </cell>
          <cell r="S214" t="str">
            <v>No</v>
          </cell>
          <cell r="T214" t="str">
            <v>No</v>
          </cell>
          <cell r="U214" t="str">
            <v>No</v>
          </cell>
          <cell r="V214" t="str">
            <v>No</v>
          </cell>
        </row>
        <row r="215">
          <cell r="B215" t="str">
            <v>Aruba</v>
          </cell>
          <cell r="D215">
            <v>533</v>
          </cell>
          <cell r="E215" t="str">
            <v>ABW</v>
          </cell>
          <cell r="F215">
            <v>4</v>
          </cell>
          <cell r="G215" t="str">
            <v>Country/Area</v>
          </cell>
          <cell r="H215">
            <v>915</v>
          </cell>
          <cell r="I215" t="str">
            <v>Caribbean</v>
          </cell>
          <cell r="J215">
            <v>904</v>
          </cell>
          <cell r="K215" t="str">
            <v>Latin America and the Caribbean</v>
          </cell>
          <cell r="L215" t="str">
            <v>No</v>
          </cell>
          <cell r="M215" t="str">
            <v>Yes</v>
          </cell>
          <cell r="N215" t="str">
            <v>No</v>
          </cell>
          <cell r="O215" t="str">
            <v>Yes</v>
          </cell>
          <cell r="P215" t="str">
            <v>Yes</v>
          </cell>
          <cell r="Q215" t="str">
            <v>No</v>
          </cell>
          <cell r="R215" t="str">
            <v>No</v>
          </cell>
          <cell r="S215" t="str">
            <v>No</v>
          </cell>
          <cell r="T215" t="str">
            <v>No</v>
          </cell>
          <cell r="U215" t="str">
            <v>No</v>
          </cell>
          <cell r="V215" t="str">
            <v>No</v>
          </cell>
        </row>
        <row r="216">
          <cell r="B216" t="str">
            <v>Bahamas</v>
          </cell>
          <cell r="D216">
            <v>44</v>
          </cell>
          <cell r="E216" t="str">
            <v>BHS</v>
          </cell>
          <cell r="F216">
            <v>4</v>
          </cell>
          <cell r="G216" t="str">
            <v>Country/Area</v>
          </cell>
          <cell r="H216">
            <v>915</v>
          </cell>
          <cell r="I216" t="str">
            <v>Caribbean</v>
          </cell>
          <cell r="J216">
            <v>904</v>
          </cell>
          <cell r="K216" t="str">
            <v>Latin America and the Caribbean</v>
          </cell>
          <cell r="L216" t="str">
            <v>No</v>
          </cell>
          <cell r="M216" t="str">
            <v>Yes</v>
          </cell>
          <cell r="N216" t="str">
            <v>No</v>
          </cell>
          <cell r="O216" t="str">
            <v>Yes</v>
          </cell>
          <cell r="P216" t="str">
            <v>Yes</v>
          </cell>
          <cell r="Q216" t="str">
            <v>No</v>
          </cell>
          <cell r="R216" t="str">
            <v>No</v>
          </cell>
          <cell r="S216" t="str">
            <v>No</v>
          </cell>
          <cell r="T216" t="str">
            <v>No</v>
          </cell>
          <cell r="U216" t="str">
            <v>No</v>
          </cell>
          <cell r="V216" t="str">
            <v>No</v>
          </cell>
        </row>
        <row r="217">
          <cell r="B217" t="str">
            <v>Barbados</v>
          </cell>
          <cell r="D217">
            <v>52</v>
          </cell>
          <cell r="E217" t="str">
            <v>BRB</v>
          </cell>
          <cell r="F217">
            <v>4</v>
          </cell>
          <cell r="G217" t="str">
            <v>Country/Area</v>
          </cell>
          <cell r="H217">
            <v>915</v>
          </cell>
          <cell r="I217" t="str">
            <v>Caribbean</v>
          </cell>
          <cell r="J217">
            <v>904</v>
          </cell>
          <cell r="K217" t="str">
            <v>Latin America and the Caribbean</v>
          </cell>
          <cell r="L217" t="str">
            <v>No</v>
          </cell>
          <cell r="M217" t="str">
            <v>Yes</v>
          </cell>
          <cell r="N217" t="str">
            <v>No</v>
          </cell>
          <cell r="O217" t="str">
            <v>Yes</v>
          </cell>
          <cell r="P217" t="str">
            <v>Yes</v>
          </cell>
          <cell r="Q217" t="str">
            <v>No</v>
          </cell>
          <cell r="R217" t="str">
            <v>No</v>
          </cell>
          <cell r="S217" t="str">
            <v>No</v>
          </cell>
          <cell r="T217" t="str">
            <v>No</v>
          </cell>
          <cell r="U217" t="str">
            <v>No</v>
          </cell>
          <cell r="V217" t="str">
            <v>No</v>
          </cell>
        </row>
        <row r="218">
          <cell r="B218" t="str">
            <v>British Virgin Islands</v>
          </cell>
          <cell r="D218">
            <v>92</v>
          </cell>
          <cell r="E218" t="str">
            <v>VGB</v>
          </cell>
          <cell r="F218">
            <v>4</v>
          </cell>
          <cell r="G218" t="str">
            <v>Country/Area</v>
          </cell>
          <cell r="H218">
            <v>915</v>
          </cell>
          <cell r="I218" t="str">
            <v>Caribbean</v>
          </cell>
          <cell r="J218">
            <v>904</v>
          </cell>
          <cell r="K218" t="str">
            <v>Latin America and the Caribbean</v>
          </cell>
          <cell r="L218" t="str">
            <v>No</v>
          </cell>
          <cell r="M218" t="str">
            <v>Yes</v>
          </cell>
          <cell r="N218" t="str">
            <v>No</v>
          </cell>
          <cell r="O218" t="str">
            <v>Yes</v>
          </cell>
          <cell r="P218" t="str">
            <v>Not Available</v>
          </cell>
          <cell r="Q218" t="str">
            <v>Not Available</v>
          </cell>
          <cell r="R218" t="str">
            <v>Not Available</v>
          </cell>
          <cell r="S218" t="str">
            <v>Not Available</v>
          </cell>
          <cell r="T218" t="str">
            <v>Not Available</v>
          </cell>
          <cell r="U218" t="str">
            <v>No</v>
          </cell>
          <cell r="V218" t="str">
            <v>Yes</v>
          </cell>
        </row>
        <row r="219">
          <cell r="B219" t="str">
            <v>Caribbean Netherlands</v>
          </cell>
          <cell r="C219">
            <v>22</v>
          </cell>
          <cell r="D219">
            <v>535</v>
          </cell>
          <cell r="E219" t="str">
            <v>BES</v>
          </cell>
          <cell r="F219">
            <v>4</v>
          </cell>
          <cell r="G219" t="str">
            <v>Country/Area</v>
          </cell>
          <cell r="H219">
            <v>915</v>
          </cell>
          <cell r="I219" t="str">
            <v>Caribbean</v>
          </cell>
          <cell r="J219">
            <v>904</v>
          </cell>
          <cell r="K219" t="str">
            <v>Latin America and the Caribbean</v>
          </cell>
          <cell r="L219" t="str">
            <v>No</v>
          </cell>
          <cell r="M219" t="str">
            <v>Yes</v>
          </cell>
          <cell r="N219" t="str">
            <v>No</v>
          </cell>
          <cell r="O219" t="str">
            <v>Yes</v>
          </cell>
          <cell r="P219" t="str">
            <v>Not Available</v>
          </cell>
          <cell r="Q219" t="str">
            <v>Not Available</v>
          </cell>
          <cell r="R219" t="str">
            <v>Not Available</v>
          </cell>
          <cell r="S219" t="str">
            <v>Not Available</v>
          </cell>
          <cell r="T219" t="str">
            <v>Not Available</v>
          </cell>
          <cell r="U219" t="str">
            <v>No</v>
          </cell>
          <cell r="V219" t="str">
            <v>Yes</v>
          </cell>
        </row>
        <row r="220">
          <cell r="B220" t="str">
            <v>Cayman Islands</v>
          </cell>
          <cell r="D220">
            <v>136</v>
          </cell>
          <cell r="E220" t="str">
            <v>CYM</v>
          </cell>
          <cell r="F220">
            <v>4</v>
          </cell>
          <cell r="G220" t="str">
            <v>Country/Area</v>
          </cell>
          <cell r="H220">
            <v>915</v>
          </cell>
          <cell r="I220" t="str">
            <v>Caribbean</v>
          </cell>
          <cell r="J220">
            <v>904</v>
          </cell>
          <cell r="K220" t="str">
            <v>Latin America and the Caribbean</v>
          </cell>
          <cell r="L220" t="str">
            <v>No</v>
          </cell>
          <cell r="M220" t="str">
            <v>Yes</v>
          </cell>
          <cell r="N220" t="str">
            <v>No</v>
          </cell>
          <cell r="O220" t="str">
            <v>Yes</v>
          </cell>
          <cell r="P220" t="str">
            <v>Yes</v>
          </cell>
          <cell r="Q220" t="str">
            <v>No</v>
          </cell>
          <cell r="R220" t="str">
            <v>No</v>
          </cell>
          <cell r="S220" t="str">
            <v>No</v>
          </cell>
          <cell r="T220" t="str">
            <v>No</v>
          </cell>
          <cell r="U220" t="str">
            <v>No</v>
          </cell>
          <cell r="V220" t="str">
            <v>Yes</v>
          </cell>
        </row>
        <row r="221">
          <cell r="B221" t="str">
            <v>Cuba</v>
          </cell>
          <cell r="D221">
            <v>192</v>
          </cell>
          <cell r="E221" t="str">
            <v>CUB</v>
          </cell>
          <cell r="F221">
            <v>4</v>
          </cell>
          <cell r="G221" t="str">
            <v>Country/Area</v>
          </cell>
          <cell r="H221">
            <v>915</v>
          </cell>
          <cell r="I221" t="str">
            <v>Caribbean</v>
          </cell>
          <cell r="J221">
            <v>904</v>
          </cell>
          <cell r="K221" t="str">
            <v>Latin America and the Caribbean</v>
          </cell>
          <cell r="L221" t="str">
            <v>No</v>
          </cell>
          <cell r="M221" t="str">
            <v>Yes</v>
          </cell>
          <cell r="N221" t="str">
            <v>No</v>
          </cell>
          <cell r="O221" t="str">
            <v>Yes</v>
          </cell>
          <cell r="P221" t="str">
            <v>No</v>
          </cell>
          <cell r="Q221" t="str">
            <v>Yes</v>
          </cell>
          <cell r="R221" t="str">
            <v>Yes</v>
          </cell>
          <cell r="S221" t="str">
            <v>No</v>
          </cell>
          <cell r="T221" t="str">
            <v>No</v>
          </cell>
          <cell r="U221" t="str">
            <v>No</v>
          </cell>
          <cell r="V221" t="str">
            <v>No</v>
          </cell>
        </row>
        <row r="222">
          <cell r="B222" t="str">
            <v>Curaçao</v>
          </cell>
          <cell r="D222">
            <v>531</v>
          </cell>
          <cell r="E222" t="str">
            <v>CUW</v>
          </cell>
          <cell r="F222">
            <v>4</v>
          </cell>
          <cell r="G222" t="str">
            <v>Country/Area</v>
          </cell>
          <cell r="H222">
            <v>915</v>
          </cell>
          <cell r="I222" t="str">
            <v>Caribbean</v>
          </cell>
          <cell r="J222">
            <v>904</v>
          </cell>
          <cell r="K222" t="str">
            <v>Latin America and the Caribbean</v>
          </cell>
          <cell r="L222" t="str">
            <v>No</v>
          </cell>
          <cell r="M222" t="str">
            <v>Yes</v>
          </cell>
          <cell r="N222" t="str">
            <v>No</v>
          </cell>
          <cell r="O222" t="str">
            <v>Yes</v>
          </cell>
          <cell r="P222" t="str">
            <v>Yes</v>
          </cell>
          <cell r="Q222" t="str">
            <v>No</v>
          </cell>
          <cell r="R222" t="str">
            <v>No</v>
          </cell>
          <cell r="S222" t="str">
            <v>No</v>
          </cell>
          <cell r="T222" t="str">
            <v>No</v>
          </cell>
          <cell r="U222" t="str">
            <v>No</v>
          </cell>
          <cell r="V222" t="str">
            <v>No</v>
          </cell>
        </row>
        <row r="223">
          <cell r="B223" t="str">
            <v>Dominica</v>
          </cell>
          <cell r="D223">
            <v>212</v>
          </cell>
          <cell r="E223" t="str">
            <v>DMA</v>
          </cell>
          <cell r="F223">
            <v>4</v>
          </cell>
          <cell r="G223" t="str">
            <v>Country/Area</v>
          </cell>
          <cell r="H223">
            <v>915</v>
          </cell>
          <cell r="I223" t="str">
            <v>Caribbean</v>
          </cell>
          <cell r="J223">
            <v>904</v>
          </cell>
          <cell r="K223" t="str">
            <v>Latin America and the Caribbean</v>
          </cell>
          <cell r="L223" t="str">
            <v>No</v>
          </cell>
          <cell r="M223" t="str">
            <v>Yes</v>
          </cell>
          <cell r="N223" t="str">
            <v>No</v>
          </cell>
          <cell r="O223" t="str">
            <v>Yes</v>
          </cell>
          <cell r="P223" t="str">
            <v>No</v>
          </cell>
          <cell r="Q223" t="str">
            <v>Yes</v>
          </cell>
          <cell r="R223" t="str">
            <v>Yes</v>
          </cell>
          <cell r="S223" t="str">
            <v>No</v>
          </cell>
          <cell r="T223" t="str">
            <v>No</v>
          </cell>
          <cell r="U223" t="str">
            <v>No</v>
          </cell>
          <cell r="V223" t="str">
            <v>Yes</v>
          </cell>
        </row>
        <row r="224">
          <cell r="B224" t="str">
            <v>Dominican Republic</v>
          </cell>
          <cell r="D224">
            <v>214</v>
          </cell>
          <cell r="E224" t="str">
            <v>DOM</v>
          </cell>
          <cell r="F224">
            <v>4</v>
          </cell>
          <cell r="G224" t="str">
            <v>Country/Area</v>
          </cell>
          <cell r="H224">
            <v>915</v>
          </cell>
          <cell r="I224" t="str">
            <v>Caribbean</v>
          </cell>
          <cell r="J224">
            <v>904</v>
          </cell>
          <cell r="K224" t="str">
            <v>Latin America and the Caribbean</v>
          </cell>
          <cell r="L224" t="str">
            <v>No</v>
          </cell>
          <cell r="M224" t="str">
            <v>Yes</v>
          </cell>
          <cell r="N224" t="str">
            <v>No</v>
          </cell>
          <cell r="O224" t="str">
            <v>Yes</v>
          </cell>
          <cell r="P224" t="str">
            <v>No</v>
          </cell>
          <cell r="Q224" t="str">
            <v>Yes</v>
          </cell>
          <cell r="R224" t="str">
            <v>Yes</v>
          </cell>
          <cell r="S224" t="str">
            <v>No</v>
          </cell>
          <cell r="T224" t="str">
            <v>No</v>
          </cell>
          <cell r="U224" t="str">
            <v>No</v>
          </cell>
          <cell r="V224" t="str">
            <v>No</v>
          </cell>
        </row>
        <row r="225">
          <cell r="B225" t="str">
            <v>Grenada</v>
          </cell>
          <cell r="D225">
            <v>308</v>
          </cell>
          <cell r="E225" t="str">
            <v>GRD</v>
          </cell>
          <cell r="F225">
            <v>4</v>
          </cell>
          <cell r="G225" t="str">
            <v>Country/Area</v>
          </cell>
          <cell r="H225">
            <v>915</v>
          </cell>
          <cell r="I225" t="str">
            <v>Caribbean</v>
          </cell>
          <cell r="J225">
            <v>904</v>
          </cell>
          <cell r="K225" t="str">
            <v>Latin America and the Caribbean</v>
          </cell>
          <cell r="L225" t="str">
            <v>No</v>
          </cell>
          <cell r="M225" t="str">
            <v>Yes</v>
          </cell>
          <cell r="N225" t="str">
            <v>No</v>
          </cell>
          <cell r="O225" t="str">
            <v>Yes</v>
          </cell>
          <cell r="P225" t="str">
            <v>No</v>
          </cell>
          <cell r="Q225" t="str">
            <v>Yes</v>
          </cell>
          <cell r="R225" t="str">
            <v>Yes</v>
          </cell>
          <cell r="S225" t="str">
            <v>No</v>
          </cell>
          <cell r="T225" t="str">
            <v>No</v>
          </cell>
          <cell r="U225" t="str">
            <v>No</v>
          </cell>
          <cell r="V225" t="str">
            <v>No</v>
          </cell>
        </row>
        <row r="226">
          <cell r="B226" t="str">
            <v>Guadeloupe</v>
          </cell>
          <cell r="C226">
            <v>23</v>
          </cell>
          <cell r="D226">
            <v>312</v>
          </cell>
          <cell r="E226" t="str">
            <v>GLP</v>
          </cell>
          <cell r="F226">
            <v>4</v>
          </cell>
          <cell r="G226" t="str">
            <v>Country/Area</v>
          </cell>
          <cell r="H226">
            <v>915</v>
          </cell>
          <cell r="I226" t="str">
            <v>Caribbean</v>
          </cell>
          <cell r="J226">
            <v>904</v>
          </cell>
          <cell r="K226" t="str">
            <v>Latin America and the Caribbean</v>
          </cell>
          <cell r="L226" t="str">
            <v>No</v>
          </cell>
          <cell r="M226" t="str">
            <v>Yes</v>
          </cell>
          <cell r="N226" t="str">
            <v>No</v>
          </cell>
          <cell r="O226" t="str">
            <v>Yes</v>
          </cell>
          <cell r="P226" t="str">
            <v>Not Available</v>
          </cell>
          <cell r="Q226" t="str">
            <v>Not Available</v>
          </cell>
          <cell r="R226" t="str">
            <v>Not Available</v>
          </cell>
          <cell r="S226" t="str">
            <v>Not Available</v>
          </cell>
          <cell r="T226" t="str">
            <v>Not Available</v>
          </cell>
          <cell r="U226" t="str">
            <v>No</v>
          </cell>
          <cell r="V226" t="str">
            <v>No</v>
          </cell>
        </row>
        <row r="227">
          <cell r="B227" t="str">
            <v>Haiti</v>
          </cell>
          <cell r="D227">
            <v>332</v>
          </cell>
          <cell r="E227" t="str">
            <v>HTI</v>
          </cell>
          <cell r="F227">
            <v>4</v>
          </cell>
          <cell r="G227" t="str">
            <v>Country/Area</v>
          </cell>
          <cell r="H227">
            <v>915</v>
          </cell>
          <cell r="I227" t="str">
            <v>Caribbean</v>
          </cell>
          <cell r="J227">
            <v>904</v>
          </cell>
          <cell r="K227" t="str">
            <v>Latin America and the Caribbean</v>
          </cell>
          <cell r="L227" t="str">
            <v>No</v>
          </cell>
          <cell r="M227" t="str">
            <v>Yes</v>
          </cell>
          <cell r="N227" t="str">
            <v>Yes</v>
          </cell>
          <cell r="O227" t="str">
            <v>No</v>
          </cell>
          <cell r="P227" t="str">
            <v>No</v>
          </cell>
          <cell r="Q227" t="str">
            <v>No</v>
          </cell>
          <cell r="R227" t="str">
            <v>No</v>
          </cell>
          <cell r="S227" t="str">
            <v>No</v>
          </cell>
          <cell r="T227" t="str">
            <v>Yes</v>
          </cell>
          <cell r="U227" t="str">
            <v>No</v>
          </cell>
          <cell r="V227" t="str">
            <v>No</v>
          </cell>
        </row>
        <row r="228">
          <cell r="B228" t="str">
            <v>Jamaica</v>
          </cell>
          <cell r="D228">
            <v>388</v>
          </cell>
          <cell r="E228" t="str">
            <v>JAM</v>
          </cell>
          <cell r="F228">
            <v>4</v>
          </cell>
          <cell r="G228" t="str">
            <v>Country/Area</v>
          </cell>
          <cell r="H228">
            <v>915</v>
          </cell>
          <cell r="I228" t="str">
            <v>Caribbean</v>
          </cell>
          <cell r="J228">
            <v>904</v>
          </cell>
          <cell r="K228" t="str">
            <v>Latin America and the Caribbean</v>
          </cell>
          <cell r="L228" t="str">
            <v>No</v>
          </cell>
          <cell r="M228" t="str">
            <v>Yes</v>
          </cell>
          <cell r="N228" t="str">
            <v>No</v>
          </cell>
          <cell r="O228" t="str">
            <v>Yes</v>
          </cell>
          <cell r="P228" t="str">
            <v>No</v>
          </cell>
          <cell r="Q228" t="str">
            <v>Yes</v>
          </cell>
          <cell r="R228" t="str">
            <v>Yes</v>
          </cell>
          <cell r="S228" t="str">
            <v>No</v>
          </cell>
          <cell r="T228" t="str">
            <v>No</v>
          </cell>
          <cell r="U228" t="str">
            <v>No</v>
          </cell>
          <cell r="V228" t="str">
            <v>No</v>
          </cell>
        </row>
        <row r="229">
          <cell r="B229" t="str">
            <v>Martinique</v>
          </cell>
          <cell r="D229">
            <v>474</v>
          </cell>
          <cell r="E229" t="str">
            <v>MTQ</v>
          </cell>
          <cell r="F229">
            <v>4</v>
          </cell>
          <cell r="G229" t="str">
            <v>Country/Area</v>
          </cell>
          <cell r="H229">
            <v>915</v>
          </cell>
          <cell r="I229" t="str">
            <v>Caribbean</v>
          </cell>
          <cell r="J229">
            <v>904</v>
          </cell>
          <cell r="K229" t="str">
            <v>Latin America and the Caribbean</v>
          </cell>
          <cell r="L229" t="str">
            <v>No</v>
          </cell>
          <cell r="M229" t="str">
            <v>Yes</v>
          </cell>
          <cell r="N229" t="str">
            <v>No</v>
          </cell>
          <cell r="O229" t="str">
            <v>Yes</v>
          </cell>
          <cell r="P229" t="str">
            <v>Not Available</v>
          </cell>
          <cell r="Q229" t="str">
            <v>Not Available</v>
          </cell>
          <cell r="R229" t="str">
            <v>Not Available</v>
          </cell>
          <cell r="S229" t="str">
            <v>Not Available</v>
          </cell>
          <cell r="T229" t="str">
            <v>Not Available</v>
          </cell>
          <cell r="U229" t="str">
            <v>No</v>
          </cell>
          <cell r="V229" t="str">
            <v>No</v>
          </cell>
        </row>
        <row r="230">
          <cell r="B230" t="str">
            <v>Montserrat</v>
          </cell>
          <cell r="D230">
            <v>500</v>
          </cell>
          <cell r="E230" t="str">
            <v>MSR</v>
          </cell>
          <cell r="F230">
            <v>4</v>
          </cell>
          <cell r="G230" t="str">
            <v>Country/Area</v>
          </cell>
          <cell r="H230">
            <v>915</v>
          </cell>
          <cell r="I230" t="str">
            <v>Caribbean</v>
          </cell>
          <cell r="J230">
            <v>904</v>
          </cell>
          <cell r="K230" t="str">
            <v>Latin America and the Caribbean</v>
          </cell>
          <cell r="L230" t="str">
            <v>No</v>
          </cell>
          <cell r="M230" t="str">
            <v>Yes</v>
          </cell>
          <cell r="N230" t="str">
            <v>No</v>
          </cell>
          <cell r="O230" t="str">
            <v>Yes</v>
          </cell>
          <cell r="P230" t="str">
            <v>Not Available</v>
          </cell>
          <cell r="Q230" t="str">
            <v>Not Available</v>
          </cell>
          <cell r="R230" t="str">
            <v>Not Available</v>
          </cell>
          <cell r="S230" t="str">
            <v>Not Available</v>
          </cell>
          <cell r="T230" t="str">
            <v>Not Available</v>
          </cell>
          <cell r="U230" t="str">
            <v>No</v>
          </cell>
          <cell r="V230" t="str">
            <v>Yes</v>
          </cell>
        </row>
        <row r="231">
          <cell r="B231" t="str">
            <v>Puerto Rico</v>
          </cell>
          <cell r="D231">
            <v>630</v>
          </cell>
          <cell r="E231" t="str">
            <v>PRI</v>
          </cell>
          <cell r="F231">
            <v>4</v>
          </cell>
          <cell r="G231" t="str">
            <v>Country/Area</v>
          </cell>
          <cell r="H231">
            <v>915</v>
          </cell>
          <cell r="I231" t="str">
            <v>Caribbean</v>
          </cell>
          <cell r="J231">
            <v>904</v>
          </cell>
          <cell r="K231" t="str">
            <v>Latin America and the Caribbean</v>
          </cell>
          <cell r="L231" t="str">
            <v>No</v>
          </cell>
          <cell r="M231" t="str">
            <v>Yes</v>
          </cell>
          <cell r="N231" t="str">
            <v>No</v>
          </cell>
          <cell r="O231" t="str">
            <v>Yes</v>
          </cell>
          <cell r="P231" t="str">
            <v>Yes</v>
          </cell>
          <cell r="Q231" t="str">
            <v>No</v>
          </cell>
          <cell r="R231" t="str">
            <v>No</v>
          </cell>
          <cell r="S231" t="str">
            <v>No</v>
          </cell>
          <cell r="T231" t="str">
            <v>No</v>
          </cell>
          <cell r="U231" t="str">
            <v>No</v>
          </cell>
          <cell r="V231" t="str">
            <v>No</v>
          </cell>
        </row>
        <row r="232">
          <cell r="B232" t="str">
            <v>Saint Kitts and Nevis</v>
          </cell>
          <cell r="D232">
            <v>659</v>
          </cell>
          <cell r="E232" t="str">
            <v>KNA</v>
          </cell>
          <cell r="F232">
            <v>4</v>
          </cell>
          <cell r="G232" t="str">
            <v>Country/Area</v>
          </cell>
          <cell r="H232">
            <v>915</v>
          </cell>
          <cell r="I232" t="str">
            <v>Caribbean</v>
          </cell>
          <cell r="J232">
            <v>904</v>
          </cell>
          <cell r="K232" t="str">
            <v>Latin America and the Caribbean</v>
          </cell>
          <cell r="L232" t="str">
            <v>No</v>
          </cell>
          <cell r="M232" t="str">
            <v>Yes</v>
          </cell>
          <cell r="N232" t="str">
            <v>No</v>
          </cell>
          <cell r="O232" t="str">
            <v>Yes</v>
          </cell>
          <cell r="P232" t="str">
            <v>Yes</v>
          </cell>
          <cell r="Q232" t="str">
            <v>No</v>
          </cell>
          <cell r="R232" t="str">
            <v>No</v>
          </cell>
          <cell r="S232" t="str">
            <v>No</v>
          </cell>
          <cell r="T232" t="str">
            <v>No</v>
          </cell>
          <cell r="U232" t="str">
            <v>No</v>
          </cell>
          <cell r="V232" t="str">
            <v>Yes</v>
          </cell>
        </row>
        <row r="233">
          <cell r="B233" t="str">
            <v>Saint Lucia</v>
          </cell>
          <cell r="D233">
            <v>662</v>
          </cell>
          <cell r="E233" t="str">
            <v>LCA</v>
          </cell>
          <cell r="F233">
            <v>4</v>
          </cell>
          <cell r="G233" t="str">
            <v>Country/Area</v>
          </cell>
          <cell r="H233">
            <v>915</v>
          </cell>
          <cell r="I233" t="str">
            <v>Caribbean</v>
          </cell>
          <cell r="J233">
            <v>904</v>
          </cell>
          <cell r="K233" t="str">
            <v>Latin America and the Caribbean</v>
          </cell>
          <cell r="L233" t="str">
            <v>No</v>
          </cell>
          <cell r="M233" t="str">
            <v>Yes</v>
          </cell>
          <cell r="N233" t="str">
            <v>No</v>
          </cell>
          <cell r="O233" t="str">
            <v>Yes</v>
          </cell>
          <cell r="P233" t="str">
            <v>No</v>
          </cell>
          <cell r="Q233" t="str">
            <v>Yes</v>
          </cell>
          <cell r="R233" t="str">
            <v>Yes</v>
          </cell>
          <cell r="S233" t="str">
            <v>No</v>
          </cell>
          <cell r="T233" t="str">
            <v>No</v>
          </cell>
          <cell r="U233" t="str">
            <v>No</v>
          </cell>
          <cell r="V233" t="str">
            <v>No</v>
          </cell>
        </row>
        <row r="234">
          <cell r="B234" t="str">
            <v>Saint Vincent and the Grenadines</v>
          </cell>
          <cell r="D234">
            <v>670</v>
          </cell>
          <cell r="E234" t="str">
            <v>VCT</v>
          </cell>
          <cell r="F234">
            <v>4</v>
          </cell>
          <cell r="G234" t="str">
            <v>Country/Area</v>
          </cell>
          <cell r="H234">
            <v>915</v>
          </cell>
          <cell r="I234" t="str">
            <v>Caribbean</v>
          </cell>
          <cell r="J234">
            <v>904</v>
          </cell>
          <cell r="K234" t="str">
            <v>Latin America and the Caribbean</v>
          </cell>
          <cell r="L234" t="str">
            <v>No</v>
          </cell>
          <cell r="M234" t="str">
            <v>Yes</v>
          </cell>
          <cell r="N234" t="str">
            <v>No</v>
          </cell>
          <cell r="O234" t="str">
            <v>Yes</v>
          </cell>
          <cell r="P234" t="str">
            <v>No</v>
          </cell>
          <cell r="Q234" t="str">
            <v>Yes</v>
          </cell>
          <cell r="R234" t="str">
            <v>Yes</v>
          </cell>
          <cell r="S234" t="str">
            <v>No</v>
          </cell>
          <cell r="T234" t="str">
            <v>No</v>
          </cell>
          <cell r="U234" t="str">
            <v>No</v>
          </cell>
          <cell r="V234" t="str">
            <v>No</v>
          </cell>
        </row>
        <row r="235">
          <cell r="B235" t="str">
            <v>Sint Maarten (Dutch part)</v>
          </cell>
          <cell r="D235">
            <v>534</v>
          </cell>
          <cell r="E235" t="str">
            <v>SXM</v>
          </cell>
          <cell r="F235">
            <v>4</v>
          </cell>
          <cell r="G235" t="str">
            <v>Country/Area</v>
          </cell>
          <cell r="H235">
            <v>915</v>
          </cell>
          <cell r="I235" t="str">
            <v>Caribbean</v>
          </cell>
          <cell r="J235">
            <v>904</v>
          </cell>
          <cell r="K235" t="str">
            <v>Latin America and the Caribbean</v>
          </cell>
          <cell r="L235" t="str">
            <v>No</v>
          </cell>
          <cell r="M235" t="str">
            <v>Yes</v>
          </cell>
          <cell r="N235" t="str">
            <v>No</v>
          </cell>
          <cell r="O235" t="str">
            <v>Yes</v>
          </cell>
          <cell r="P235" t="str">
            <v>Yes</v>
          </cell>
          <cell r="Q235" t="str">
            <v>No</v>
          </cell>
          <cell r="R235" t="str">
            <v>No</v>
          </cell>
          <cell r="S235" t="str">
            <v>No</v>
          </cell>
          <cell r="T235" t="str">
            <v>No</v>
          </cell>
          <cell r="U235" t="str">
            <v>No</v>
          </cell>
          <cell r="V235" t="str">
            <v>Yes</v>
          </cell>
        </row>
        <row r="236">
          <cell r="B236" t="str">
            <v>Trinidad and Tobago</v>
          </cell>
          <cell r="D236">
            <v>780</v>
          </cell>
          <cell r="E236" t="str">
            <v>TTO</v>
          </cell>
          <cell r="F236">
            <v>4</v>
          </cell>
          <cell r="G236" t="str">
            <v>Country/Area</v>
          </cell>
          <cell r="H236">
            <v>915</v>
          </cell>
          <cell r="I236" t="str">
            <v>Caribbean</v>
          </cell>
          <cell r="J236">
            <v>904</v>
          </cell>
          <cell r="K236" t="str">
            <v>Latin America and the Caribbean</v>
          </cell>
          <cell r="L236" t="str">
            <v>No</v>
          </cell>
          <cell r="M236" t="str">
            <v>Yes</v>
          </cell>
          <cell r="N236" t="str">
            <v>No</v>
          </cell>
          <cell r="O236" t="str">
            <v>Yes</v>
          </cell>
          <cell r="P236" t="str">
            <v>Yes</v>
          </cell>
          <cell r="Q236" t="str">
            <v>No</v>
          </cell>
          <cell r="R236" t="str">
            <v>No</v>
          </cell>
          <cell r="S236" t="str">
            <v>No</v>
          </cell>
          <cell r="T236" t="str">
            <v>No</v>
          </cell>
          <cell r="U236" t="str">
            <v>No</v>
          </cell>
          <cell r="V236" t="str">
            <v>No</v>
          </cell>
        </row>
        <row r="237">
          <cell r="B237" t="str">
            <v>Turks and Caicos Islands</v>
          </cell>
          <cell r="D237">
            <v>796</v>
          </cell>
          <cell r="E237" t="str">
            <v>TCA</v>
          </cell>
          <cell r="F237">
            <v>4</v>
          </cell>
          <cell r="G237" t="str">
            <v>Country/Area</v>
          </cell>
          <cell r="H237">
            <v>915</v>
          </cell>
          <cell r="I237" t="str">
            <v>Caribbean</v>
          </cell>
          <cell r="J237">
            <v>904</v>
          </cell>
          <cell r="K237" t="str">
            <v>Latin America and the Caribbean</v>
          </cell>
          <cell r="L237" t="str">
            <v>No</v>
          </cell>
          <cell r="M237" t="str">
            <v>Yes</v>
          </cell>
          <cell r="N237" t="str">
            <v>No</v>
          </cell>
          <cell r="O237" t="str">
            <v>Yes</v>
          </cell>
          <cell r="P237" t="str">
            <v>Yes</v>
          </cell>
          <cell r="Q237" t="str">
            <v>No</v>
          </cell>
          <cell r="R237" t="str">
            <v>No</v>
          </cell>
          <cell r="S237" t="str">
            <v>No</v>
          </cell>
          <cell r="T237" t="str">
            <v>No</v>
          </cell>
          <cell r="U237" t="str">
            <v>No</v>
          </cell>
          <cell r="V237" t="str">
            <v>Yes</v>
          </cell>
        </row>
        <row r="238">
          <cell r="B238" t="str">
            <v>United States Virgin Islands</v>
          </cell>
          <cell r="D238">
            <v>850</v>
          </cell>
          <cell r="E238" t="str">
            <v>VIR</v>
          </cell>
          <cell r="F238">
            <v>4</v>
          </cell>
          <cell r="G238" t="str">
            <v>Country/Area</v>
          </cell>
          <cell r="H238">
            <v>915</v>
          </cell>
          <cell r="I238" t="str">
            <v>Caribbean</v>
          </cell>
          <cell r="J238">
            <v>904</v>
          </cell>
          <cell r="K238" t="str">
            <v>Latin America and the Caribbean</v>
          </cell>
          <cell r="L238" t="str">
            <v>No</v>
          </cell>
          <cell r="M238" t="str">
            <v>Yes</v>
          </cell>
          <cell r="N238" t="str">
            <v>No</v>
          </cell>
          <cell r="O238" t="str">
            <v>Yes</v>
          </cell>
          <cell r="P238" t="str">
            <v>Yes</v>
          </cell>
          <cell r="Q238" t="str">
            <v>No</v>
          </cell>
          <cell r="R238" t="str">
            <v>No</v>
          </cell>
          <cell r="S238" t="str">
            <v>No</v>
          </cell>
          <cell r="T238" t="str">
            <v>No</v>
          </cell>
          <cell r="U238" t="str">
            <v>No</v>
          </cell>
          <cell r="V238" t="str">
            <v>No</v>
          </cell>
        </row>
        <row r="239">
          <cell r="B239" t="str">
            <v>Central America</v>
          </cell>
          <cell r="D239">
            <v>916</v>
          </cell>
          <cell r="F239">
            <v>3</v>
          </cell>
          <cell r="G239" t="str">
            <v>Region</v>
          </cell>
          <cell r="H239">
            <v>916</v>
          </cell>
          <cell r="I239" t="str">
            <v>Central America</v>
          </cell>
          <cell r="J239">
            <v>904</v>
          </cell>
          <cell r="K239" t="str">
            <v>Latin America and the Caribbean</v>
          </cell>
        </row>
        <row r="240">
          <cell r="B240" t="str">
            <v>Belize</v>
          </cell>
          <cell r="D240">
            <v>84</v>
          </cell>
          <cell r="E240" t="str">
            <v>BLZ</v>
          </cell>
          <cell r="F240">
            <v>4</v>
          </cell>
          <cell r="G240" t="str">
            <v>Country/Area</v>
          </cell>
          <cell r="H240">
            <v>916</v>
          </cell>
          <cell r="I240" t="str">
            <v>Central America</v>
          </cell>
          <cell r="J240">
            <v>904</v>
          </cell>
          <cell r="K240" t="str">
            <v>Latin America and the Caribbean</v>
          </cell>
          <cell r="L240" t="str">
            <v>No</v>
          </cell>
          <cell r="M240" t="str">
            <v>Yes</v>
          </cell>
          <cell r="N240" t="str">
            <v>No</v>
          </cell>
          <cell r="O240" t="str">
            <v>Yes</v>
          </cell>
          <cell r="P240" t="str">
            <v>No</v>
          </cell>
          <cell r="Q240" t="str">
            <v>Yes</v>
          </cell>
          <cell r="R240" t="str">
            <v>Yes</v>
          </cell>
          <cell r="S240" t="str">
            <v>No</v>
          </cell>
          <cell r="T240" t="str">
            <v>No</v>
          </cell>
          <cell r="U240" t="str">
            <v>No</v>
          </cell>
          <cell r="V240" t="str">
            <v>No</v>
          </cell>
        </row>
        <row r="241">
          <cell r="B241" t="str">
            <v>Costa Rica</v>
          </cell>
          <cell r="D241">
            <v>188</v>
          </cell>
          <cell r="E241" t="str">
            <v>CRI</v>
          </cell>
          <cell r="F241">
            <v>4</v>
          </cell>
          <cell r="G241" t="str">
            <v>Country/Area</v>
          </cell>
          <cell r="H241">
            <v>916</v>
          </cell>
          <cell r="I241" t="str">
            <v>Central America</v>
          </cell>
          <cell r="J241">
            <v>904</v>
          </cell>
          <cell r="K241" t="str">
            <v>Latin America and the Caribbean</v>
          </cell>
          <cell r="L241" t="str">
            <v>No</v>
          </cell>
          <cell r="M241" t="str">
            <v>Yes</v>
          </cell>
          <cell r="N241" t="str">
            <v>No</v>
          </cell>
          <cell r="O241" t="str">
            <v>Yes</v>
          </cell>
          <cell r="P241" t="str">
            <v>No</v>
          </cell>
          <cell r="Q241" t="str">
            <v>Yes</v>
          </cell>
          <cell r="R241" t="str">
            <v>Yes</v>
          </cell>
          <cell r="S241" t="str">
            <v>No</v>
          </cell>
          <cell r="T241" t="str">
            <v>No</v>
          </cell>
          <cell r="U241" t="str">
            <v>No</v>
          </cell>
          <cell r="V241" t="str">
            <v>No</v>
          </cell>
        </row>
        <row r="242">
          <cell r="B242" t="str">
            <v>El Salvador</v>
          </cell>
          <cell r="D242">
            <v>222</v>
          </cell>
          <cell r="E242" t="str">
            <v>SLV</v>
          </cell>
          <cell r="F242">
            <v>4</v>
          </cell>
          <cell r="G242" t="str">
            <v>Country/Area</v>
          </cell>
          <cell r="H242">
            <v>916</v>
          </cell>
          <cell r="I242" t="str">
            <v>Central America</v>
          </cell>
          <cell r="J242">
            <v>904</v>
          </cell>
          <cell r="K242" t="str">
            <v>Latin America and the Caribbean</v>
          </cell>
          <cell r="L242" t="str">
            <v>No</v>
          </cell>
          <cell r="M242" t="str">
            <v>Yes</v>
          </cell>
          <cell r="N242" t="str">
            <v>No</v>
          </cell>
          <cell r="O242" t="str">
            <v>Yes</v>
          </cell>
          <cell r="P242" t="str">
            <v>No</v>
          </cell>
          <cell r="Q242" t="str">
            <v>Yes</v>
          </cell>
          <cell r="R242" t="str">
            <v>No</v>
          </cell>
          <cell r="S242" t="str">
            <v>Yes</v>
          </cell>
          <cell r="T242" t="str">
            <v>No</v>
          </cell>
          <cell r="U242" t="str">
            <v>No</v>
          </cell>
          <cell r="V242" t="str">
            <v>No</v>
          </cell>
        </row>
        <row r="243">
          <cell r="B243" t="str">
            <v>Guatemala</v>
          </cell>
          <cell r="D243">
            <v>320</v>
          </cell>
          <cell r="E243" t="str">
            <v>GTM</v>
          </cell>
          <cell r="F243">
            <v>4</v>
          </cell>
          <cell r="G243" t="str">
            <v>Country/Area</v>
          </cell>
          <cell r="H243">
            <v>916</v>
          </cell>
          <cell r="I243" t="str">
            <v>Central America</v>
          </cell>
          <cell r="J243">
            <v>904</v>
          </cell>
          <cell r="K243" t="str">
            <v>Latin America and the Caribbean</v>
          </cell>
          <cell r="L243" t="str">
            <v>No</v>
          </cell>
          <cell r="M243" t="str">
            <v>Yes</v>
          </cell>
          <cell r="N243" t="str">
            <v>No</v>
          </cell>
          <cell r="O243" t="str">
            <v>Yes</v>
          </cell>
          <cell r="P243" t="str">
            <v>No</v>
          </cell>
          <cell r="Q243" t="str">
            <v>Yes</v>
          </cell>
          <cell r="R243" t="str">
            <v>No</v>
          </cell>
          <cell r="S243" t="str">
            <v>Yes</v>
          </cell>
          <cell r="T243" t="str">
            <v>No</v>
          </cell>
          <cell r="U243" t="str">
            <v>No</v>
          </cell>
          <cell r="V243" t="str">
            <v>No</v>
          </cell>
        </row>
        <row r="244">
          <cell r="B244" t="str">
            <v>Honduras</v>
          </cell>
          <cell r="D244">
            <v>340</v>
          </cell>
          <cell r="E244" t="str">
            <v>HND</v>
          </cell>
          <cell r="F244">
            <v>4</v>
          </cell>
          <cell r="G244" t="str">
            <v>Country/Area</v>
          </cell>
          <cell r="H244">
            <v>916</v>
          </cell>
          <cell r="I244" t="str">
            <v>Central America</v>
          </cell>
          <cell r="J244">
            <v>904</v>
          </cell>
          <cell r="K244" t="str">
            <v>Latin America and the Caribbean</v>
          </cell>
          <cell r="L244" t="str">
            <v>No</v>
          </cell>
          <cell r="M244" t="str">
            <v>Yes</v>
          </cell>
          <cell r="N244" t="str">
            <v>No</v>
          </cell>
          <cell r="O244" t="str">
            <v>Yes</v>
          </cell>
          <cell r="P244" t="str">
            <v>No</v>
          </cell>
          <cell r="Q244" t="str">
            <v>Yes</v>
          </cell>
          <cell r="R244" t="str">
            <v>No</v>
          </cell>
          <cell r="S244" t="str">
            <v>Yes</v>
          </cell>
          <cell r="T244" t="str">
            <v>No</v>
          </cell>
          <cell r="U244" t="str">
            <v>No</v>
          </cell>
          <cell r="V244" t="str">
            <v>No</v>
          </cell>
        </row>
        <row r="245">
          <cell r="B245" t="str">
            <v>Mexico</v>
          </cell>
          <cell r="D245">
            <v>484</v>
          </cell>
          <cell r="E245" t="str">
            <v>MEX</v>
          </cell>
          <cell r="F245">
            <v>4</v>
          </cell>
          <cell r="G245" t="str">
            <v>Country/Area</v>
          </cell>
          <cell r="H245">
            <v>916</v>
          </cell>
          <cell r="I245" t="str">
            <v>Central America</v>
          </cell>
          <cell r="J245">
            <v>904</v>
          </cell>
          <cell r="K245" t="str">
            <v>Latin America and the Caribbean</v>
          </cell>
          <cell r="L245" t="str">
            <v>No</v>
          </cell>
          <cell r="M245" t="str">
            <v>Yes</v>
          </cell>
          <cell r="N245" t="str">
            <v>No</v>
          </cell>
          <cell r="O245" t="str">
            <v>Yes</v>
          </cell>
          <cell r="P245" t="str">
            <v>No</v>
          </cell>
          <cell r="Q245" t="str">
            <v>Yes</v>
          </cell>
          <cell r="R245" t="str">
            <v>Yes</v>
          </cell>
          <cell r="S245" t="str">
            <v>No</v>
          </cell>
          <cell r="T245" t="str">
            <v>No</v>
          </cell>
          <cell r="U245" t="str">
            <v>No</v>
          </cell>
          <cell r="V245" t="str">
            <v>No</v>
          </cell>
        </row>
        <row r="246">
          <cell r="B246" t="str">
            <v>Nicaragua</v>
          </cell>
          <cell r="D246">
            <v>558</v>
          </cell>
          <cell r="E246" t="str">
            <v>NIC</v>
          </cell>
          <cell r="F246">
            <v>4</v>
          </cell>
          <cell r="G246" t="str">
            <v>Country/Area</v>
          </cell>
          <cell r="H246">
            <v>916</v>
          </cell>
          <cell r="I246" t="str">
            <v>Central America</v>
          </cell>
          <cell r="J246">
            <v>904</v>
          </cell>
          <cell r="K246" t="str">
            <v>Latin America and the Caribbean</v>
          </cell>
          <cell r="L246" t="str">
            <v>No</v>
          </cell>
          <cell r="M246" t="str">
            <v>Yes</v>
          </cell>
          <cell r="N246" t="str">
            <v>No</v>
          </cell>
          <cell r="O246" t="str">
            <v>Yes</v>
          </cell>
          <cell r="P246" t="str">
            <v>No</v>
          </cell>
          <cell r="Q246" t="str">
            <v>Yes</v>
          </cell>
          <cell r="R246" t="str">
            <v>No</v>
          </cell>
          <cell r="S246" t="str">
            <v>Yes</v>
          </cell>
          <cell r="T246" t="str">
            <v>No</v>
          </cell>
          <cell r="U246" t="str">
            <v>No</v>
          </cell>
          <cell r="V246" t="str">
            <v>No</v>
          </cell>
        </row>
        <row r="247">
          <cell r="B247" t="str">
            <v>Panama</v>
          </cell>
          <cell r="D247">
            <v>591</v>
          </cell>
          <cell r="E247" t="str">
            <v>PAN</v>
          </cell>
          <cell r="F247">
            <v>4</v>
          </cell>
          <cell r="G247" t="str">
            <v>Country/Area</v>
          </cell>
          <cell r="H247">
            <v>916</v>
          </cell>
          <cell r="I247" t="str">
            <v>Central America</v>
          </cell>
          <cell r="J247">
            <v>904</v>
          </cell>
          <cell r="K247" t="str">
            <v>Latin America and the Caribbean</v>
          </cell>
          <cell r="L247" t="str">
            <v>No</v>
          </cell>
          <cell r="M247" t="str">
            <v>Yes</v>
          </cell>
          <cell r="N247" t="str">
            <v>No</v>
          </cell>
          <cell r="O247" t="str">
            <v>Yes</v>
          </cell>
          <cell r="P247" t="str">
            <v>No</v>
          </cell>
          <cell r="Q247" t="str">
            <v>Yes</v>
          </cell>
          <cell r="R247" t="str">
            <v>Yes</v>
          </cell>
          <cell r="S247" t="str">
            <v>No</v>
          </cell>
          <cell r="T247" t="str">
            <v>No</v>
          </cell>
          <cell r="U247" t="str">
            <v>No</v>
          </cell>
          <cell r="V247" t="str">
            <v>No</v>
          </cell>
        </row>
        <row r="248">
          <cell r="B248" t="str">
            <v>South America</v>
          </cell>
          <cell r="D248">
            <v>931</v>
          </cell>
          <cell r="F248">
            <v>3</v>
          </cell>
          <cell r="G248" t="str">
            <v>Region</v>
          </cell>
          <cell r="H248">
            <v>931</v>
          </cell>
          <cell r="I248" t="str">
            <v>South America</v>
          </cell>
          <cell r="J248">
            <v>904</v>
          </cell>
          <cell r="K248" t="str">
            <v>Latin America and the Caribbean</v>
          </cell>
        </row>
        <row r="249">
          <cell r="B249" t="str">
            <v>Argentina</v>
          </cell>
          <cell r="D249">
            <v>32</v>
          </cell>
          <cell r="E249" t="str">
            <v>ARG</v>
          </cell>
          <cell r="F249">
            <v>4</v>
          </cell>
          <cell r="G249" t="str">
            <v>Country/Area</v>
          </cell>
          <cell r="H249">
            <v>931</v>
          </cell>
          <cell r="I249" t="str">
            <v>South America</v>
          </cell>
          <cell r="J249">
            <v>904</v>
          </cell>
          <cell r="K249" t="str">
            <v>Latin America and the Caribbean</v>
          </cell>
          <cell r="L249" t="str">
            <v>No</v>
          </cell>
          <cell r="M249" t="str">
            <v>Yes</v>
          </cell>
          <cell r="N249" t="str">
            <v>No</v>
          </cell>
          <cell r="O249" t="str">
            <v>Yes</v>
          </cell>
          <cell r="P249" t="str">
            <v>Yes</v>
          </cell>
          <cell r="Q249" t="str">
            <v>No</v>
          </cell>
          <cell r="R249" t="str">
            <v>No</v>
          </cell>
          <cell r="S249" t="str">
            <v>No</v>
          </cell>
          <cell r="T249" t="str">
            <v>No</v>
          </cell>
          <cell r="U249" t="str">
            <v>No</v>
          </cell>
          <cell r="V249" t="str">
            <v>No</v>
          </cell>
        </row>
        <row r="250">
          <cell r="B250" t="str">
            <v>Bolivia (Plurinational State of)</v>
          </cell>
          <cell r="D250">
            <v>68</v>
          </cell>
          <cell r="E250" t="str">
            <v>BOL</v>
          </cell>
          <cell r="F250">
            <v>4</v>
          </cell>
          <cell r="G250" t="str">
            <v>Country/Area</v>
          </cell>
          <cell r="H250">
            <v>931</v>
          </cell>
          <cell r="I250" t="str">
            <v>South America</v>
          </cell>
          <cell r="J250">
            <v>904</v>
          </cell>
          <cell r="K250" t="str">
            <v>Latin America and the Caribbean</v>
          </cell>
          <cell r="L250" t="str">
            <v>No</v>
          </cell>
          <cell r="M250" t="str">
            <v>Yes</v>
          </cell>
          <cell r="N250" t="str">
            <v>No</v>
          </cell>
          <cell r="O250" t="str">
            <v>Yes</v>
          </cell>
          <cell r="P250" t="str">
            <v>No</v>
          </cell>
          <cell r="Q250" t="str">
            <v>Yes</v>
          </cell>
          <cell r="R250" t="str">
            <v>No</v>
          </cell>
          <cell r="S250" t="str">
            <v>Yes</v>
          </cell>
          <cell r="T250" t="str">
            <v>No</v>
          </cell>
          <cell r="U250" t="str">
            <v>No</v>
          </cell>
          <cell r="V250" t="str">
            <v>No</v>
          </cell>
        </row>
        <row r="251">
          <cell r="B251" t="str">
            <v>Brazil</v>
          </cell>
          <cell r="D251">
            <v>76</v>
          </cell>
          <cell r="E251" t="str">
            <v>BRA</v>
          </cell>
          <cell r="F251">
            <v>4</v>
          </cell>
          <cell r="G251" t="str">
            <v>Country/Area</v>
          </cell>
          <cell r="H251">
            <v>931</v>
          </cell>
          <cell r="I251" t="str">
            <v>South America</v>
          </cell>
          <cell r="J251">
            <v>904</v>
          </cell>
          <cell r="K251" t="str">
            <v>Latin America and the Caribbean</v>
          </cell>
          <cell r="L251" t="str">
            <v>No</v>
          </cell>
          <cell r="M251" t="str">
            <v>Yes</v>
          </cell>
          <cell r="N251" t="str">
            <v>No</v>
          </cell>
          <cell r="O251" t="str">
            <v>Yes</v>
          </cell>
          <cell r="P251" t="str">
            <v>No</v>
          </cell>
          <cell r="Q251" t="str">
            <v>Yes</v>
          </cell>
          <cell r="R251" t="str">
            <v>Yes</v>
          </cell>
          <cell r="S251" t="str">
            <v>No</v>
          </cell>
          <cell r="T251" t="str">
            <v>No</v>
          </cell>
          <cell r="U251" t="str">
            <v>No</v>
          </cell>
          <cell r="V251" t="str">
            <v>No</v>
          </cell>
        </row>
        <row r="252">
          <cell r="B252" t="str">
            <v>Chile</v>
          </cell>
          <cell r="D252">
            <v>152</v>
          </cell>
          <cell r="E252" t="str">
            <v>CHL</v>
          </cell>
          <cell r="F252">
            <v>4</v>
          </cell>
          <cell r="G252" t="str">
            <v>Country/Area</v>
          </cell>
          <cell r="H252">
            <v>931</v>
          </cell>
          <cell r="I252" t="str">
            <v>South America</v>
          </cell>
          <cell r="J252">
            <v>904</v>
          </cell>
          <cell r="K252" t="str">
            <v>Latin America and the Caribbean</v>
          </cell>
          <cell r="L252" t="str">
            <v>No</v>
          </cell>
          <cell r="M252" t="str">
            <v>Yes</v>
          </cell>
          <cell r="N252" t="str">
            <v>No</v>
          </cell>
          <cell r="O252" t="str">
            <v>Yes</v>
          </cell>
          <cell r="P252" t="str">
            <v>Yes</v>
          </cell>
          <cell r="Q252" t="str">
            <v>No</v>
          </cell>
          <cell r="R252" t="str">
            <v>No</v>
          </cell>
          <cell r="S252" t="str">
            <v>No</v>
          </cell>
          <cell r="T252" t="str">
            <v>No</v>
          </cell>
          <cell r="U252" t="str">
            <v>No</v>
          </cell>
          <cell r="V252" t="str">
            <v>No</v>
          </cell>
        </row>
        <row r="253">
          <cell r="B253" t="str">
            <v>Colombia</v>
          </cell>
          <cell r="D253">
            <v>170</v>
          </cell>
          <cell r="E253" t="str">
            <v>COL</v>
          </cell>
          <cell r="F253">
            <v>4</v>
          </cell>
          <cell r="G253" t="str">
            <v>Country/Area</v>
          </cell>
          <cell r="H253">
            <v>931</v>
          </cell>
          <cell r="I253" t="str">
            <v>South America</v>
          </cell>
          <cell r="J253">
            <v>904</v>
          </cell>
          <cell r="K253" t="str">
            <v>Latin America and the Caribbean</v>
          </cell>
          <cell r="L253" t="str">
            <v>No</v>
          </cell>
          <cell r="M253" t="str">
            <v>Yes</v>
          </cell>
          <cell r="N253" t="str">
            <v>No</v>
          </cell>
          <cell r="O253" t="str">
            <v>Yes</v>
          </cell>
          <cell r="P253" t="str">
            <v>No</v>
          </cell>
          <cell r="Q253" t="str">
            <v>Yes</v>
          </cell>
          <cell r="R253" t="str">
            <v>Yes</v>
          </cell>
          <cell r="S253" t="str">
            <v>No</v>
          </cell>
          <cell r="T253" t="str">
            <v>No</v>
          </cell>
          <cell r="U253" t="str">
            <v>No</v>
          </cell>
          <cell r="V253" t="str">
            <v>No</v>
          </cell>
        </row>
        <row r="254">
          <cell r="B254" t="str">
            <v>Ecuador</v>
          </cell>
          <cell r="D254">
            <v>218</v>
          </cell>
          <cell r="E254" t="str">
            <v>ECU</v>
          </cell>
          <cell r="F254">
            <v>4</v>
          </cell>
          <cell r="G254" t="str">
            <v>Country/Area</v>
          </cell>
          <cell r="H254">
            <v>931</v>
          </cell>
          <cell r="I254" t="str">
            <v>South America</v>
          </cell>
          <cell r="J254">
            <v>904</v>
          </cell>
          <cell r="K254" t="str">
            <v>Latin America and the Caribbean</v>
          </cell>
          <cell r="L254" t="str">
            <v>No</v>
          </cell>
          <cell r="M254" t="str">
            <v>Yes</v>
          </cell>
          <cell r="N254" t="str">
            <v>No</v>
          </cell>
          <cell r="O254" t="str">
            <v>Yes</v>
          </cell>
          <cell r="P254" t="str">
            <v>No</v>
          </cell>
          <cell r="Q254" t="str">
            <v>Yes</v>
          </cell>
          <cell r="R254" t="str">
            <v>Yes</v>
          </cell>
          <cell r="S254" t="str">
            <v>No</v>
          </cell>
          <cell r="T254" t="str">
            <v>No</v>
          </cell>
          <cell r="U254" t="str">
            <v>No</v>
          </cell>
          <cell r="V254" t="str">
            <v>No</v>
          </cell>
        </row>
        <row r="255">
          <cell r="B255" t="str">
            <v>Falkland Islands (Malvinas)</v>
          </cell>
          <cell r="D255">
            <v>238</v>
          </cell>
          <cell r="E255" t="str">
            <v>FLK</v>
          </cell>
          <cell r="F255">
            <v>4</v>
          </cell>
          <cell r="G255" t="str">
            <v>Country/Area</v>
          </cell>
          <cell r="H255">
            <v>931</v>
          </cell>
          <cell r="I255" t="str">
            <v>South America</v>
          </cell>
          <cell r="J255">
            <v>904</v>
          </cell>
          <cell r="K255" t="str">
            <v>Latin America and the Caribbean</v>
          </cell>
          <cell r="L255" t="str">
            <v>No</v>
          </cell>
          <cell r="M255" t="str">
            <v>Yes</v>
          </cell>
          <cell r="N255" t="str">
            <v>No</v>
          </cell>
          <cell r="O255" t="str">
            <v>Yes</v>
          </cell>
          <cell r="P255" t="str">
            <v>Not Available</v>
          </cell>
          <cell r="Q255" t="str">
            <v>Not Available</v>
          </cell>
          <cell r="R255" t="str">
            <v>Not Available</v>
          </cell>
          <cell r="S255" t="str">
            <v>Not Available</v>
          </cell>
          <cell r="T255" t="str">
            <v>Not Available</v>
          </cell>
          <cell r="U255" t="str">
            <v>No</v>
          </cell>
          <cell r="V255" t="str">
            <v>Yes</v>
          </cell>
        </row>
        <row r="256">
          <cell r="B256" t="str">
            <v>French Guiana</v>
          </cell>
          <cell r="D256">
            <v>254</v>
          </cell>
          <cell r="E256" t="str">
            <v>GUF</v>
          </cell>
          <cell r="F256">
            <v>4</v>
          </cell>
          <cell r="G256" t="str">
            <v>Country/Area</v>
          </cell>
          <cell r="H256">
            <v>931</v>
          </cell>
          <cell r="I256" t="str">
            <v>South America</v>
          </cell>
          <cell r="J256">
            <v>904</v>
          </cell>
          <cell r="K256" t="str">
            <v>Latin America and the Caribbean</v>
          </cell>
          <cell r="L256" t="str">
            <v>No</v>
          </cell>
          <cell r="M256" t="str">
            <v>Yes</v>
          </cell>
          <cell r="N256" t="str">
            <v>No</v>
          </cell>
          <cell r="O256" t="str">
            <v>Yes</v>
          </cell>
          <cell r="P256" t="str">
            <v>Not Available</v>
          </cell>
          <cell r="Q256" t="str">
            <v>Not Available</v>
          </cell>
          <cell r="R256" t="str">
            <v>Not Available</v>
          </cell>
          <cell r="S256" t="str">
            <v>Not Available</v>
          </cell>
          <cell r="T256" t="str">
            <v>Not Available</v>
          </cell>
          <cell r="U256" t="str">
            <v>No</v>
          </cell>
          <cell r="V256" t="str">
            <v>No</v>
          </cell>
        </row>
        <row r="257">
          <cell r="B257" t="str">
            <v>Guyana</v>
          </cell>
          <cell r="D257">
            <v>328</v>
          </cell>
          <cell r="E257" t="str">
            <v>GUY</v>
          </cell>
          <cell r="F257">
            <v>4</v>
          </cell>
          <cell r="G257" t="str">
            <v>Country/Area</v>
          </cell>
          <cell r="H257">
            <v>931</v>
          </cell>
          <cell r="I257" t="str">
            <v>South America</v>
          </cell>
          <cell r="J257">
            <v>904</v>
          </cell>
          <cell r="K257" t="str">
            <v>Latin America and the Caribbean</v>
          </cell>
          <cell r="L257" t="str">
            <v>No</v>
          </cell>
          <cell r="M257" t="str">
            <v>Yes</v>
          </cell>
          <cell r="N257" t="str">
            <v>No</v>
          </cell>
          <cell r="O257" t="str">
            <v>Yes</v>
          </cell>
          <cell r="P257" t="str">
            <v>No</v>
          </cell>
          <cell r="Q257" t="str">
            <v>Yes</v>
          </cell>
          <cell r="R257" t="str">
            <v>No</v>
          </cell>
          <cell r="S257" t="str">
            <v>Yes</v>
          </cell>
          <cell r="T257" t="str">
            <v>No</v>
          </cell>
          <cell r="U257" t="str">
            <v>No</v>
          </cell>
          <cell r="V257" t="str">
            <v>No</v>
          </cell>
        </row>
        <row r="258">
          <cell r="B258" t="str">
            <v>Paraguay</v>
          </cell>
          <cell r="D258">
            <v>600</v>
          </cell>
          <cell r="E258" t="str">
            <v>PRY</v>
          </cell>
          <cell r="F258">
            <v>4</v>
          </cell>
          <cell r="G258" t="str">
            <v>Country/Area</v>
          </cell>
          <cell r="H258">
            <v>931</v>
          </cell>
          <cell r="I258" t="str">
            <v>South America</v>
          </cell>
          <cell r="J258">
            <v>904</v>
          </cell>
          <cell r="K258" t="str">
            <v>Latin America and the Caribbean</v>
          </cell>
          <cell r="L258" t="str">
            <v>No</v>
          </cell>
          <cell r="M258" t="str">
            <v>Yes</v>
          </cell>
          <cell r="N258" t="str">
            <v>No</v>
          </cell>
          <cell r="O258" t="str">
            <v>Yes</v>
          </cell>
          <cell r="P258" t="str">
            <v>No</v>
          </cell>
          <cell r="Q258" t="str">
            <v>Yes</v>
          </cell>
          <cell r="R258" t="str">
            <v>Yes</v>
          </cell>
          <cell r="S258" t="str">
            <v>No</v>
          </cell>
          <cell r="T258" t="str">
            <v>No</v>
          </cell>
          <cell r="U258" t="str">
            <v>No</v>
          </cell>
          <cell r="V258" t="str">
            <v>No</v>
          </cell>
        </row>
        <row r="259">
          <cell r="B259" t="str">
            <v>Peru</v>
          </cell>
          <cell r="D259">
            <v>604</v>
          </cell>
          <cell r="E259" t="str">
            <v>PER</v>
          </cell>
          <cell r="F259">
            <v>4</v>
          </cell>
          <cell r="G259" t="str">
            <v>Country/Area</v>
          </cell>
          <cell r="H259">
            <v>931</v>
          </cell>
          <cell r="I259" t="str">
            <v>South America</v>
          </cell>
          <cell r="J259">
            <v>904</v>
          </cell>
          <cell r="K259" t="str">
            <v>Latin America and the Caribbean</v>
          </cell>
          <cell r="L259" t="str">
            <v>No</v>
          </cell>
          <cell r="M259" t="str">
            <v>Yes</v>
          </cell>
          <cell r="N259" t="str">
            <v>No</v>
          </cell>
          <cell r="O259" t="str">
            <v>Yes</v>
          </cell>
          <cell r="P259" t="str">
            <v>No</v>
          </cell>
          <cell r="Q259" t="str">
            <v>Yes</v>
          </cell>
          <cell r="R259" t="str">
            <v>Yes</v>
          </cell>
          <cell r="S259" t="str">
            <v>No</v>
          </cell>
          <cell r="T259" t="str">
            <v>No</v>
          </cell>
          <cell r="U259" t="str">
            <v>No</v>
          </cell>
          <cell r="V259" t="str">
            <v>No</v>
          </cell>
        </row>
        <row r="260">
          <cell r="B260" t="str">
            <v>Suriname</v>
          </cell>
          <cell r="D260">
            <v>740</v>
          </cell>
          <cell r="E260" t="str">
            <v>SUR</v>
          </cell>
          <cell r="F260">
            <v>4</v>
          </cell>
          <cell r="G260" t="str">
            <v>Country/Area</v>
          </cell>
          <cell r="H260">
            <v>931</v>
          </cell>
          <cell r="I260" t="str">
            <v>South America</v>
          </cell>
          <cell r="J260">
            <v>904</v>
          </cell>
          <cell r="K260" t="str">
            <v>Latin America and the Caribbean</v>
          </cell>
          <cell r="L260" t="str">
            <v>No</v>
          </cell>
          <cell r="M260" t="str">
            <v>Yes</v>
          </cell>
          <cell r="N260" t="str">
            <v>No</v>
          </cell>
          <cell r="O260" t="str">
            <v>Yes</v>
          </cell>
          <cell r="P260" t="str">
            <v>No</v>
          </cell>
          <cell r="Q260" t="str">
            <v>Yes</v>
          </cell>
          <cell r="R260" t="str">
            <v>Yes</v>
          </cell>
          <cell r="S260" t="str">
            <v>No</v>
          </cell>
          <cell r="T260" t="str">
            <v>No</v>
          </cell>
          <cell r="U260" t="str">
            <v>No</v>
          </cell>
          <cell r="V260" t="str">
            <v>No</v>
          </cell>
        </row>
        <row r="261">
          <cell r="B261" t="str">
            <v>Uruguay</v>
          </cell>
          <cell r="D261">
            <v>858</v>
          </cell>
          <cell r="E261" t="str">
            <v>URY</v>
          </cell>
          <cell r="F261">
            <v>4</v>
          </cell>
          <cell r="G261" t="str">
            <v>Country/Area</v>
          </cell>
          <cell r="H261">
            <v>931</v>
          </cell>
          <cell r="I261" t="str">
            <v>South America</v>
          </cell>
          <cell r="J261">
            <v>904</v>
          </cell>
          <cell r="K261" t="str">
            <v>Latin America and the Caribbean</v>
          </cell>
          <cell r="L261" t="str">
            <v>No</v>
          </cell>
          <cell r="M261" t="str">
            <v>Yes</v>
          </cell>
          <cell r="N261" t="str">
            <v>No</v>
          </cell>
          <cell r="O261" t="str">
            <v>Yes</v>
          </cell>
          <cell r="P261" t="str">
            <v>Yes</v>
          </cell>
          <cell r="Q261" t="str">
            <v>No</v>
          </cell>
          <cell r="R261" t="str">
            <v>No</v>
          </cell>
          <cell r="S261" t="str">
            <v>No</v>
          </cell>
          <cell r="T261" t="str">
            <v>No</v>
          </cell>
          <cell r="U261" t="str">
            <v>No</v>
          </cell>
          <cell r="V261" t="str">
            <v>No</v>
          </cell>
        </row>
        <row r="262">
          <cell r="B262" t="str">
            <v>Venezuela</v>
          </cell>
          <cell r="D262">
            <v>862</v>
          </cell>
          <cell r="E262" t="str">
            <v>VEN</v>
          </cell>
          <cell r="F262">
            <v>4</v>
          </cell>
          <cell r="G262" t="str">
            <v>Country/Area</v>
          </cell>
          <cell r="H262">
            <v>931</v>
          </cell>
          <cell r="I262" t="str">
            <v>South America</v>
          </cell>
          <cell r="J262">
            <v>904</v>
          </cell>
          <cell r="K262" t="str">
            <v>Latin America and the Caribbean</v>
          </cell>
          <cell r="L262" t="str">
            <v>No</v>
          </cell>
          <cell r="M262" t="str">
            <v>Yes</v>
          </cell>
          <cell r="N262" t="str">
            <v>No</v>
          </cell>
          <cell r="O262" t="str">
            <v>Yes</v>
          </cell>
          <cell r="P262" t="str">
            <v>Yes</v>
          </cell>
          <cell r="Q262" t="str">
            <v>No</v>
          </cell>
          <cell r="R262" t="str">
            <v>No</v>
          </cell>
          <cell r="S262" t="str">
            <v>No</v>
          </cell>
          <cell r="T262" t="str">
            <v>No</v>
          </cell>
          <cell r="U262" t="str">
            <v>No</v>
          </cell>
          <cell r="V262" t="str">
            <v>No</v>
          </cell>
        </row>
        <row r="263">
          <cell r="B263" t="str">
            <v>NORTHERN AMERICA</v>
          </cell>
          <cell r="D263">
            <v>905</v>
          </cell>
          <cell r="F263">
            <v>2</v>
          </cell>
          <cell r="G263" t="str">
            <v>Major Area</v>
          </cell>
          <cell r="H263">
            <v>905</v>
          </cell>
          <cell r="I263" t="str">
            <v>Northern America</v>
          </cell>
          <cell r="J263">
            <v>900</v>
          </cell>
          <cell r="K263" t="str">
            <v>World</v>
          </cell>
        </row>
        <row r="264">
          <cell r="B264" t="str">
            <v>Bermuda</v>
          </cell>
          <cell r="D264">
            <v>60</v>
          </cell>
          <cell r="E264" t="str">
            <v>BMU</v>
          </cell>
          <cell r="F264">
            <v>4</v>
          </cell>
          <cell r="G264" t="str">
            <v>Country/Area</v>
          </cell>
          <cell r="H264">
            <v>905</v>
          </cell>
          <cell r="I264" t="str">
            <v>Northern America</v>
          </cell>
          <cell r="J264">
            <v>905</v>
          </cell>
          <cell r="K264" t="str">
            <v>Northern America</v>
          </cell>
          <cell r="L264" t="str">
            <v>Yes</v>
          </cell>
          <cell r="M264" t="str">
            <v>No</v>
          </cell>
          <cell r="N264" t="str">
            <v>No</v>
          </cell>
          <cell r="O264" t="str">
            <v>No</v>
          </cell>
          <cell r="P264" t="str">
            <v>Yes</v>
          </cell>
          <cell r="Q264" t="str">
            <v>No</v>
          </cell>
          <cell r="R264" t="str">
            <v>No</v>
          </cell>
          <cell r="S264" t="str">
            <v>No</v>
          </cell>
          <cell r="T264" t="str">
            <v>No</v>
          </cell>
          <cell r="U264" t="str">
            <v>No</v>
          </cell>
          <cell r="V264" t="str">
            <v>Yes</v>
          </cell>
        </row>
        <row r="265">
          <cell r="B265" t="str">
            <v>Canada</v>
          </cell>
          <cell r="D265">
            <v>124</v>
          </cell>
          <cell r="E265" t="str">
            <v>CAN</v>
          </cell>
          <cell r="F265">
            <v>4</v>
          </cell>
          <cell r="G265" t="str">
            <v>Country/Area</v>
          </cell>
          <cell r="H265">
            <v>905</v>
          </cell>
          <cell r="I265" t="str">
            <v>Northern America</v>
          </cell>
          <cell r="J265">
            <v>905</v>
          </cell>
          <cell r="K265" t="str">
            <v>Northern America</v>
          </cell>
          <cell r="L265" t="str">
            <v>Yes</v>
          </cell>
          <cell r="M265" t="str">
            <v>No</v>
          </cell>
          <cell r="N265" t="str">
            <v>No</v>
          </cell>
          <cell r="O265" t="str">
            <v>No</v>
          </cell>
          <cell r="P265" t="str">
            <v>Yes</v>
          </cell>
          <cell r="Q265" t="str">
            <v>No</v>
          </cell>
          <cell r="R265" t="str">
            <v>No</v>
          </cell>
          <cell r="S265" t="str">
            <v>No</v>
          </cell>
          <cell r="T265" t="str">
            <v>No</v>
          </cell>
          <cell r="U265" t="str">
            <v>No</v>
          </cell>
          <cell r="V265" t="str">
            <v>No</v>
          </cell>
        </row>
        <row r="266">
          <cell r="B266" t="str">
            <v>Greenland</v>
          </cell>
          <cell r="D266">
            <v>304</v>
          </cell>
          <cell r="E266" t="str">
            <v>GRL</v>
          </cell>
          <cell r="F266">
            <v>4</v>
          </cell>
          <cell r="G266" t="str">
            <v>Country/Area</v>
          </cell>
          <cell r="H266">
            <v>905</v>
          </cell>
          <cell r="I266" t="str">
            <v>Northern America</v>
          </cell>
          <cell r="J266">
            <v>905</v>
          </cell>
          <cell r="K266" t="str">
            <v>Northern America</v>
          </cell>
          <cell r="L266" t="str">
            <v>Yes</v>
          </cell>
          <cell r="M266" t="str">
            <v>No</v>
          </cell>
          <cell r="N266" t="str">
            <v>No</v>
          </cell>
          <cell r="O266" t="str">
            <v>No</v>
          </cell>
          <cell r="P266" t="str">
            <v>Yes</v>
          </cell>
          <cell r="Q266" t="str">
            <v>No</v>
          </cell>
          <cell r="R266" t="str">
            <v>No</v>
          </cell>
          <cell r="S266" t="str">
            <v>No</v>
          </cell>
          <cell r="T266" t="str">
            <v>No</v>
          </cell>
          <cell r="U266" t="str">
            <v>No</v>
          </cell>
          <cell r="V266" t="str">
            <v>Yes</v>
          </cell>
        </row>
        <row r="267">
          <cell r="B267" t="str">
            <v>Saint Pierre and Miquelon</v>
          </cell>
          <cell r="D267">
            <v>666</v>
          </cell>
          <cell r="E267" t="str">
            <v>SPM</v>
          </cell>
          <cell r="F267">
            <v>4</v>
          </cell>
          <cell r="G267" t="str">
            <v>Country/Area</v>
          </cell>
          <cell r="H267">
            <v>905</v>
          </cell>
          <cell r="I267" t="str">
            <v>Northern America</v>
          </cell>
          <cell r="J267">
            <v>905</v>
          </cell>
          <cell r="K267" t="str">
            <v>Northern America</v>
          </cell>
          <cell r="L267" t="str">
            <v>Yes</v>
          </cell>
          <cell r="M267" t="str">
            <v>No</v>
          </cell>
          <cell r="N267" t="str">
            <v>No</v>
          </cell>
          <cell r="O267" t="str">
            <v>No</v>
          </cell>
          <cell r="P267" t="str">
            <v>Not Available</v>
          </cell>
          <cell r="Q267" t="str">
            <v>Not Available</v>
          </cell>
          <cell r="R267" t="str">
            <v>Not Available</v>
          </cell>
          <cell r="S267" t="str">
            <v>Not Available</v>
          </cell>
          <cell r="T267" t="str">
            <v>Not Available</v>
          </cell>
          <cell r="U267" t="str">
            <v>No</v>
          </cell>
          <cell r="V267" t="str">
            <v>Yes</v>
          </cell>
        </row>
        <row r="268">
          <cell r="B268" t="str">
            <v>United States of America</v>
          </cell>
          <cell r="D268">
            <v>840</v>
          </cell>
          <cell r="E268" t="str">
            <v>USA</v>
          </cell>
          <cell r="F268">
            <v>4</v>
          </cell>
          <cell r="G268" t="str">
            <v>Country/Area</v>
          </cell>
          <cell r="H268">
            <v>905</v>
          </cell>
          <cell r="I268" t="str">
            <v>Northern America</v>
          </cell>
          <cell r="J268">
            <v>905</v>
          </cell>
          <cell r="K268" t="str">
            <v>Northern America</v>
          </cell>
          <cell r="L268" t="str">
            <v>Yes</v>
          </cell>
          <cell r="M268" t="str">
            <v>No</v>
          </cell>
          <cell r="N268" t="str">
            <v>No</v>
          </cell>
          <cell r="O268" t="str">
            <v>No</v>
          </cell>
          <cell r="P268" t="str">
            <v>Yes</v>
          </cell>
          <cell r="Q268" t="str">
            <v>No</v>
          </cell>
          <cell r="R268" t="str">
            <v>No</v>
          </cell>
          <cell r="S268" t="str">
            <v>No</v>
          </cell>
          <cell r="T268" t="str">
            <v>No</v>
          </cell>
          <cell r="U268" t="str">
            <v>No</v>
          </cell>
          <cell r="V268" t="str">
            <v>No</v>
          </cell>
        </row>
        <row r="269">
          <cell r="B269" t="str">
            <v>OCEANIA</v>
          </cell>
          <cell r="D269">
            <v>909</v>
          </cell>
          <cell r="F269">
            <v>2</v>
          </cell>
          <cell r="G269" t="str">
            <v>Major Area</v>
          </cell>
          <cell r="H269">
            <v>909</v>
          </cell>
          <cell r="I269" t="str">
            <v>Oceania</v>
          </cell>
          <cell r="J269">
            <v>900</v>
          </cell>
          <cell r="K269" t="str">
            <v>World</v>
          </cell>
        </row>
        <row r="270">
          <cell r="B270" t="str">
            <v>Australia/New Zealand</v>
          </cell>
          <cell r="D270">
            <v>927</v>
          </cell>
          <cell r="F270">
            <v>3</v>
          </cell>
          <cell r="G270" t="str">
            <v>Region</v>
          </cell>
          <cell r="H270">
            <v>927</v>
          </cell>
          <cell r="I270" t="str">
            <v>Australia/New Zealand</v>
          </cell>
          <cell r="J270">
            <v>909</v>
          </cell>
          <cell r="K270" t="str">
            <v>Oceania</v>
          </cell>
        </row>
        <row r="271">
          <cell r="B271" t="str">
            <v>Australia</v>
          </cell>
          <cell r="C271">
            <v>24</v>
          </cell>
          <cell r="D271">
            <v>36</v>
          </cell>
          <cell r="E271" t="str">
            <v>AUS</v>
          </cell>
          <cell r="F271">
            <v>4</v>
          </cell>
          <cell r="G271" t="str">
            <v>Country/Area</v>
          </cell>
          <cell r="H271">
            <v>927</v>
          </cell>
          <cell r="I271" t="str">
            <v>Australia/New Zealand</v>
          </cell>
          <cell r="J271">
            <v>909</v>
          </cell>
          <cell r="K271" t="str">
            <v>Oceania</v>
          </cell>
          <cell r="L271" t="str">
            <v>Yes</v>
          </cell>
          <cell r="M271" t="str">
            <v>No</v>
          </cell>
          <cell r="N271" t="str">
            <v>No</v>
          </cell>
          <cell r="O271" t="str">
            <v>No</v>
          </cell>
          <cell r="P271" t="str">
            <v>Yes</v>
          </cell>
          <cell r="Q271" t="str">
            <v>No</v>
          </cell>
          <cell r="R271" t="str">
            <v>No</v>
          </cell>
          <cell r="S271" t="str">
            <v>No</v>
          </cell>
          <cell r="T271" t="str">
            <v>No</v>
          </cell>
          <cell r="U271" t="str">
            <v>No</v>
          </cell>
          <cell r="V271" t="str">
            <v>No</v>
          </cell>
        </row>
        <row r="272">
          <cell r="B272" t="str">
            <v>New Zealand</v>
          </cell>
          <cell r="D272">
            <v>554</v>
          </cell>
          <cell r="E272" t="str">
            <v>NZL</v>
          </cell>
          <cell r="F272">
            <v>4</v>
          </cell>
          <cell r="G272" t="str">
            <v>Country/Area</v>
          </cell>
          <cell r="H272">
            <v>927</v>
          </cell>
          <cell r="I272" t="str">
            <v>Australia/New Zealand</v>
          </cell>
          <cell r="J272">
            <v>909</v>
          </cell>
          <cell r="K272" t="str">
            <v>Oceania</v>
          </cell>
          <cell r="L272" t="str">
            <v>Yes</v>
          </cell>
          <cell r="M272" t="str">
            <v>No</v>
          </cell>
          <cell r="N272" t="str">
            <v>No</v>
          </cell>
          <cell r="O272" t="str">
            <v>No</v>
          </cell>
          <cell r="P272" t="str">
            <v>Yes</v>
          </cell>
          <cell r="Q272" t="str">
            <v>No</v>
          </cell>
          <cell r="R272" t="str">
            <v>No</v>
          </cell>
          <cell r="S272" t="str">
            <v>No</v>
          </cell>
          <cell r="T272" t="str">
            <v>No</v>
          </cell>
          <cell r="U272" t="str">
            <v>No</v>
          </cell>
          <cell r="V272" t="str">
            <v>No</v>
          </cell>
        </row>
        <row r="273">
          <cell r="B273" t="str">
            <v>Melanesia</v>
          </cell>
          <cell r="D273">
            <v>928</v>
          </cell>
          <cell r="F273">
            <v>3</v>
          </cell>
          <cell r="G273" t="str">
            <v>Region</v>
          </cell>
          <cell r="H273">
            <v>928</v>
          </cell>
          <cell r="I273" t="str">
            <v>Melanesia</v>
          </cell>
          <cell r="J273">
            <v>909</v>
          </cell>
          <cell r="K273" t="str">
            <v>Oceania</v>
          </cell>
        </row>
        <row r="274">
          <cell r="B274" t="str">
            <v>Fiji</v>
          </cell>
          <cell r="D274">
            <v>242</v>
          </cell>
          <cell r="E274" t="str">
            <v>FJI</v>
          </cell>
          <cell r="F274">
            <v>4</v>
          </cell>
          <cell r="G274" t="str">
            <v>Country/Area</v>
          </cell>
          <cell r="H274">
            <v>928</v>
          </cell>
          <cell r="I274" t="str">
            <v>Melanesia</v>
          </cell>
          <cell r="J274">
            <v>909</v>
          </cell>
          <cell r="K274" t="str">
            <v>Oceania</v>
          </cell>
          <cell r="L274" t="str">
            <v>No</v>
          </cell>
          <cell r="M274" t="str">
            <v>Yes</v>
          </cell>
          <cell r="N274" t="str">
            <v>No</v>
          </cell>
          <cell r="O274" t="str">
            <v>Yes</v>
          </cell>
          <cell r="P274" t="str">
            <v>No</v>
          </cell>
          <cell r="Q274" t="str">
            <v>Yes</v>
          </cell>
          <cell r="R274" t="str">
            <v>Yes</v>
          </cell>
          <cell r="S274" t="str">
            <v>No</v>
          </cell>
          <cell r="T274" t="str">
            <v>No</v>
          </cell>
          <cell r="U274" t="str">
            <v>No</v>
          </cell>
          <cell r="V274" t="str">
            <v>No</v>
          </cell>
        </row>
        <row r="275">
          <cell r="B275" t="str">
            <v>New Caledonia</v>
          </cell>
          <cell r="D275">
            <v>540</v>
          </cell>
          <cell r="E275" t="str">
            <v>NCL</v>
          </cell>
          <cell r="F275">
            <v>4</v>
          </cell>
          <cell r="G275" t="str">
            <v>Country/Area</v>
          </cell>
          <cell r="H275">
            <v>928</v>
          </cell>
          <cell r="I275" t="str">
            <v>Melanesia</v>
          </cell>
          <cell r="J275">
            <v>909</v>
          </cell>
          <cell r="K275" t="str">
            <v>Oceania</v>
          </cell>
          <cell r="L275" t="str">
            <v>No</v>
          </cell>
          <cell r="M275" t="str">
            <v>Yes</v>
          </cell>
          <cell r="N275" t="str">
            <v>No</v>
          </cell>
          <cell r="O275" t="str">
            <v>Yes</v>
          </cell>
          <cell r="P275" t="str">
            <v>Yes</v>
          </cell>
          <cell r="Q275" t="str">
            <v>No</v>
          </cell>
          <cell r="R275" t="str">
            <v>No</v>
          </cell>
          <cell r="S275" t="str">
            <v>No</v>
          </cell>
          <cell r="T275" t="str">
            <v>No</v>
          </cell>
          <cell r="U275" t="str">
            <v>No</v>
          </cell>
          <cell r="V275" t="str">
            <v>No</v>
          </cell>
        </row>
        <row r="276">
          <cell r="B276" t="str">
            <v>Papua New Guinea</v>
          </cell>
          <cell r="D276">
            <v>598</v>
          </cell>
          <cell r="E276" t="str">
            <v>PNG</v>
          </cell>
          <cell r="F276">
            <v>4</v>
          </cell>
          <cell r="G276" t="str">
            <v>Country/Area</v>
          </cell>
          <cell r="H276">
            <v>928</v>
          </cell>
          <cell r="I276" t="str">
            <v>Melanesia</v>
          </cell>
          <cell r="J276">
            <v>909</v>
          </cell>
          <cell r="K276" t="str">
            <v>Oceania</v>
          </cell>
          <cell r="L276" t="str">
            <v>No</v>
          </cell>
          <cell r="M276" t="str">
            <v>Yes</v>
          </cell>
          <cell r="N276" t="str">
            <v>No</v>
          </cell>
          <cell r="O276" t="str">
            <v>Yes</v>
          </cell>
          <cell r="P276" t="str">
            <v>No</v>
          </cell>
          <cell r="Q276" t="str">
            <v>Yes</v>
          </cell>
          <cell r="R276" t="str">
            <v>No</v>
          </cell>
          <cell r="S276" t="str">
            <v>Yes</v>
          </cell>
          <cell r="T276" t="str">
            <v>No</v>
          </cell>
          <cell r="U276" t="str">
            <v>No</v>
          </cell>
          <cell r="V276" t="str">
            <v>No</v>
          </cell>
        </row>
        <row r="277">
          <cell r="B277" t="str">
            <v>Solomon Islands</v>
          </cell>
          <cell r="D277">
            <v>90</v>
          </cell>
          <cell r="E277" t="str">
            <v>SLB</v>
          </cell>
          <cell r="F277">
            <v>4</v>
          </cell>
          <cell r="G277" t="str">
            <v>Country/Area</v>
          </cell>
          <cell r="H277">
            <v>928</v>
          </cell>
          <cell r="I277" t="str">
            <v>Melanesia</v>
          </cell>
          <cell r="J277">
            <v>909</v>
          </cell>
          <cell r="K277" t="str">
            <v>Oceania</v>
          </cell>
          <cell r="L277" t="str">
            <v>No</v>
          </cell>
          <cell r="M277" t="str">
            <v>Yes</v>
          </cell>
          <cell r="N277" t="str">
            <v>Yes</v>
          </cell>
          <cell r="O277" t="str">
            <v>No</v>
          </cell>
          <cell r="P277" t="str">
            <v>No</v>
          </cell>
          <cell r="Q277" t="str">
            <v>Yes</v>
          </cell>
          <cell r="R277" t="str">
            <v>No</v>
          </cell>
          <cell r="S277" t="str">
            <v>Yes</v>
          </cell>
          <cell r="T277" t="str">
            <v>No</v>
          </cell>
          <cell r="U277" t="str">
            <v>No</v>
          </cell>
          <cell r="V277" t="str">
            <v>No</v>
          </cell>
        </row>
        <row r="278">
          <cell r="B278" t="str">
            <v>Vanuatu</v>
          </cell>
          <cell r="D278">
            <v>548</v>
          </cell>
          <cell r="E278" t="str">
            <v>VUT</v>
          </cell>
          <cell r="F278">
            <v>4</v>
          </cell>
          <cell r="G278" t="str">
            <v>Country/Area</v>
          </cell>
          <cell r="H278">
            <v>928</v>
          </cell>
          <cell r="I278" t="str">
            <v>Melanesia</v>
          </cell>
          <cell r="J278">
            <v>909</v>
          </cell>
          <cell r="K278" t="str">
            <v>Oceania</v>
          </cell>
          <cell r="L278" t="str">
            <v>No</v>
          </cell>
          <cell r="M278" t="str">
            <v>Yes</v>
          </cell>
          <cell r="N278" t="str">
            <v>Yes</v>
          </cell>
          <cell r="O278" t="str">
            <v>No</v>
          </cell>
          <cell r="P278" t="str">
            <v>No</v>
          </cell>
          <cell r="Q278" t="str">
            <v>Yes</v>
          </cell>
          <cell r="R278" t="str">
            <v>No</v>
          </cell>
          <cell r="S278" t="str">
            <v>Yes</v>
          </cell>
          <cell r="T278" t="str">
            <v>No</v>
          </cell>
          <cell r="U278" t="str">
            <v>No</v>
          </cell>
          <cell r="V278" t="str">
            <v>No</v>
          </cell>
        </row>
        <row r="279">
          <cell r="B279" t="str">
            <v>Micronesia</v>
          </cell>
          <cell r="D279">
            <v>954</v>
          </cell>
          <cell r="F279">
            <v>3</v>
          </cell>
          <cell r="G279" t="str">
            <v>Region</v>
          </cell>
          <cell r="H279">
            <v>954</v>
          </cell>
          <cell r="I279" t="str">
            <v>Micronesia</v>
          </cell>
          <cell r="J279">
            <v>909</v>
          </cell>
          <cell r="K279" t="str">
            <v>Oceania</v>
          </cell>
        </row>
        <row r="280">
          <cell r="B280" t="str">
            <v>Guam</v>
          </cell>
          <cell r="D280">
            <v>316</v>
          </cell>
          <cell r="E280" t="str">
            <v>GUM</v>
          </cell>
          <cell r="F280">
            <v>4</v>
          </cell>
          <cell r="G280" t="str">
            <v>Country/Area</v>
          </cell>
          <cell r="H280">
            <v>954</v>
          </cell>
          <cell r="I280" t="str">
            <v>Micronesia</v>
          </cell>
          <cell r="J280">
            <v>909</v>
          </cell>
          <cell r="K280" t="str">
            <v>Oceania</v>
          </cell>
          <cell r="L280" t="str">
            <v>No</v>
          </cell>
          <cell r="M280" t="str">
            <v>Yes</v>
          </cell>
          <cell r="N280" t="str">
            <v>No</v>
          </cell>
          <cell r="O280" t="str">
            <v>Yes</v>
          </cell>
          <cell r="P280" t="str">
            <v>Yes</v>
          </cell>
          <cell r="Q280" t="str">
            <v>No</v>
          </cell>
          <cell r="R280" t="str">
            <v>No</v>
          </cell>
          <cell r="S280" t="str">
            <v>No</v>
          </cell>
          <cell r="T280" t="str">
            <v>No</v>
          </cell>
          <cell r="U280" t="str">
            <v>No</v>
          </cell>
          <cell r="V280" t="str">
            <v>No</v>
          </cell>
        </row>
        <row r="281">
          <cell r="B281" t="str">
            <v>Kiribati</v>
          </cell>
          <cell r="D281">
            <v>296</v>
          </cell>
          <cell r="E281" t="str">
            <v>KIR</v>
          </cell>
          <cell r="F281">
            <v>4</v>
          </cell>
          <cell r="G281" t="str">
            <v>Country/Area</v>
          </cell>
          <cell r="H281">
            <v>954</v>
          </cell>
          <cell r="I281" t="str">
            <v>Micronesia</v>
          </cell>
          <cell r="J281">
            <v>909</v>
          </cell>
          <cell r="K281" t="str">
            <v>Oceania</v>
          </cell>
          <cell r="L281" t="str">
            <v>No</v>
          </cell>
          <cell r="M281" t="str">
            <v>Yes</v>
          </cell>
          <cell r="N281" t="str">
            <v>Yes</v>
          </cell>
          <cell r="O281" t="str">
            <v>No</v>
          </cell>
          <cell r="P281" t="str">
            <v>No</v>
          </cell>
          <cell r="Q281" t="str">
            <v>Yes</v>
          </cell>
          <cell r="R281" t="str">
            <v>No</v>
          </cell>
          <cell r="S281" t="str">
            <v>Yes</v>
          </cell>
          <cell r="T281" t="str">
            <v>No</v>
          </cell>
          <cell r="U281" t="str">
            <v>No</v>
          </cell>
          <cell r="V281" t="str">
            <v>No</v>
          </cell>
        </row>
        <row r="282">
          <cell r="B282" t="str">
            <v>Marshall Islands</v>
          </cell>
          <cell r="D282">
            <v>584</v>
          </cell>
          <cell r="E282" t="str">
            <v>MHL</v>
          </cell>
          <cell r="F282">
            <v>4</v>
          </cell>
          <cell r="G282" t="str">
            <v>Country/Area</v>
          </cell>
          <cell r="H282">
            <v>954</v>
          </cell>
          <cell r="I282" t="str">
            <v>Micronesia</v>
          </cell>
          <cell r="J282">
            <v>909</v>
          </cell>
          <cell r="K282" t="str">
            <v>Oceania</v>
          </cell>
          <cell r="L282" t="str">
            <v>No</v>
          </cell>
          <cell r="M282" t="str">
            <v>Yes</v>
          </cell>
          <cell r="N282" t="str">
            <v>No</v>
          </cell>
          <cell r="O282" t="str">
            <v>Yes</v>
          </cell>
          <cell r="P282" t="str">
            <v>No</v>
          </cell>
          <cell r="Q282" t="str">
            <v>Yes</v>
          </cell>
          <cell r="R282" t="str">
            <v>Yes</v>
          </cell>
          <cell r="S282" t="str">
            <v>No</v>
          </cell>
          <cell r="T282" t="str">
            <v>No</v>
          </cell>
          <cell r="U282" t="str">
            <v>No</v>
          </cell>
          <cell r="V282" t="str">
            <v>Yes</v>
          </cell>
        </row>
        <row r="283">
          <cell r="B283" t="str">
            <v>Micronesia (Fed. States of)</v>
          </cell>
          <cell r="D283">
            <v>583</v>
          </cell>
          <cell r="E283" t="str">
            <v>FSM</v>
          </cell>
          <cell r="F283">
            <v>4</v>
          </cell>
          <cell r="G283" t="str">
            <v>Country/Area</v>
          </cell>
          <cell r="H283">
            <v>954</v>
          </cell>
          <cell r="I283" t="str">
            <v>Micronesia</v>
          </cell>
          <cell r="J283">
            <v>909</v>
          </cell>
          <cell r="K283" t="str">
            <v>Oceania</v>
          </cell>
          <cell r="L283" t="str">
            <v>No</v>
          </cell>
          <cell r="M283" t="str">
            <v>Yes</v>
          </cell>
          <cell r="N283" t="str">
            <v>No</v>
          </cell>
          <cell r="O283" t="str">
            <v>Yes</v>
          </cell>
          <cell r="P283" t="str">
            <v>No</v>
          </cell>
          <cell r="Q283" t="str">
            <v>Yes</v>
          </cell>
          <cell r="R283" t="str">
            <v>No</v>
          </cell>
          <cell r="S283" t="str">
            <v>Yes</v>
          </cell>
          <cell r="T283" t="str">
            <v>No</v>
          </cell>
          <cell r="U283" t="str">
            <v>No</v>
          </cell>
          <cell r="V283" t="str">
            <v>No</v>
          </cell>
        </row>
        <row r="284">
          <cell r="B284" t="str">
            <v>Nauru</v>
          </cell>
          <cell r="D284">
            <v>520</v>
          </cell>
          <cell r="E284" t="str">
            <v>NRU</v>
          </cell>
          <cell r="F284">
            <v>4</v>
          </cell>
          <cell r="G284" t="str">
            <v>Country/Area</v>
          </cell>
          <cell r="H284">
            <v>954</v>
          </cell>
          <cell r="I284" t="str">
            <v>Micronesia</v>
          </cell>
          <cell r="J284">
            <v>909</v>
          </cell>
          <cell r="K284" t="str">
            <v>Oceania</v>
          </cell>
          <cell r="L284" t="str">
            <v>No</v>
          </cell>
          <cell r="M284" t="str">
            <v>Yes</v>
          </cell>
          <cell r="N284" t="str">
            <v>No</v>
          </cell>
          <cell r="O284" t="str">
            <v>Yes</v>
          </cell>
          <cell r="P284" t="str">
            <v>Not Available</v>
          </cell>
          <cell r="Q284" t="str">
            <v>Not Available</v>
          </cell>
          <cell r="R284" t="str">
            <v>Not Available</v>
          </cell>
          <cell r="S284" t="str">
            <v>Not Available</v>
          </cell>
          <cell r="T284" t="str">
            <v>Not Available</v>
          </cell>
          <cell r="U284" t="str">
            <v>No</v>
          </cell>
          <cell r="V284" t="str">
            <v>Yes</v>
          </cell>
        </row>
        <row r="285">
          <cell r="B285" t="str">
            <v>Northern Mariana Islands</v>
          </cell>
          <cell r="D285">
            <v>580</v>
          </cell>
          <cell r="E285" t="str">
            <v>MNP</v>
          </cell>
          <cell r="F285">
            <v>4</v>
          </cell>
          <cell r="G285" t="str">
            <v>Country/Area</v>
          </cell>
          <cell r="H285">
            <v>954</v>
          </cell>
          <cell r="I285" t="str">
            <v>Micronesia</v>
          </cell>
          <cell r="J285">
            <v>909</v>
          </cell>
          <cell r="K285" t="str">
            <v>Oceania</v>
          </cell>
          <cell r="L285" t="str">
            <v>No</v>
          </cell>
          <cell r="M285" t="str">
            <v>Yes</v>
          </cell>
          <cell r="N285" t="str">
            <v>No</v>
          </cell>
          <cell r="O285" t="str">
            <v>Yes</v>
          </cell>
          <cell r="P285" t="str">
            <v>Yes</v>
          </cell>
          <cell r="Q285" t="str">
            <v>No</v>
          </cell>
          <cell r="R285" t="str">
            <v>No</v>
          </cell>
          <cell r="S285" t="str">
            <v>No</v>
          </cell>
          <cell r="T285" t="str">
            <v>No</v>
          </cell>
          <cell r="U285" t="str">
            <v>No</v>
          </cell>
          <cell r="V285" t="str">
            <v>Yes</v>
          </cell>
        </row>
        <row r="286">
          <cell r="B286" t="str">
            <v>Palau</v>
          </cell>
          <cell r="D286">
            <v>585</v>
          </cell>
          <cell r="E286" t="str">
            <v>PLW</v>
          </cell>
          <cell r="F286">
            <v>4</v>
          </cell>
          <cell r="G286" t="str">
            <v>Country/Area</v>
          </cell>
          <cell r="H286">
            <v>954</v>
          </cell>
          <cell r="I286" t="str">
            <v>Micronesia</v>
          </cell>
          <cell r="J286">
            <v>909</v>
          </cell>
          <cell r="K286" t="str">
            <v>Oceania</v>
          </cell>
          <cell r="L286" t="str">
            <v>No</v>
          </cell>
          <cell r="M286" t="str">
            <v>Yes</v>
          </cell>
          <cell r="N286" t="str">
            <v>No</v>
          </cell>
          <cell r="O286" t="str">
            <v>Yes</v>
          </cell>
          <cell r="P286" t="str">
            <v>No</v>
          </cell>
          <cell r="Q286" t="str">
            <v>Yes</v>
          </cell>
          <cell r="R286" t="str">
            <v>Yes</v>
          </cell>
          <cell r="S286" t="str">
            <v>No</v>
          </cell>
          <cell r="T286" t="str">
            <v>No</v>
          </cell>
          <cell r="U286" t="str">
            <v>No</v>
          </cell>
          <cell r="V286" t="str">
            <v>Yes</v>
          </cell>
        </row>
        <row r="287">
          <cell r="B287" t="str">
            <v>Polynesia</v>
          </cell>
          <cell r="C287">
            <v>25</v>
          </cell>
          <cell r="D287">
            <v>957</v>
          </cell>
          <cell r="F287">
            <v>3</v>
          </cell>
          <cell r="G287" t="str">
            <v>Region</v>
          </cell>
          <cell r="H287">
            <v>957</v>
          </cell>
          <cell r="I287" t="str">
            <v>Polynesia</v>
          </cell>
          <cell r="J287">
            <v>909</v>
          </cell>
          <cell r="K287" t="str">
            <v>Oceania</v>
          </cell>
        </row>
        <row r="288">
          <cell r="B288" t="str">
            <v>American Samoa</v>
          </cell>
          <cell r="D288">
            <v>16</v>
          </cell>
          <cell r="E288" t="str">
            <v>ASM</v>
          </cell>
          <cell r="F288">
            <v>4</v>
          </cell>
          <cell r="G288" t="str">
            <v>Country/Area</v>
          </cell>
          <cell r="H288">
            <v>957</v>
          </cell>
          <cell r="I288" t="str">
            <v>Polynesia</v>
          </cell>
          <cell r="J288">
            <v>909</v>
          </cell>
          <cell r="K288" t="str">
            <v>Oceania</v>
          </cell>
          <cell r="L288" t="str">
            <v>No</v>
          </cell>
          <cell r="M288" t="str">
            <v>Yes</v>
          </cell>
          <cell r="N288" t="str">
            <v>No</v>
          </cell>
          <cell r="O288" t="str">
            <v>Yes</v>
          </cell>
          <cell r="P288" t="str">
            <v>No</v>
          </cell>
          <cell r="Q288" t="str">
            <v>Yes</v>
          </cell>
          <cell r="R288" t="str">
            <v>Yes</v>
          </cell>
          <cell r="S288" t="str">
            <v>No</v>
          </cell>
          <cell r="T288" t="str">
            <v>No</v>
          </cell>
          <cell r="U288" t="str">
            <v>No</v>
          </cell>
          <cell r="V288" t="str">
            <v>Yes</v>
          </cell>
        </row>
        <row r="289">
          <cell r="B289" t="str">
            <v>Cook Islands</v>
          </cell>
          <cell r="D289">
            <v>184</v>
          </cell>
          <cell r="E289" t="str">
            <v>COK</v>
          </cell>
          <cell r="F289">
            <v>4</v>
          </cell>
          <cell r="G289" t="str">
            <v>Country/Area</v>
          </cell>
          <cell r="H289">
            <v>957</v>
          </cell>
          <cell r="I289" t="str">
            <v>Polynesia</v>
          </cell>
          <cell r="J289">
            <v>909</v>
          </cell>
          <cell r="K289" t="str">
            <v>Oceania</v>
          </cell>
          <cell r="L289" t="str">
            <v>No</v>
          </cell>
          <cell r="M289" t="str">
            <v>Yes</v>
          </cell>
          <cell r="N289" t="str">
            <v>No</v>
          </cell>
          <cell r="O289" t="str">
            <v>Yes</v>
          </cell>
          <cell r="P289" t="str">
            <v>Not Available</v>
          </cell>
          <cell r="Q289" t="str">
            <v>Not Available</v>
          </cell>
          <cell r="R289" t="str">
            <v>Not Available</v>
          </cell>
          <cell r="S289" t="str">
            <v>Not Available</v>
          </cell>
          <cell r="T289" t="str">
            <v>Not Available</v>
          </cell>
          <cell r="U289" t="str">
            <v>No</v>
          </cell>
          <cell r="V289" t="str">
            <v>Yes</v>
          </cell>
        </row>
        <row r="290">
          <cell r="B290" t="str">
            <v>French Polynesia</v>
          </cell>
          <cell r="D290">
            <v>258</v>
          </cell>
          <cell r="E290" t="str">
            <v>PYF</v>
          </cell>
          <cell r="F290">
            <v>4</v>
          </cell>
          <cell r="G290" t="str">
            <v>Country/Area</v>
          </cell>
          <cell r="H290">
            <v>957</v>
          </cell>
          <cell r="I290" t="str">
            <v>Polynesia</v>
          </cell>
          <cell r="J290">
            <v>909</v>
          </cell>
          <cell r="K290" t="str">
            <v>Oceania</v>
          </cell>
          <cell r="L290" t="str">
            <v>No</v>
          </cell>
          <cell r="M290" t="str">
            <v>Yes</v>
          </cell>
          <cell r="N290" t="str">
            <v>No</v>
          </cell>
          <cell r="O290" t="str">
            <v>Yes</v>
          </cell>
          <cell r="P290" t="str">
            <v>Yes</v>
          </cell>
          <cell r="Q290" t="str">
            <v>No</v>
          </cell>
          <cell r="R290" t="str">
            <v>No</v>
          </cell>
          <cell r="S290" t="str">
            <v>No</v>
          </cell>
          <cell r="T290" t="str">
            <v>No</v>
          </cell>
          <cell r="U290" t="str">
            <v>No</v>
          </cell>
          <cell r="V290" t="str">
            <v>No</v>
          </cell>
        </row>
        <row r="291">
          <cell r="B291" t="str">
            <v>Niue</v>
          </cell>
          <cell r="D291">
            <v>570</v>
          </cell>
          <cell r="E291" t="str">
            <v>NIU</v>
          </cell>
          <cell r="F291">
            <v>4</v>
          </cell>
          <cell r="G291" t="str">
            <v>Country/Area</v>
          </cell>
          <cell r="H291">
            <v>957</v>
          </cell>
          <cell r="I291" t="str">
            <v>Polynesia</v>
          </cell>
          <cell r="J291">
            <v>909</v>
          </cell>
          <cell r="K291" t="str">
            <v>Oceania</v>
          </cell>
          <cell r="L291" t="str">
            <v>No</v>
          </cell>
          <cell r="M291" t="str">
            <v>Yes</v>
          </cell>
          <cell r="N291" t="str">
            <v>No</v>
          </cell>
          <cell r="O291" t="str">
            <v>Yes</v>
          </cell>
          <cell r="P291" t="str">
            <v>Not Available</v>
          </cell>
          <cell r="Q291" t="str">
            <v>Not Available</v>
          </cell>
          <cell r="R291" t="str">
            <v>Not Available</v>
          </cell>
          <cell r="S291" t="str">
            <v>Not Available</v>
          </cell>
          <cell r="T291" t="str">
            <v>Not Available</v>
          </cell>
          <cell r="U291" t="str">
            <v>No</v>
          </cell>
          <cell r="V291" t="str">
            <v>Yes</v>
          </cell>
        </row>
        <row r="292">
          <cell r="B292" t="str">
            <v>Samoa</v>
          </cell>
          <cell r="D292">
            <v>882</v>
          </cell>
          <cell r="E292" t="str">
            <v>WSM</v>
          </cell>
          <cell r="F292">
            <v>4</v>
          </cell>
          <cell r="G292" t="str">
            <v>Country/Area</v>
          </cell>
          <cell r="H292">
            <v>957</v>
          </cell>
          <cell r="I292" t="str">
            <v>Polynesia</v>
          </cell>
          <cell r="J292">
            <v>909</v>
          </cell>
          <cell r="K292" t="str">
            <v>Oceania</v>
          </cell>
          <cell r="L292" t="str">
            <v>No</v>
          </cell>
          <cell r="M292" t="str">
            <v>Yes</v>
          </cell>
          <cell r="N292" t="str">
            <v>No</v>
          </cell>
          <cell r="O292" t="str">
            <v>Yes</v>
          </cell>
          <cell r="P292" t="str">
            <v>No</v>
          </cell>
          <cell r="Q292" t="str">
            <v>Yes</v>
          </cell>
          <cell r="R292" t="str">
            <v>No</v>
          </cell>
          <cell r="S292" t="str">
            <v>Yes</v>
          </cell>
          <cell r="T292" t="str">
            <v>No</v>
          </cell>
          <cell r="U292" t="str">
            <v>No</v>
          </cell>
          <cell r="V292" t="str">
            <v>No</v>
          </cell>
        </row>
        <row r="293">
          <cell r="B293" t="str">
            <v>Tokelau</v>
          </cell>
          <cell r="D293">
            <v>772</v>
          </cell>
          <cell r="E293" t="str">
            <v>TKL</v>
          </cell>
          <cell r="F293">
            <v>4</v>
          </cell>
          <cell r="G293" t="str">
            <v>Country/Area</v>
          </cell>
          <cell r="H293">
            <v>957</v>
          </cell>
          <cell r="I293" t="str">
            <v>Polynesia</v>
          </cell>
          <cell r="J293">
            <v>909</v>
          </cell>
          <cell r="K293" t="str">
            <v>Oceania</v>
          </cell>
          <cell r="L293" t="str">
            <v>No</v>
          </cell>
          <cell r="M293" t="str">
            <v>Yes</v>
          </cell>
          <cell r="N293" t="str">
            <v>No</v>
          </cell>
          <cell r="O293" t="str">
            <v>Yes</v>
          </cell>
          <cell r="P293" t="str">
            <v>Not Available</v>
          </cell>
          <cell r="Q293" t="str">
            <v>Not Available</v>
          </cell>
          <cell r="R293" t="str">
            <v>Not Available</v>
          </cell>
          <cell r="S293" t="str">
            <v>Not Available</v>
          </cell>
          <cell r="T293" t="str">
            <v>Not Available</v>
          </cell>
          <cell r="U293" t="str">
            <v>No</v>
          </cell>
          <cell r="V293" t="str">
            <v>Yes</v>
          </cell>
        </row>
        <row r="294">
          <cell r="B294" t="str">
            <v>Tonga</v>
          </cell>
          <cell r="D294">
            <v>776</v>
          </cell>
          <cell r="E294" t="str">
            <v>TON</v>
          </cell>
          <cell r="F294">
            <v>4</v>
          </cell>
          <cell r="G294" t="str">
            <v>Country/Area</v>
          </cell>
          <cell r="H294">
            <v>957</v>
          </cell>
          <cell r="I294" t="str">
            <v>Polynesia</v>
          </cell>
          <cell r="J294">
            <v>909</v>
          </cell>
          <cell r="K294" t="str">
            <v>Oceania</v>
          </cell>
          <cell r="L294" t="str">
            <v>No</v>
          </cell>
          <cell r="M294" t="str">
            <v>Yes</v>
          </cell>
          <cell r="N294" t="str">
            <v>No</v>
          </cell>
          <cell r="O294" t="str">
            <v>Yes</v>
          </cell>
          <cell r="P294" t="str">
            <v>No</v>
          </cell>
          <cell r="Q294" t="str">
            <v>Yes</v>
          </cell>
          <cell r="R294" t="str">
            <v>Yes</v>
          </cell>
          <cell r="S294" t="str">
            <v>No</v>
          </cell>
          <cell r="T294" t="str">
            <v>No</v>
          </cell>
          <cell r="U294" t="str">
            <v>No</v>
          </cell>
          <cell r="V294" t="str">
            <v>No</v>
          </cell>
        </row>
        <row r="295">
          <cell r="B295" t="str">
            <v>Tuvalu</v>
          </cell>
          <cell r="D295">
            <v>798</v>
          </cell>
          <cell r="E295" t="str">
            <v>TUV</v>
          </cell>
          <cell r="F295">
            <v>4</v>
          </cell>
          <cell r="G295" t="str">
            <v>Country/Area</v>
          </cell>
          <cell r="H295">
            <v>957</v>
          </cell>
          <cell r="I295" t="str">
            <v>Polynesia</v>
          </cell>
          <cell r="J295">
            <v>909</v>
          </cell>
          <cell r="K295" t="str">
            <v>Oceania</v>
          </cell>
          <cell r="L295" t="str">
            <v>No</v>
          </cell>
          <cell r="M295" t="str">
            <v>Yes</v>
          </cell>
          <cell r="N295" t="str">
            <v>Yes</v>
          </cell>
          <cell r="O295" t="str">
            <v>No</v>
          </cell>
          <cell r="P295" t="str">
            <v>No</v>
          </cell>
          <cell r="Q295" t="str">
            <v>Yes</v>
          </cell>
          <cell r="R295" t="str">
            <v>Yes</v>
          </cell>
          <cell r="S295" t="str">
            <v>No</v>
          </cell>
          <cell r="T295" t="str">
            <v>No</v>
          </cell>
          <cell r="U295" t="str">
            <v>No</v>
          </cell>
          <cell r="V295" t="str">
            <v>Yes</v>
          </cell>
        </row>
        <row r="296">
          <cell r="B296" t="str">
            <v>Wallis and Futuna Islands</v>
          </cell>
          <cell r="D296">
            <v>876</v>
          </cell>
          <cell r="E296" t="str">
            <v>WLF</v>
          </cell>
          <cell r="F296">
            <v>4</v>
          </cell>
          <cell r="G296" t="str">
            <v>Country/Area</v>
          </cell>
          <cell r="H296">
            <v>957</v>
          </cell>
          <cell r="I296" t="str">
            <v>Polynesia</v>
          </cell>
          <cell r="J296">
            <v>909</v>
          </cell>
          <cell r="K296" t="str">
            <v>Oceania</v>
          </cell>
          <cell r="L296" t="str">
            <v>No</v>
          </cell>
          <cell r="M296" t="str">
            <v>Yes</v>
          </cell>
          <cell r="N296" t="str">
            <v>No</v>
          </cell>
          <cell r="O296" t="str">
            <v>Yes</v>
          </cell>
          <cell r="P296" t="str">
            <v>Not Available</v>
          </cell>
          <cell r="Q296" t="str">
            <v>Not Available</v>
          </cell>
          <cell r="R296" t="str">
            <v>Not Available</v>
          </cell>
          <cell r="S296" t="str">
            <v>Not Available</v>
          </cell>
          <cell r="T296" t="str">
            <v>Not Available</v>
          </cell>
          <cell r="U296" t="str">
            <v>No</v>
          </cell>
          <cell r="V296" t="str">
            <v>Yes</v>
          </cell>
        </row>
      </sheetData>
      <sheetData sheetId="81"/>
      <sheetData sheetId="82"/>
      <sheetData sheetId="83"/>
      <sheetData sheetId="8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 up"/>
      <sheetName val="Summary"/>
      <sheetName val="Analyses"/>
      <sheetName val="CEA Graph"/>
      <sheetName val="CE Comparators"/>
      <sheetName val="Unit Cost Assumption"/>
      <sheetName val="Cost by Subregion 15-20"/>
      <sheetName val="Cost by Subregion 15-20 FT"/>
      <sheetName val="GDP Per Cap by Subregion"/>
      <sheetName val="ICER by Region"/>
      <sheetName val="CEA by Subregion15-20"/>
      <sheetName val="CEA by Subreg15-20 FT"/>
      <sheetName val="CEA by Subregion15-30"/>
      <sheetName val="CEA by Subreg 15-30 FT"/>
      <sheetName val="Cost by Subregion 15-30"/>
      <sheetName val="Cost by Subregion 15-30 FT"/>
      <sheetName val="CEA Summary 15-20"/>
      <sheetName val="CEA Summary 15-30"/>
      <sheetName val="Cost Calculation Low"/>
      <sheetName val="Cost Calculation Medium"/>
      <sheetName val="Cost Calculation High"/>
      <sheetName val="CountryClassification"/>
      <sheetName val="FP DALYs Averted by Subreg15-20"/>
      <sheetName val="FP DALYs Averted by Subreg15-30"/>
      <sheetName val="HIV infect avert by reg15-20 FT"/>
      <sheetName val="HIV infect avert by subreg15-20"/>
      <sheetName val="HIV infect avert by subreg15-30"/>
      <sheetName val="HIV infect avert reg15-30 FT"/>
      <sheetName val="STI infect avert by subreg15-20"/>
      <sheetName val="STI infect avert by subreg15-30"/>
      <sheetName val="STI DALYs avert by subreg15-20"/>
      <sheetName val="STI DALYs avert by subreg15-30"/>
      <sheetName val="HIV DALYs avert by subreg15-20"/>
      <sheetName val="HIV DALYs avert subreg15-20 FT"/>
      <sheetName val="HIV DALYs avert by subreg15-30"/>
      <sheetName val="HIV DALYs avert subreg15-30 FT"/>
      <sheetName val="DALYs Averted Summary"/>
      <sheetName val="DALYS Averted Low"/>
      <sheetName val="Child FP DALYS Averted Low"/>
      <sheetName val="DALYS Averted Medium"/>
      <sheetName val="Child FP DALYS Averted Medium"/>
      <sheetName val="DALYS Averted High"/>
      <sheetName val="Child FP DALYS Averted High"/>
      <sheetName val="FP DALY Coefficients"/>
      <sheetName val="FP Condoms by Subreg"/>
      <sheetName val="Condom Gap"/>
      <sheetName val="FPCondPriv by Subregion"/>
      <sheetName val="FPCondPub by Subregion"/>
      <sheetName val="FPCond Tot by Subregion"/>
      <sheetName val="FP Cond Pub-Priv Low"/>
      <sheetName val="FP Cond Pub-Priv Med"/>
      <sheetName val="FP Cond Pub-Priv High"/>
      <sheetName val="FP Condoms Required"/>
      <sheetName val="RiskGroups by Region "/>
      <sheetName val="Pop of Risk Groups"/>
      <sheetName val="Total HIV-STI Condom Req"/>
      <sheetName val="PR Condoms Required"/>
      <sheetName val="TG Condoms Required"/>
      <sheetName val="MP Condoms Required"/>
      <sheetName val="SDC Condoms Required"/>
      <sheetName val="MSM Condoms Required"/>
      <sheetName val="SW Condoms Required"/>
      <sheetName val="Sex Acts"/>
      <sheetName val="Condom Use by Region"/>
      <sheetName val="Condom Use Rates"/>
      <sheetName val="STI DALY Low"/>
      <sheetName val="STI DALY Medium"/>
      <sheetName val="STI DALY high"/>
      <sheetName val="Sources of Cost Data"/>
      <sheetName val="PSI"/>
      <sheetName val="Inflation"/>
      <sheetName val="GDPpercap"/>
      <sheetName val="Weissman"/>
      <sheetName val="CondomSource"/>
      <sheetName val="Siapka 2014"/>
      <sheetName val="UNPopLocations"/>
      <sheetName val="John's CountryClassif"/>
      <sheetName val="InvCaseCountries"/>
      <sheetName val="UnitCostDatabase"/>
      <sheetName val="Population"/>
      <sheetName val="Condom Gap_FP"/>
      <sheetName val="Condom Gap_HIV"/>
      <sheetName val="Condom Gap_TOT"/>
    </sheetNames>
    <sheetDataSet>
      <sheetData sheetId="0">
        <row r="11">
          <cell r="B11">
            <v>120</v>
          </cell>
        </row>
        <row r="17">
          <cell r="B17">
            <v>0.9</v>
          </cell>
        </row>
        <row r="26">
          <cell r="B26">
            <v>220</v>
          </cell>
        </row>
        <row r="27">
          <cell r="B27">
            <v>100</v>
          </cell>
        </row>
        <row r="28">
          <cell r="B28">
            <v>100</v>
          </cell>
        </row>
        <row r="29">
          <cell r="B29">
            <v>20</v>
          </cell>
        </row>
        <row r="30">
          <cell r="B30">
            <v>100</v>
          </cell>
        </row>
        <row r="31">
          <cell r="B31">
            <v>70</v>
          </cell>
        </row>
        <row r="42">
          <cell r="B42">
            <v>0.1</v>
          </cell>
        </row>
        <row r="66">
          <cell r="B66">
            <v>0.03</v>
          </cell>
        </row>
      </sheetData>
      <sheetData sheetId="1"/>
      <sheetData sheetId="2"/>
      <sheetData sheetId="3"/>
      <sheetData sheetId="4"/>
      <sheetData sheetId="5">
        <row r="10">
          <cell r="B10" t="str">
            <v>Family Planning</v>
          </cell>
          <cell r="C10"/>
          <cell r="D10" t="str">
            <v>HIV</v>
          </cell>
          <cell r="E10"/>
          <cell r="F10"/>
          <cell r="G10"/>
          <cell r="H10"/>
          <cell r="I10"/>
        </row>
        <row r="11">
          <cell r="A11" t="str">
            <v>Country</v>
          </cell>
          <cell r="B11" t="str">
            <v xml:space="preserve">FP Clinical </v>
          </cell>
          <cell r="C11" t="str">
            <v>FP SM</v>
          </cell>
          <cell r="D11" t="str">
            <v>SW</v>
          </cell>
          <cell r="E11" t="str">
            <v>MSM</v>
          </cell>
          <cell r="F11" t="str">
            <v>TG</v>
          </cell>
          <cell r="G11" t="str">
            <v>PR</v>
          </cell>
          <cell r="H11" t="str">
            <v>MP</v>
          </cell>
          <cell r="I11" t="str">
            <v>SDC</v>
          </cell>
        </row>
        <row r="12">
          <cell r="A12" t="str">
            <v>Afghanistan</v>
          </cell>
          <cell r="B12">
            <v>5.1999999999999998E-2</v>
          </cell>
          <cell r="C12">
            <v>0.17779185489371754</v>
          </cell>
          <cell r="D12">
            <v>0.17779185489371754</v>
          </cell>
          <cell r="E12">
            <v>0.17779185489371754</v>
          </cell>
          <cell r="F12">
            <v>0.17779185489371754</v>
          </cell>
          <cell r="G12">
            <v>0.17779185489371754</v>
          </cell>
          <cell r="H12">
            <v>0.17779185489371754</v>
          </cell>
          <cell r="I12">
            <v>0.17779185489371754</v>
          </cell>
        </row>
        <row r="13">
          <cell r="A13" t="str">
            <v>Albania</v>
          </cell>
          <cell r="B13">
            <v>7.8E-2</v>
          </cell>
          <cell r="C13">
            <v>0.17779185489371754</v>
          </cell>
          <cell r="D13">
            <v>0.17779185489371754</v>
          </cell>
          <cell r="E13">
            <v>0.17779185489371754</v>
          </cell>
          <cell r="F13">
            <v>0.17779185489371754</v>
          </cell>
          <cell r="G13">
            <v>0.17779185489371754</v>
          </cell>
          <cell r="H13">
            <v>0.17779185489371754</v>
          </cell>
          <cell r="I13">
            <v>0.17779185489371754</v>
          </cell>
        </row>
        <row r="14">
          <cell r="A14" t="str">
            <v>Algeria</v>
          </cell>
          <cell r="B14">
            <v>7.8E-2</v>
          </cell>
          <cell r="C14">
            <v>0.17779185489371754</v>
          </cell>
          <cell r="D14">
            <v>0.17779185489371754</v>
          </cell>
          <cell r="E14">
            <v>0.17779185489371754</v>
          </cell>
          <cell r="F14">
            <v>0.17779185489371754</v>
          </cell>
          <cell r="G14">
            <v>0.17779185489371754</v>
          </cell>
          <cell r="H14">
            <v>0.17779185489371754</v>
          </cell>
          <cell r="I14">
            <v>0.17779185489371754</v>
          </cell>
        </row>
        <row r="15">
          <cell r="A15" t="str">
            <v>Angola</v>
          </cell>
          <cell r="B15">
            <v>7.8E-2</v>
          </cell>
          <cell r="C15">
            <v>0.71116741957487017</v>
          </cell>
          <cell r="D15">
            <v>0.71116741957487017</v>
          </cell>
          <cell r="E15">
            <v>0.71116741957487017</v>
          </cell>
          <cell r="F15">
            <v>0.71116741957487017</v>
          </cell>
          <cell r="G15">
            <v>0.71116741957487017</v>
          </cell>
          <cell r="H15">
            <v>0.71116741957487017</v>
          </cell>
          <cell r="I15">
            <v>0.71116741957487017</v>
          </cell>
        </row>
        <row r="16">
          <cell r="A16" t="str">
            <v>Argentina</v>
          </cell>
          <cell r="B16">
            <v>7.8E-2</v>
          </cell>
          <cell r="C16">
            <v>0.17779185489371754</v>
          </cell>
          <cell r="D16">
            <v>0.17779185489371754</v>
          </cell>
          <cell r="E16">
            <v>0.17779185489371754</v>
          </cell>
          <cell r="F16">
            <v>0.17779185489371754</v>
          </cell>
          <cell r="G16">
            <v>0.17779185489371754</v>
          </cell>
          <cell r="H16">
            <v>0.17779185489371754</v>
          </cell>
          <cell r="I16">
            <v>0.17779185489371754</v>
          </cell>
        </row>
        <row r="17">
          <cell r="A17" t="str">
            <v>Armenia</v>
          </cell>
          <cell r="B17">
            <v>6.4777777777777781E-2</v>
          </cell>
          <cell r="C17">
            <v>0.17779185489371754</v>
          </cell>
          <cell r="D17">
            <v>0.17779185489371754</v>
          </cell>
          <cell r="E17">
            <v>0.17779185489371754</v>
          </cell>
          <cell r="F17">
            <v>0.17779185489371754</v>
          </cell>
          <cell r="G17">
            <v>0.17779185489371754</v>
          </cell>
          <cell r="H17">
            <v>0.17779185489371754</v>
          </cell>
          <cell r="I17">
            <v>0.17779185489371754</v>
          </cell>
        </row>
        <row r="18">
          <cell r="A18" t="str">
            <v>Azerbaijan</v>
          </cell>
          <cell r="B18">
            <v>6.4777777777777781E-2</v>
          </cell>
          <cell r="C18">
            <v>0.17779185489371754</v>
          </cell>
          <cell r="D18">
            <v>0.17779185489371754</v>
          </cell>
          <cell r="E18">
            <v>0.17779185489371754</v>
          </cell>
          <cell r="F18">
            <v>0.17779185489371754</v>
          </cell>
          <cell r="G18">
            <v>0.17779185489371754</v>
          </cell>
          <cell r="H18">
            <v>0.17779185489371754</v>
          </cell>
          <cell r="I18">
            <v>0.17779185489371754</v>
          </cell>
        </row>
        <row r="19">
          <cell r="A19" t="str">
            <v>Bangladesh</v>
          </cell>
          <cell r="B19">
            <v>4.6444444444444441E-2</v>
          </cell>
          <cell r="C19">
            <v>0.17779185489371754</v>
          </cell>
          <cell r="D19">
            <v>0.17779185489371754</v>
          </cell>
          <cell r="E19">
            <v>0.17779185489371754</v>
          </cell>
          <cell r="F19">
            <v>0.17779185489371754</v>
          </cell>
          <cell r="G19">
            <v>0.17779185489371754</v>
          </cell>
          <cell r="H19">
            <v>0.17779185489371754</v>
          </cell>
          <cell r="I19">
            <v>0.17779185489371754</v>
          </cell>
        </row>
        <row r="20">
          <cell r="A20" t="str">
            <v>Barbados</v>
          </cell>
          <cell r="B20">
            <v>7.8E-2</v>
          </cell>
          <cell r="C20">
            <v>0.17779185489371754</v>
          </cell>
          <cell r="D20">
            <v>0.17779185489371754</v>
          </cell>
          <cell r="E20">
            <v>0.17779185489371754</v>
          </cell>
          <cell r="F20">
            <v>0.17779185489371754</v>
          </cell>
          <cell r="G20">
            <v>0.17779185489371754</v>
          </cell>
          <cell r="H20">
            <v>0.17779185489371754</v>
          </cell>
          <cell r="I20">
            <v>0.17779185489371754</v>
          </cell>
        </row>
        <row r="21">
          <cell r="A21" t="str">
            <v>Belarus</v>
          </cell>
          <cell r="B21">
            <v>7.8E-2</v>
          </cell>
          <cell r="C21">
            <v>0.17779185489371754</v>
          </cell>
          <cell r="D21">
            <v>0.17779185489371754</v>
          </cell>
          <cell r="E21">
            <v>0.17779185489371754</v>
          </cell>
          <cell r="F21">
            <v>0.17779185489371754</v>
          </cell>
          <cell r="G21">
            <v>0.17779185489371754</v>
          </cell>
          <cell r="H21">
            <v>0.17779185489371754</v>
          </cell>
          <cell r="I21">
            <v>0.17779185489371754</v>
          </cell>
        </row>
        <row r="22">
          <cell r="A22" t="str">
            <v>Belize</v>
          </cell>
          <cell r="B22">
            <v>7.8E-2</v>
          </cell>
          <cell r="C22">
            <v>1.344550902633739</v>
          </cell>
          <cell r="D22">
            <v>1.344550902633739</v>
          </cell>
          <cell r="E22">
            <v>1.344550902633739</v>
          </cell>
          <cell r="F22">
            <v>1.344550902633739</v>
          </cell>
          <cell r="G22">
            <v>1.344550902633739</v>
          </cell>
          <cell r="H22">
            <v>1.344550902633739</v>
          </cell>
          <cell r="I22">
            <v>1.344550902633739</v>
          </cell>
        </row>
        <row r="23">
          <cell r="A23" t="str">
            <v>Benin</v>
          </cell>
          <cell r="B23">
            <v>7.8E-2</v>
          </cell>
          <cell r="C23">
            <v>0.37780769164914979</v>
          </cell>
          <cell r="D23">
            <v>0.37780769164914979</v>
          </cell>
          <cell r="E23">
            <v>0.37780769164914979</v>
          </cell>
          <cell r="F23">
            <v>0.37780769164914979</v>
          </cell>
          <cell r="G23">
            <v>0.37780769164914979</v>
          </cell>
          <cell r="H23">
            <v>0.37780769164914979</v>
          </cell>
          <cell r="I23">
            <v>0.37780769164914979</v>
          </cell>
        </row>
        <row r="24">
          <cell r="A24" t="str">
            <v>Bhutan</v>
          </cell>
          <cell r="B24">
            <v>4.6444444444444441E-2</v>
          </cell>
          <cell r="C24">
            <v>0.17779185489371754</v>
          </cell>
          <cell r="D24">
            <v>0.17779185489371754</v>
          </cell>
          <cell r="E24">
            <v>0.17779185489371754</v>
          </cell>
          <cell r="F24">
            <v>0.17779185489371754</v>
          </cell>
          <cell r="G24">
            <v>0.17779185489371754</v>
          </cell>
          <cell r="H24">
            <v>0.17779185489371754</v>
          </cell>
          <cell r="I24">
            <v>0.17779185489371754</v>
          </cell>
        </row>
        <row r="25">
          <cell r="A25" t="str">
            <v>Bolivia (Plurinational State of)</v>
          </cell>
          <cell r="B25">
            <v>7.8E-2</v>
          </cell>
          <cell r="C25">
            <v>0.17779185489371754</v>
          </cell>
          <cell r="D25">
            <v>0.17779185489371754</v>
          </cell>
          <cell r="E25">
            <v>0.17779185489371754</v>
          </cell>
          <cell r="F25">
            <v>0.17779185489371754</v>
          </cell>
          <cell r="G25">
            <v>0.17779185489371754</v>
          </cell>
          <cell r="H25">
            <v>0.17779185489371754</v>
          </cell>
          <cell r="I25">
            <v>0.17779185489371754</v>
          </cell>
        </row>
        <row r="26">
          <cell r="A26" t="str">
            <v>Bosnia and Herzegovina</v>
          </cell>
          <cell r="B26">
            <v>7.8E-2</v>
          </cell>
          <cell r="C26">
            <v>0.17779185489371754</v>
          </cell>
          <cell r="D26">
            <v>0.17779185489371754</v>
          </cell>
          <cell r="E26">
            <v>0.17779185489371754</v>
          </cell>
          <cell r="F26">
            <v>0.17779185489371754</v>
          </cell>
          <cell r="G26">
            <v>0.17779185489371754</v>
          </cell>
          <cell r="H26">
            <v>0.17779185489371754</v>
          </cell>
          <cell r="I26">
            <v>0.17779185489371754</v>
          </cell>
        </row>
        <row r="27">
          <cell r="A27" t="str">
            <v>Botswana</v>
          </cell>
          <cell r="B27">
            <v>7.8E-2</v>
          </cell>
          <cell r="C27">
            <v>0.5000395918885806</v>
          </cell>
          <cell r="D27">
            <v>0.5000395918885806</v>
          </cell>
          <cell r="E27">
            <v>0.5000395918885806</v>
          </cell>
          <cell r="F27">
            <v>0.5000395918885806</v>
          </cell>
          <cell r="G27">
            <v>0.5000395918885806</v>
          </cell>
          <cell r="H27">
            <v>0.5000395918885806</v>
          </cell>
          <cell r="I27">
            <v>0.5000395918885806</v>
          </cell>
        </row>
        <row r="28">
          <cell r="A28" t="str">
            <v>Brazil</v>
          </cell>
          <cell r="B28">
            <v>7.8E-2</v>
          </cell>
          <cell r="C28">
            <v>0.17779185489371754</v>
          </cell>
          <cell r="D28">
            <v>0.17779185489371754</v>
          </cell>
          <cell r="E28">
            <v>0.17779185489371754</v>
          </cell>
          <cell r="F28">
            <v>0.17779185489371754</v>
          </cell>
          <cell r="G28">
            <v>0.17779185489371754</v>
          </cell>
          <cell r="H28">
            <v>0.17779185489371754</v>
          </cell>
          <cell r="I28">
            <v>0.17779185489371754</v>
          </cell>
        </row>
        <row r="29">
          <cell r="A29" t="str">
            <v>Bulgaria</v>
          </cell>
          <cell r="B29">
            <v>7.8E-2</v>
          </cell>
          <cell r="C29">
            <v>0.17779185489371754</v>
          </cell>
          <cell r="D29">
            <v>0.17779185489371754</v>
          </cell>
          <cell r="E29">
            <v>0.17779185489371754</v>
          </cell>
          <cell r="F29">
            <v>0.17779185489371754</v>
          </cell>
          <cell r="G29">
            <v>0.17779185489371754</v>
          </cell>
          <cell r="H29">
            <v>0.17779185489371754</v>
          </cell>
          <cell r="I29">
            <v>0.17779185489371754</v>
          </cell>
        </row>
        <row r="30">
          <cell r="A30" t="str">
            <v>Burkina Faso</v>
          </cell>
          <cell r="B30">
            <v>7.8E-2</v>
          </cell>
          <cell r="C30">
            <v>0.17779185489371754</v>
          </cell>
          <cell r="D30">
            <v>0.17779185489371754</v>
          </cell>
          <cell r="E30">
            <v>0.17779185489371754</v>
          </cell>
          <cell r="F30">
            <v>0.17779185489371754</v>
          </cell>
          <cell r="G30">
            <v>0.17779185489371754</v>
          </cell>
          <cell r="H30">
            <v>0.17779185489371754</v>
          </cell>
          <cell r="I30">
            <v>0.17779185489371754</v>
          </cell>
        </row>
        <row r="31">
          <cell r="A31" t="str">
            <v>Burundi</v>
          </cell>
          <cell r="B31">
            <v>7.8E-2</v>
          </cell>
          <cell r="C31">
            <v>0.70005542864401293</v>
          </cell>
          <cell r="D31">
            <v>0.70005542864401293</v>
          </cell>
          <cell r="E31">
            <v>0.70005542864401293</v>
          </cell>
          <cell r="F31">
            <v>0.70005542864401293</v>
          </cell>
          <cell r="G31">
            <v>0.70005542864401293</v>
          </cell>
          <cell r="H31">
            <v>0.70005542864401293</v>
          </cell>
          <cell r="I31">
            <v>0.70005542864401293</v>
          </cell>
        </row>
        <row r="32">
          <cell r="A32" t="str">
            <v>Cambodia</v>
          </cell>
          <cell r="B32">
            <v>4.6444444444444441E-2</v>
          </cell>
          <cell r="C32">
            <v>0.15556787303200287</v>
          </cell>
          <cell r="D32">
            <v>0.15556787303200287</v>
          </cell>
          <cell r="E32">
            <v>0.15556787303200287</v>
          </cell>
          <cell r="F32">
            <v>0.15556787303200287</v>
          </cell>
          <cell r="G32">
            <v>0.15556787303200287</v>
          </cell>
          <cell r="H32">
            <v>0.15556787303200287</v>
          </cell>
          <cell r="I32">
            <v>0.15556787303200287</v>
          </cell>
        </row>
        <row r="33">
          <cell r="A33" t="str">
            <v>Cameroon</v>
          </cell>
          <cell r="B33">
            <v>7.8E-2</v>
          </cell>
          <cell r="C33">
            <v>0.16667986396286019</v>
          </cell>
          <cell r="D33">
            <v>0.16667986396286019</v>
          </cell>
          <cell r="E33">
            <v>0.16667986396286019</v>
          </cell>
          <cell r="F33">
            <v>0.16667986396286019</v>
          </cell>
          <cell r="G33">
            <v>0.16667986396286019</v>
          </cell>
          <cell r="H33">
            <v>0.16667986396286019</v>
          </cell>
          <cell r="I33">
            <v>0.16667986396286019</v>
          </cell>
        </row>
        <row r="34">
          <cell r="A34" t="str">
            <v>Central African Republic</v>
          </cell>
          <cell r="B34">
            <v>7.8E-2</v>
          </cell>
          <cell r="C34">
            <v>0.64449547398972618</v>
          </cell>
          <cell r="D34">
            <v>0.64449547398972618</v>
          </cell>
          <cell r="E34">
            <v>0.64449547398972618</v>
          </cell>
          <cell r="F34">
            <v>0.64449547398972618</v>
          </cell>
          <cell r="G34">
            <v>0.64449547398972618</v>
          </cell>
          <cell r="H34">
            <v>0.64449547398972618</v>
          </cell>
          <cell r="I34">
            <v>0.64449547398972618</v>
          </cell>
        </row>
        <row r="35">
          <cell r="A35" t="str">
            <v>Chad</v>
          </cell>
          <cell r="B35">
            <v>7.8E-2</v>
          </cell>
          <cell r="C35">
            <v>0.17779185489371754</v>
          </cell>
          <cell r="D35">
            <v>0.17779185489371754</v>
          </cell>
          <cell r="E35">
            <v>0.17779185489371754</v>
          </cell>
          <cell r="F35">
            <v>0.17779185489371754</v>
          </cell>
          <cell r="G35">
            <v>0.17779185489371754</v>
          </cell>
          <cell r="H35">
            <v>0.17779185489371754</v>
          </cell>
          <cell r="I35">
            <v>0.17779185489371754</v>
          </cell>
        </row>
        <row r="36">
          <cell r="A36" t="str">
            <v>China</v>
          </cell>
          <cell r="B36">
            <v>7.8E-2</v>
          </cell>
          <cell r="C36">
            <v>0.81117533795258623</v>
          </cell>
          <cell r="D36">
            <v>0.81117533795258623</v>
          </cell>
          <cell r="E36">
            <v>0.81117533795258623</v>
          </cell>
          <cell r="F36">
            <v>0.81117533795258623</v>
          </cell>
          <cell r="G36">
            <v>0.81117533795258623</v>
          </cell>
          <cell r="H36">
            <v>0.81117533795258623</v>
          </cell>
          <cell r="I36">
            <v>0.81117533795258623</v>
          </cell>
        </row>
        <row r="37">
          <cell r="A37" t="str">
            <v>Colombia</v>
          </cell>
          <cell r="B37">
            <v>7.8E-2</v>
          </cell>
          <cell r="C37">
            <v>0.17779185489371754</v>
          </cell>
          <cell r="D37">
            <v>0.17779185489371754</v>
          </cell>
          <cell r="E37">
            <v>0.17779185489371754</v>
          </cell>
          <cell r="F37">
            <v>0.17779185489371754</v>
          </cell>
          <cell r="G37">
            <v>0.17779185489371754</v>
          </cell>
          <cell r="H37">
            <v>0.17779185489371754</v>
          </cell>
          <cell r="I37">
            <v>0.17779185489371754</v>
          </cell>
        </row>
        <row r="38">
          <cell r="A38" t="str">
            <v>Comoros</v>
          </cell>
          <cell r="B38">
            <v>7.8E-2</v>
          </cell>
          <cell r="C38">
            <v>0.17779185489371754</v>
          </cell>
          <cell r="D38">
            <v>0.17779185489371754</v>
          </cell>
          <cell r="E38">
            <v>0.17779185489371754</v>
          </cell>
          <cell r="F38">
            <v>0.17779185489371754</v>
          </cell>
          <cell r="G38">
            <v>0.17779185489371754</v>
          </cell>
          <cell r="H38">
            <v>0.17779185489371754</v>
          </cell>
          <cell r="I38">
            <v>0.17779185489371754</v>
          </cell>
        </row>
        <row r="39">
          <cell r="A39" t="str">
            <v>Congo</v>
          </cell>
          <cell r="B39">
            <v>7.8E-2</v>
          </cell>
          <cell r="C39">
            <v>0.16667986396286019</v>
          </cell>
          <cell r="D39">
            <v>0.16667986396286019</v>
          </cell>
          <cell r="E39">
            <v>0.16667986396286019</v>
          </cell>
          <cell r="F39">
            <v>0.16667986396286019</v>
          </cell>
          <cell r="G39">
            <v>0.16667986396286019</v>
          </cell>
          <cell r="H39">
            <v>0.16667986396286019</v>
          </cell>
          <cell r="I39">
            <v>0.16667986396286019</v>
          </cell>
        </row>
        <row r="40">
          <cell r="A40" t="str">
            <v>Costa Rica</v>
          </cell>
          <cell r="B40">
            <v>7.8E-2</v>
          </cell>
          <cell r="C40">
            <v>0.68894343771315547</v>
          </cell>
          <cell r="D40">
            <v>0.68894343771315547</v>
          </cell>
          <cell r="E40">
            <v>0.68894343771315547</v>
          </cell>
          <cell r="F40">
            <v>0.68894343771315547</v>
          </cell>
          <cell r="G40">
            <v>0.68894343771315547</v>
          </cell>
          <cell r="H40">
            <v>0.68894343771315547</v>
          </cell>
          <cell r="I40">
            <v>0.68894343771315547</v>
          </cell>
        </row>
        <row r="41">
          <cell r="A41" t="str">
            <v>Côte d'Ivoire</v>
          </cell>
          <cell r="B41">
            <v>7.8E-2</v>
          </cell>
          <cell r="C41">
            <v>0.87784728353773045</v>
          </cell>
          <cell r="D41">
            <v>0.87784728353773045</v>
          </cell>
          <cell r="E41">
            <v>0.87784728353773045</v>
          </cell>
          <cell r="F41">
            <v>0.87784728353773045</v>
          </cell>
          <cell r="G41">
            <v>0.87784728353773045</v>
          </cell>
          <cell r="H41">
            <v>0.87784728353773045</v>
          </cell>
          <cell r="I41">
            <v>0.87784728353773045</v>
          </cell>
        </row>
        <row r="42">
          <cell r="A42" t="str">
            <v>Cuba</v>
          </cell>
          <cell r="B42">
            <v>7.8E-2</v>
          </cell>
          <cell r="C42">
            <v>0.17779185489371754</v>
          </cell>
          <cell r="D42">
            <v>0.17779185489371754</v>
          </cell>
          <cell r="E42">
            <v>0.17779185489371754</v>
          </cell>
          <cell r="F42">
            <v>0.17779185489371754</v>
          </cell>
          <cell r="G42">
            <v>0.17779185489371754</v>
          </cell>
          <cell r="H42">
            <v>0.17779185489371754</v>
          </cell>
          <cell r="I42">
            <v>0.17779185489371754</v>
          </cell>
        </row>
        <row r="43">
          <cell r="A43" t="str">
            <v>Democratic People's Republic of Korea</v>
          </cell>
          <cell r="B43">
            <v>4.6444444444444441E-2</v>
          </cell>
          <cell r="C43">
            <v>0.17779185489371754</v>
          </cell>
          <cell r="D43">
            <v>0.17779185489371754</v>
          </cell>
          <cell r="E43">
            <v>0.17779185489371754</v>
          </cell>
          <cell r="F43">
            <v>0.17779185489371754</v>
          </cell>
          <cell r="G43">
            <v>0.17779185489371754</v>
          </cell>
          <cell r="H43">
            <v>0.17779185489371754</v>
          </cell>
          <cell r="I43">
            <v>0.17779185489371754</v>
          </cell>
        </row>
        <row r="44">
          <cell r="A44" t="str">
            <v>Democratic Republic of the Congo</v>
          </cell>
          <cell r="B44">
            <v>7.8E-2</v>
          </cell>
          <cell r="C44">
            <v>0.17779185489371754</v>
          </cell>
          <cell r="D44">
            <v>0.17779185489371754</v>
          </cell>
          <cell r="E44">
            <v>0.17779185489371754</v>
          </cell>
          <cell r="F44">
            <v>0.17779185489371754</v>
          </cell>
          <cell r="G44">
            <v>0.17779185489371754</v>
          </cell>
          <cell r="H44">
            <v>0.17779185489371754</v>
          </cell>
          <cell r="I44">
            <v>0.17779185489371754</v>
          </cell>
        </row>
        <row r="45">
          <cell r="A45" t="str">
            <v>Djibouti</v>
          </cell>
          <cell r="B45">
            <v>7.8E-2</v>
          </cell>
          <cell r="C45">
            <v>0.17779185489371754</v>
          </cell>
          <cell r="D45">
            <v>0.17779185489371754</v>
          </cell>
          <cell r="E45">
            <v>0.17779185489371754</v>
          </cell>
          <cell r="F45">
            <v>0.17779185489371754</v>
          </cell>
          <cell r="G45">
            <v>0.17779185489371754</v>
          </cell>
          <cell r="H45">
            <v>0.17779185489371754</v>
          </cell>
          <cell r="I45">
            <v>0.17779185489371754</v>
          </cell>
        </row>
        <row r="46">
          <cell r="A46" t="str">
            <v>Dominican Republic</v>
          </cell>
          <cell r="B46">
            <v>7.8E-2</v>
          </cell>
          <cell r="C46">
            <v>6.6671945585144068E-2</v>
          </cell>
          <cell r="D46">
            <v>6.6671945585144068E-2</v>
          </cell>
          <cell r="E46">
            <v>6.6671945585144068E-2</v>
          </cell>
          <cell r="F46">
            <v>6.6671945585144068E-2</v>
          </cell>
          <cell r="G46">
            <v>6.6671945585144068E-2</v>
          </cell>
          <cell r="H46">
            <v>6.6671945585144068E-2</v>
          </cell>
          <cell r="I46">
            <v>6.6671945585144068E-2</v>
          </cell>
        </row>
        <row r="47">
          <cell r="A47" t="str">
            <v>Ecuador</v>
          </cell>
          <cell r="B47">
            <v>7.8E-2</v>
          </cell>
          <cell r="C47">
            <v>0.17779185489371754</v>
          </cell>
          <cell r="D47">
            <v>0.17779185489371754</v>
          </cell>
          <cell r="E47">
            <v>0.17779185489371754</v>
          </cell>
          <cell r="F47">
            <v>0.17779185489371754</v>
          </cell>
          <cell r="G47">
            <v>0.17779185489371754</v>
          </cell>
          <cell r="H47">
            <v>0.17779185489371754</v>
          </cell>
          <cell r="I47">
            <v>0.17779185489371754</v>
          </cell>
        </row>
        <row r="48">
          <cell r="A48" t="str">
            <v>Egypt</v>
          </cell>
          <cell r="B48">
            <v>7.8E-2</v>
          </cell>
          <cell r="C48">
            <v>0.17779185489371754</v>
          </cell>
          <cell r="D48">
            <v>0.17779185489371754</v>
          </cell>
          <cell r="E48">
            <v>0.17779185489371754</v>
          </cell>
          <cell r="F48">
            <v>0.17779185489371754</v>
          </cell>
          <cell r="G48">
            <v>0.17779185489371754</v>
          </cell>
          <cell r="H48">
            <v>0.17779185489371754</v>
          </cell>
          <cell r="I48">
            <v>0.17779185489371754</v>
          </cell>
        </row>
        <row r="49">
          <cell r="A49" t="str">
            <v>Equatorial Guinea</v>
          </cell>
          <cell r="B49">
            <v>7.8E-2</v>
          </cell>
          <cell r="C49">
            <v>0.17779185489371754</v>
          </cell>
          <cell r="D49">
            <v>0.17779185489371754</v>
          </cell>
          <cell r="E49">
            <v>0.17779185489371754</v>
          </cell>
          <cell r="F49">
            <v>0.17779185489371754</v>
          </cell>
          <cell r="G49">
            <v>0.17779185489371754</v>
          </cell>
          <cell r="H49">
            <v>0.17779185489371754</v>
          </cell>
          <cell r="I49">
            <v>0.17779185489371754</v>
          </cell>
        </row>
        <row r="50">
          <cell r="A50" t="str">
            <v>El Salvador</v>
          </cell>
          <cell r="B50">
            <v>7.8E-2</v>
          </cell>
          <cell r="C50">
            <v>0.86673529260687299</v>
          </cell>
          <cell r="D50">
            <v>0.86673529260687299</v>
          </cell>
          <cell r="E50">
            <v>0.86673529260687299</v>
          </cell>
          <cell r="F50">
            <v>0.86673529260687299</v>
          </cell>
          <cell r="G50">
            <v>0.86673529260687299</v>
          </cell>
          <cell r="H50">
            <v>0.86673529260687299</v>
          </cell>
          <cell r="I50">
            <v>0.86673529260687299</v>
          </cell>
        </row>
        <row r="51">
          <cell r="A51" t="str">
            <v>Eritrea</v>
          </cell>
          <cell r="B51">
            <v>7.8E-2</v>
          </cell>
          <cell r="C51">
            <v>0.17779185489371754</v>
          </cell>
          <cell r="D51">
            <v>0.17779185489371754</v>
          </cell>
          <cell r="E51">
            <v>0.17779185489371754</v>
          </cell>
          <cell r="F51">
            <v>0.17779185489371754</v>
          </cell>
          <cell r="G51">
            <v>0.17779185489371754</v>
          </cell>
          <cell r="H51">
            <v>0.17779185489371754</v>
          </cell>
          <cell r="I51">
            <v>0.17779185489371754</v>
          </cell>
        </row>
        <row r="52">
          <cell r="A52" t="str">
            <v>Ethiopia</v>
          </cell>
          <cell r="B52">
            <v>7.8E-2</v>
          </cell>
          <cell r="C52">
            <v>0.17779185489371754</v>
          </cell>
          <cell r="D52">
            <v>0.17779185489371754</v>
          </cell>
          <cell r="E52">
            <v>0.17779185489371754</v>
          </cell>
          <cell r="F52">
            <v>0.17779185489371754</v>
          </cell>
          <cell r="G52">
            <v>0.17779185489371754</v>
          </cell>
          <cell r="H52">
            <v>0.17779185489371754</v>
          </cell>
          <cell r="I52">
            <v>0.17779185489371754</v>
          </cell>
        </row>
        <row r="53">
          <cell r="A53" t="str">
            <v>Fiji</v>
          </cell>
          <cell r="B53">
            <v>7.8E-2</v>
          </cell>
          <cell r="C53">
            <v>0.17779185489371754</v>
          </cell>
          <cell r="D53">
            <v>0.17779185489371754</v>
          </cell>
          <cell r="E53">
            <v>0.17779185489371754</v>
          </cell>
          <cell r="F53">
            <v>0.17779185489371754</v>
          </cell>
          <cell r="G53">
            <v>0.17779185489371754</v>
          </cell>
          <cell r="H53">
            <v>0.17779185489371754</v>
          </cell>
          <cell r="I53">
            <v>0.17779185489371754</v>
          </cell>
        </row>
        <row r="54">
          <cell r="A54" t="str">
            <v>Gabon</v>
          </cell>
          <cell r="B54">
            <v>7.8E-2</v>
          </cell>
          <cell r="C54">
            <v>0.17779185489371754</v>
          </cell>
          <cell r="D54">
            <v>0.17779185489371754</v>
          </cell>
          <cell r="E54">
            <v>0.17779185489371754</v>
          </cell>
          <cell r="F54">
            <v>0.17779185489371754</v>
          </cell>
          <cell r="G54">
            <v>0.17779185489371754</v>
          </cell>
          <cell r="H54">
            <v>0.17779185489371754</v>
          </cell>
          <cell r="I54">
            <v>0.17779185489371754</v>
          </cell>
        </row>
        <row r="55">
          <cell r="A55" t="str">
            <v>Gambia</v>
          </cell>
          <cell r="B55">
            <v>7.8E-2</v>
          </cell>
          <cell r="C55">
            <v>0.17779185489371754</v>
          </cell>
          <cell r="D55">
            <v>0.17779185489371754</v>
          </cell>
          <cell r="E55">
            <v>0.17779185489371754</v>
          </cell>
          <cell r="F55">
            <v>0.17779185489371754</v>
          </cell>
          <cell r="G55">
            <v>0.17779185489371754</v>
          </cell>
          <cell r="H55">
            <v>0.17779185489371754</v>
          </cell>
          <cell r="I55">
            <v>0.17779185489371754</v>
          </cell>
        </row>
        <row r="56">
          <cell r="A56" t="str">
            <v>Georgia</v>
          </cell>
          <cell r="B56">
            <v>6.4777777777777781E-2</v>
          </cell>
          <cell r="C56">
            <v>0.17779185489371754</v>
          </cell>
          <cell r="D56">
            <v>0.17779185489371754</v>
          </cell>
          <cell r="E56">
            <v>0.17779185489371754</v>
          </cell>
          <cell r="F56">
            <v>0.17779185489371754</v>
          </cell>
          <cell r="G56">
            <v>0.17779185489371754</v>
          </cell>
          <cell r="H56">
            <v>0.17779185489371754</v>
          </cell>
          <cell r="I56">
            <v>0.17779185489371754</v>
          </cell>
        </row>
        <row r="57">
          <cell r="A57" t="str">
            <v>Ghana</v>
          </cell>
          <cell r="B57">
            <v>7.8E-2</v>
          </cell>
          <cell r="C57">
            <v>0.17779185489371754</v>
          </cell>
          <cell r="D57">
            <v>0.17779185489371754</v>
          </cell>
          <cell r="E57">
            <v>0.17779185489371754</v>
          </cell>
          <cell r="F57">
            <v>0.17779185489371754</v>
          </cell>
          <cell r="G57">
            <v>0.17779185489371754</v>
          </cell>
          <cell r="H57">
            <v>0.17779185489371754</v>
          </cell>
          <cell r="I57">
            <v>0.17779185489371754</v>
          </cell>
        </row>
        <row r="58">
          <cell r="A58" t="str">
            <v>Guatemala</v>
          </cell>
          <cell r="B58">
            <v>7.8E-2</v>
          </cell>
          <cell r="C58">
            <v>0.15556787303200287</v>
          </cell>
          <cell r="D58">
            <v>0.15556787303200287</v>
          </cell>
          <cell r="E58">
            <v>0.15556787303200287</v>
          </cell>
          <cell r="F58">
            <v>0.15556787303200287</v>
          </cell>
          <cell r="G58">
            <v>0.15556787303200287</v>
          </cell>
          <cell r="H58">
            <v>0.15556787303200287</v>
          </cell>
          <cell r="I58">
            <v>0.15556787303200287</v>
          </cell>
        </row>
        <row r="59">
          <cell r="A59" t="str">
            <v>Guinea</v>
          </cell>
          <cell r="B59">
            <v>7.8E-2</v>
          </cell>
          <cell r="C59">
            <v>0.4222556553725792</v>
          </cell>
          <cell r="D59">
            <v>0.4222556553725792</v>
          </cell>
          <cell r="E59">
            <v>0.4222556553725792</v>
          </cell>
          <cell r="F59">
            <v>0.4222556553725792</v>
          </cell>
          <cell r="G59">
            <v>0.4222556553725792</v>
          </cell>
          <cell r="H59">
            <v>0.4222556553725792</v>
          </cell>
          <cell r="I59">
            <v>0.4222556553725792</v>
          </cell>
        </row>
        <row r="60">
          <cell r="A60" t="str">
            <v>Guinea-Bissau</v>
          </cell>
          <cell r="B60">
            <v>7.8E-2</v>
          </cell>
          <cell r="C60">
            <v>0.17779185489371754</v>
          </cell>
          <cell r="D60">
            <v>0.17779185489371754</v>
          </cell>
          <cell r="E60">
            <v>0.17779185489371754</v>
          </cell>
          <cell r="F60">
            <v>0.17779185489371754</v>
          </cell>
          <cell r="G60">
            <v>0.17779185489371754</v>
          </cell>
          <cell r="H60">
            <v>0.17779185489371754</v>
          </cell>
          <cell r="I60">
            <v>0.17779185489371754</v>
          </cell>
        </row>
        <row r="61">
          <cell r="A61" t="str">
            <v>Guyana</v>
          </cell>
          <cell r="B61">
            <v>7.8E-2</v>
          </cell>
          <cell r="C61">
            <v>0.17779185489371754</v>
          </cell>
          <cell r="D61">
            <v>0.17779185489371754</v>
          </cell>
          <cell r="E61">
            <v>0.17779185489371754</v>
          </cell>
          <cell r="F61">
            <v>0.17779185489371754</v>
          </cell>
          <cell r="G61">
            <v>0.17779185489371754</v>
          </cell>
          <cell r="H61">
            <v>0.17779185489371754</v>
          </cell>
          <cell r="I61">
            <v>0.17779185489371754</v>
          </cell>
        </row>
        <row r="62">
          <cell r="A62" t="str">
            <v>Haiti</v>
          </cell>
          <cell r="B62">
            <v>5.4777777777777779E-2</v>
          </cell>
          <cell r="C62">
            <v>0.4222556553725792</v>
          </cell>
          <cell r="D62">
            <v>0.4222556553725792</v>
          </cell>
          <cell r="E62">
            <v>0.4222556553725792</v>
          </cell>
          <cell r="F62">
            <v>0.4222556553725792</v>
          </cell>
          <cell r="G62">
            <v>0.4222556553725792</v>
          </cell>
          <cell r="H62">
            <v>0.4222556553725792</v>
          </cell>
          <cell r="I62">
            <v>0.4222556553725792</v>
          </cell>
        </row>
        <row r="63">
          <cell r="A63" t="str">
            <v>Honduras</v>
          </cell>
          <cell r="B63">
            <v>7.8E-2</v>
          </cell>
          <cell r="C63">
            <v>0.35558370978743509</v>
          </cell>
          <cell r="D63">
            <v>0.35558370978743509</v>
          </cell>
          <cell r="E63">
            <v>0.35558370978743509</v>
          </cell>
          <cell r="F63">
            <v>0.35558370978743509</v>
          </cell>
          <cell r="G63">
            <v>0.35558370978743509</v>
          </cell>
          <cell r="H63">
            <v>0.35558370978743509</v>
          </cell>
          <cell r="I63">
            <v>0.35558370978743509</v>
          </cell>
        </row>
        <row r="64">
          <cell r="A64" t="str">
            <v>Hungary</v>
          </cell>
          <cell r="B64">
            <v>7.8E-2</v>
          </cell>
          <cell r="C64">
            <v>0.17779185489371754</v>
          </cell>
          <cell r="D64">
            <v>0.17779185489371754</v>
          </cell>
          <cell r="E64">
            <v>0.17779185489371754</v>
          </cell>
          <cell r="F64">
            <v>0.17779185489371754</v>
          </cell>
          <cell r="G64">
            <v>0.17779185489371754</v>
          </cell>
          <cell r="H64">
            <v>0.17779185489371754</v>
          </cell>
          <cell r="I64">
            <v>0.17779185489371754</v>
          </cell>
        </row>
        <row r="65">
          <cell r="A65" t="str">
            <v>India</v>
          </cell>
          <cell r="B65">
            <v>4.6444444444444441E-2</v>
          </cell>
          <cell r="C65">
            <v>4.4447963723429386E-2</v>
          </cell>
          <cell r="D65">
            <v>4.4447963723429386E-2</v>
          </cell>
          <cell r="E65">
            <v>4.4447963723429386E-2</v>
          </cell>
          <cell r="F65">
            <v>4.4447963723429386E-2</v>
          </cell>
          <cell r="G65">
            <v>4.4447963723429386E-2</v>
          </cell>
          <cell r="H65">
            <v>4.4447963723429386E-2</v>
          </cell>
          <cell r="I65">
            <v>4.4447963723429386E-2</v>
          </cell>
        </row>
        <row r="66">
          <cell r="A66" t="str">
            <v>Indonesia</v>
          </cell>
          <cell r="B66">
            <v>4.6444444444444441E-2</v>
          </cell>
          <cell r="C66">
            <v>0.17779185489371754</v>
          </cell>
          <cell r="D66">
            <v>0.17779185489371754</v>
          </cell>
          <cell r="E66">
            <v>0.17779185489371754</v>
          </cell>
          <cell r="F66">
            <v>0.17779185489371754</v>
          </cell>
          <cell r="G66">
            <v>0.17779185489371754</v>
          </cell>
          <cell r="H66">
            <v>0.17779185489371754</v>
          </cell>
          <cell r="I66">
            <v>0.17779185489371754</v>
          </cell>
        </row>
        <row r="67">
          <cell r="A67" t="str">
            <v>Iran (Islamic Republic of)</v>
          </cell>
          <cell r="B67">
            <v>7.8E-2</v>
          </cell>
          <cell r="C67">
            <v>0.17779185489371754</v>
          </cell>
          <cell r="D67">
            <v>0.17779185489371754</v>
          </cell>
          <cell r="E67">
            <v>0.17779185489371754</v>
          </cell>
          <cell r="F67">
            <v>0.17779185489371754</v>
          </cell>
          <cell r="G67">
            <v>0.17779185489371754</v>
          </cell>
          <cell r="H67">
            <v>0.17779185489371754</v>
          </cell>
          <cell r="I67">
            <v>0.17779185489371754</v>
          </cell>
        </row>
        <row r="68">
          <cell r="A68" t="str">
            <v>Iraq</v>
          </cell>
          <cell r="B68">
            <v>7.8E-2</v>
          </cell>
          <cell r="C68">
            <v>0.17779185489371754</v>
          </cell>
          <cell r="D68">
            <v>0.17779185489371754</v>
          </cell>
          <cell r="E68">
            <v>0.17779185489371754</v>
          </cell>
          <cell r="F68">
            <v>0.17779185489371754</v>
          </cell>
          <cell r="G68">
            <v>0.17779185489371754</v>
          </cell>
          <cell r="H68">
            <v>0.17779185489371754</v>
          </cell>
          <cell r="I68">
            <v>0.17779185489371754</v>
          </cell>
        </row>
        <row r="69">
          <cell r="A69" t="str">
            <v>Jamaica</v>
          </cell>
          <cell r="B69">
            <v>7.8E-2</v>
          </cell>
          <cell r="C69">
            <v>0.17779185489371754</v>
          </cell>
          <cell r="D69">
            <v>0.17779185489371754</v>
          </cell>
          <cell r="E69">
            <v>0.17779185489371754</v>
          </cell>
          <cell r="F69">
            <v>0.17779185489371754</v>
          </cell>
          <cell r="G69">
            <v>0.17779185489371754</v>
          </cell>
          <cell r="H69">
            <v>0.17779185489371754</v>
          </cell>
          <cell r="I69">
            <v>0.17779185489371754</v>
          </cell>
        </row>
        <row r="70">
          <cell r="A70" t="str">
            <v>Jordan</v>
          </cell>
          <cell r="B70">
            <v>7.8E-2</v>
          </cell>
          <cell r="C70">
            <v>0.17779185489371754</v>
          </cell>
          <cell r="D70">
            <v>0.17779185489371754</v>
          </cell>
          <cell r="E70">
            <v>0.17779185489371754</v>
          </cell>
          <cell r="F70">
            <v>0.17779185489371754</v>
          </cell>
          <cell r="G70">
            <v>0.17779185489371754</v>
          </cell>
          <cell r="H70">
            <v>0.17779185489371754</v>
          </cell>
          <cell r="I70">
            <v>0.17779185489371754</v>
          </cell>
        </row>
        <row r="71">
          <cell r="A71" t="str">
            <v>Kazakhstan</v>
          </cell>
          <cell r="B71">
            <v>7.8E-2</v>
          </cell>
          <cell r="C71">
            <v>0.46670361909600855</v>
          </cell>
          <cell r="D71">
            <v>0.46670361909600855</v>
          </cell>
          <cell r="E71">
            <v>0.46670361909600855</v>
          </cell>
          <cell r="F71">
            <v>0.46670361909600855</v>
          </cell>
          <cell r="G71">
            <v>0.46670361909600855</v>
          </cell>
          <cell r="H71">
            <v>0.46670361909600855</v>
          </cell>
          <cell r="I71">
            <v>0.46670361909600855</v>
          </cell>
        </row>
        <row r="72">
          <cell r="A72" t="str">
            <v>Kenya</v>
          </cell>
          <cell r="B72">
            <v>7.8E-2</v>
          </cell>
          <cell r="C72">
            <v>0.26668778234057627</v>
          </cell>
          <cell r="D72">
            <v>0.26668778234057627</v>
          </cell>
          <cell r="E72">
            <v>0.26668778234057627</v>
          </cell>
          <cell r="F72">
            <v>0.26668778234057627</v>
          </cell>
          <cell r="G72">
            <v>0.26668778234057627</v>
          </cell>
          <cell r="H72">
            <v>0.26668778234057627</v>
          </cell>
          <cell r="I72">
            <v>0.26668778234057627</v>
          </cell>
        </row>
        <row r="73">
          <cell r="A73" t="str">
            <v>Kyrgyzstan</v>
          </cell>
          <cell r="B73">
            <v>6.4777777777777781E-2</v>
          </cell>
          <cell r="C73">
            <v>0.13334389117028814</v>
          </cell>
          <cell r="D73">
            <v>0.13334389117028814</v>
          </cell>
          <cell r="E73">
            <v>0.13334389117028814</v>
          </cell>
          <cell r="F73">
            <v>0.13334389117028814</v>
          </cell>
          <cell r="G73">
            <v>0.13334389117028814</v>
          </cell>
          <cell r="H73">
            <v>0.13334389117028814</v>
          </cell>
          <cell r="I73">
            <v>0.13334389117028814</v>
          </cell>
        </row>
        <row r="74">
          <cell r="A74" t="str">
            <v>Lao People's Democratic Republic</v>
          </cell>
          <cell r="B74">
            <v>4.6444444444444441E-2</v>
          </cell>
          <cell r="C74">
            <v>0.16667986396286019</v>
          </cell>
          <cell r="D74">
            <v>0.16667986396286019</v>
          </cell>
          <cell r="E74">
            <v>0.16667986396286019</v>
          </cell>
          <cell r="F74">
            <v>0.16667986396286019</v>
          </cell>
          <cell r="G74">
            <v>0.16667986396286019</v>
          </cell>
          <cell r="H74">
            <v>0.16667986396286019</v>
          </cell>
          <cell r="I74">
            <v>0.16667986396286019</v>
          </cell>
        </row>
        <row r="75">
          <cell r="A75" t="str">
            <v>Lebanon</v>
          </cell>
          <cell r="B75">
            <v>7.8E-2</v>
          </cell>
          <cell r="C75">
            <v>0.17779185489371754</v>
          </cell>
          <cell r="D75">
            <v>0.17779185489371754</v>
          </cell>
          <cell r="E75">
            <v>0.17779185489371754</v>
          </cell>
          <cell r="F75">
            <v>0.17779185489371754</v>
          </cell>
          <cell r="G75">
            <v>0.17779185489371754</v>
          </cell>
          <cell r="H75">
            <v>0.17779185489371754</v>
          </cell>
          <cell r="I75">
            <v>0.17779185489371754</v>
          </cell>
        </row>
        <row r="76">
          <cell r="A76" t="str">
            <v>Lesotho</v>
          </cell>
          <cell r="B76">
            <v>7.8E-2</v>
          </cell>
          <cell r="C76">
            <v>0.40003167351086444</v>
          </cell>
          <cell r="D76">
            <v>0.40003167351086444</v>
          </cell>
          <cell r="E76">
            <v>0.40003167351086444</v>
          </cell>
          <cell r="F76">
            <v>0.40003167351086444</v>
          </cell>
          <cell r="G76">
            <v>0.40003167351086444</v>
          </cell>
          <cell r="H76">
            <v>0.40003167351086444</v>
          </cell>
          <cell r="I76">
            <v>0.40003167351086444</v>
          </cell>
        </row>
        <row r="77">
          <cell r="A77" t="str">
            <v>Liberia</v>
          </cell>
          <cell r="B77">
            <v>7.8E-2</v>
          </cell>
          <cell r="C77">
            <v>0.35558370978743509</v>
          </cell>
          <cell r="D77">
            <v>0.35558370978743509</v>
          </cell>
          <cell r="E77">
            <v>0.35558370978743509</v>
          </cell>
          <cell r="F77">
            <v>0.35558370978743509</v>
          </cell>
          <cell r="G77">
            <v>0.35558370978743509</v>
          </cell>
          <cell r="H77">
            <v>0.35558370978743509</v>
          </cell>
          <cell r="I77">
            <v>0.35558370978743509</v>
          </cell>
        </row>
        <row r="78">
          <cell r="A78" t="str">
            <v>Libyan Arab Jamahiriya</v>
          </cell>
          <cell r="B78">
            <v>7.8E-2</v>
          </cell>
          <cell r="C78">
            <v>0.17779185489371754</v>
          </cell>
          <cell r="D78">
            <v>0.17779185489371754</v>
          </cell>
          <cell r="E78">
            <v>0.17779185489371754</v>
          </cell>
          <cell r="F78">
            <v>0.17779185489371754</v>
          </cell>
          <cell r="G78">
            <v>0.17779185489371754</v>
          </cell>
          <cell r="H78">
            <v>0.17779185489371754</v>
          </cell>
          <cell r="I78">
            <v>0.17779185489371754</v>
          </cell>
        </row>
        <row r="79">
          <cell r="A79" t="str">
            <v>Madagascar</v>
          </cell>
          <cell r="B79">
            <v>7.8E-2</v>
          </cell>
          <cell r="C79">
            <v>0.13334389117028814</v>
          </cell>
          <cell r="D79">
            <v>0.13334389117028814</v>
          </cell>
          <cell r="E79">
            <v>0.13334389117028814</v>
          </cell>
          <cell r="F79">
            <v>0.13334389117028814</v>
          </cell>
          <cell r="G79">
            <v>0.13334389117028814</v>
          </cell>
          <cell r="H79">
            <v>0.13334389117028814</v>
          </cell>
          <cell r="I79">
            <v>0.13334389117028814</v>
          </cell>
        </row>
        <row r="80">
          <cell r="A80" t="str">
            <v>Malawi</v>
          </cell>
          <cell r="B80">
            <v>7.8E-2</v>
          </cell>
          <cell r="C80">
            <v>0.63338348305886871</v>
          </cell>
          <cell r="D80">
            <v>0.63338348305886871</v>
          </cell>
          <cell r="E80">
            <v>0.63338348305886871</v>
          </cell>
          <cell r="F80">
            <v>0.63338348305886871</v>
          </cell>
          <cell r="G80">
            <v>0.63338348305886871</v>
          </cell>
          <cell r="H80">
            <v>0.63338348305886871</v>
          </cell>
          <cell r="I80">
            <v>0.63338348305886871</v>
          </cell>
        </row>
        <row r="81">
          <cell r="A81" t="str">
            <v>Malaysia</v>
          </cell>
          <cell r="B81">
            <v>7.8E-2</v>
          </cell>
          <cell r="C81">
            <v>0.17779185489371754</v>
          </cell>
          <cell r="D81">
            <v>0.17779185489371754</v>
          </cell>
          <cell r="E81">
            <v>0.17779185489371754</v>
          </cell>
          <cell r="F81">
            <v>0.17779185489371754</v>
          </cell>
          <cell r="G81">
            <v>0.17779185489371754</v>
          </cell>
          <cell r="H81">
            <v>0.17779185489371754</v>
          </cell>
          <cell r="I81">
            <v>0.17779185489371754</v>
          </cell>
        </row>
        <row r="82">
          <cell r="A82" t="str">
            <v>Maldives</v>
          </cell>
          <cell r="B82">
            <v>7.8E-2</v>
          </cell>
          <cell r="C82">
            <v>0.17779185489371754</v>
          </cell>
          <cell r="D82">
            <v>0.17779185489371754</v>
          </cell>
          <cell r="E82">
            <v>0.17779185489371754</v>
          </cell>
          <cell r="F82">
            <v>0.17779185489371754</v>
          </cell>
          <cell r="G82">
            <v>0.17779185489371754</v>
          </cell>
          <cell r="H82">
            <v>0.17779185489371754</v>
          </cell>
          <cell r="I82">
            <v>0.17779185489371754</v>
          </cell>
        </row>
        <row r="83">
          <cell r="A83" t="str">
            <v>Mali</v>
          </cell>
          <cell r="B83">
            <v>7.8E-2</v>
          </cell>
          <cell r="C83">
            <v>0.17779185489371754</v>
          </cell>
          <cell r="D83">
            <v>0.17779185489371754</v>
          </cell>
          <cell r="E83">
            <v>0.17779185489371754</v>
          </cell>
          <cell r="F83">
            <v>0.17779185489371754</v>
          </cell>
          <cell r="G83">
            <v>0.17779185489371754</v>
          </cell>
          <cell r="H83">
            <v>0.17779185489371754</v>
          </cell>
          <cell r="I83">
            <v>0.17779185489371754</v>
          </cell>
        </row>
        <row r="84">
          <cell r="A84" t="str">
            <v>Mauritania</v>
          </cell>
          <cell r="B84">
            <v>7.8E-2</v>
          </cell>
          <cell r="C84">
            <v>0.17779185489371754</v>
          </cell>
          <cell r="D84">
            <v>0.17779185489371754</v>
          </cell>
          <cell r="E84">
            <v>0.17779185489371754</v>
          </cell>
          <cell r="F84">
            <v>0.17779185489371754</v>
          </cell>
          <cell r="G84">
            <v>0.17779185489371754</v>
          </cell>
          <cell r="H84">
            <v>0.17779185489371754</v>
          </cell>
          <cell r="I84">
            <v>0.17779185489371754</v>
          </cell>
        </row>
        <row r="85">
          <cell r="A85" t="str">
            <v>Mauritius</v>
          </cell>
          <cell r="B85">
            <v>7.8E-2</v>
          </cell>
          <cell r="C85">
            <v>0.17779185489371754</v>
          </cell>
          <cell r="D85">
            <v>0.17779185489371754</v>
          </cell>
          <cell r="E85">
            <v>0.17779185489371754</v>
          </cell>
          <cell r="F85">
            <v>0.17779185489371754</v>
          </cell>
          <cell r="G85">
            <v>0.17779185489371754</v>
          </cell>
          <cell r="H85">
            <v>0.17779185489371754</v>
          </cell>
          <cell r="I85">
            <v>0.17779185489371754</v>
          </cell>
        </row>
        <row r="86">
          <cell r="A86" t="str">
            <v>Mexico</v>
          </cell>
          <cell r="B86">
            <v>7.8E-2</v>
          </cell>
          <cell r="C86">
            <v>0.35558370978743509</v>
          </cell>
          <cell r="D86">
            <v>0.35558370978743509</v>
          </cell>
          <cell r="E86">
            <v>0.35558370978743509</v>
          </cell>
          <cell r="F86">
            <v>0.35558370978743509</v>
          </cell>
          <cell r="G86">
            <v>0.35558370978743509</v>
          </cell>
          <cell r="H86">
            <v>0.35558370978743509</v>
          </cell>
          <cell r="I86">
            <v>0.35558370978743509</v>
          </cell>
        </row>
        <row r="87">
          <cell r="A87" t="str">
            <v>Mongolia</v>
          </cell>
          <cell r="B87">
            <v>5.1999999999999998E-2</v>
          </cell>
          <cell r="C87">
            <v>0.17779185489371754</v>
          </cell>
          <cell r="D87">
            <v>0.17779185489371754</v>
          </cell>
          <cell r="E87">
            <v>0.17779185489371754</v>
          </cell>
          <cell r="F87">
            <v>0.17779185489371754</v>
          </cell>
          <cell r="G87">
            <v>0.17779185489371754</v>
          </cell>
          <cell r="H87">
            <v>0.17779185489371754</v>
          </cell>
          <cell r="I87">
            <v>0.17779185489371754</v>
          </cell>
        </row>
        <row r="88">
          <cell r="A88" t="str">
            <v>Morocco</v>
          </cell>
          <cell r="B88">
            <v>7.8E-2</v>
          </cell>
          <cell r="C88">
            <v>0.17779185489371754</v>
          </cell>
          <cell r="D88">
            <v>0.17779185489371754</v>
          </cell>
          <cell r="E88">
            <v>0.17779185489371754</v>
          </cell>
          <cell r="F88">
            <v>0.17779185489371754</v>
          </cell>
          <cell r="G88">
            <v>0.17779185489371754</v>
          </cell>
          <cell r="H88">
            <v>0.17779185489371754</v>
          </cell>
          <cell r="I88">
            <v>0.17779185489371754</v>
          </cell>
        </row>
        <row r="89">
          <cell r="A89" t="str">
            <v>Mozambique</v>
          </cell>
          <cell r="B89">
            <v>7.8E-2</v>
          </cell>
          <cell r="C89">
            <v>0.22223981861714695</v>
          </cell>
          <cell r="D89">
            <v>0.22223981861714695</v>
          </cell>
          <cell r="E89">
            <v>0.22223981861714695</v>
          </cell>
          <cell r="F89">
            <v>0.22223981861714695</v>
          </cell>
          <cell r="G89">
            <v>0.22223981861714695</v>
          </cell>
          <cell r="H89">
            <v>0.22223981861714695</v>
          </cell>
          <cell r="I89">
            <v>0.22223981861714695</v>
          </cell>
        </row>
        <row r="90">
          <cell r="A90" t="str">
            <v>Myanmar</v>
          </cell>
          <cell r="B90">
            <v>4.6444444444444441E-2</v>
          </cell>
          <cell r="C90">
            <v>0.13334389117028814</v>
          </cell>
          <cell r="D90">
            <v>0.13334389117028814</v>
          </cell>
          <cell r="E90">
            <v>0.13334389117028814</v>
          </cell>
          <cell r="F90">
            <v>0.13334389117028814</v>
          </cell>
          <cell r="G90">
            <v>0.13334389117028814</v>
          </cell>
          <cell r="H90">
            <v>0.13334389117028814</v>
          </cell>
          <cell r="I90">
            <v>0.13334389117028814</v>
          </cell>
        </row>
        <row r="91">
          <cell r="A91" t="str">
            <v>Namibia</v>
          </cell>
          <cell r="B91">
            <v>7.8E-2</v>
          </cell>
          <cell r="C91">
            <v>0.17779185489371754</v>
          </cell>
          <cell r="D91">
            <v>0.17779185489371754</v>
          </cell>
          <cell r="E91">
            <v>0.17779185489371754</v>
          </cell>
          <cell r="F91">
            <v>0.17779185489371754</v>
          </cell>
          <cell r="G91">
            <v>0.17779185489371754</v>
          </cell>
          <cell r="H91">
            <v>0.17779185489371754</v>
          </cell>
          <cell r="I91">
            <v>0.17779185489371754</v>
          </cell>
        </row>
        <row r="92">
          <cell r="A92" t="str">
            <v>Nepal</v>
          </cell>
          <cell r="B92">
            <v>4.6444444444444441E-2</v>
          </cell>
          <cell r="C92">
            <v>0.17779185489371754</v>
          </cell>
          <cell r="D92">
            <v>0.17779185489371754</v>
          </cell>
          <cell r="E92">
            <v>0.17779185489371754</v>
          </cell>
          <cell r="F92">
            <v>0.17779185489371754</v>
          </cell>
          <cell r="G92">
            <v>0.17779185489371754</v>
          </cell>
          <cell r="H92">
            <v>0.17779185489371754</v>
          </cell>
          <cell r="I92">
            <v>0.17779185489371754</v>
          </cell>
        </row>
        <row r="93">
          <cell r="A93" t="str">
            <v>Nicaragua</v>
          </cell>
          <cell r="B93">
            <v>5.4777777777777779E-2</v>
          </cell>
          <cell r="C93">
            <v>0.22223981861714695</v>
          </cell>
          <cell r="D93">
            <v>0.22223981861714695</v>
          </cell>
          <cell r="E93">
            <v>0.22223981861714695</v>
          </cell>
          <cell r="F93">
            <v>0.22223981861714695</v>
          </cell>
          <cell r="G93">
            <v>0.22223981861714695</v>
          </cell>
          <cell r="H93">
            <v>0.22223981861714695</v>
          </cell>
          <cell r="I93">
            <v>0.22223981861714695</v>
          </cell>
        </row>
        <row r="94">
          <cell r="A94" t="str">
            <v>Niger</v>
          </cell>
          <cell r="B94">
            <v>7.8E-2</v>
          </cell>
          <cell r="C94">
            <v>0.17779185489371754</v>
          </cell>
          <cell r="D94">
            <v>0.17779185489371754</v>
          </cell>
          <cell r="E94">
            <v>0.17779185489371754</v>
          </cell>
          <cell r="F94">
            <v>0.17779185489371754</v>
          </cell>
          <cell r="G94">
            <v>0.17779185489371754</v>
          </cell>
          <cell r="H94">
            <v>0.17779185489371754</v>
          </cell>
          <cell r="I94">
            <v>0.17779185489371754</v>
          </cell>
        </row>
        <row r="95">
          <cell r="A95" t="str">
            <v>Nigeria</v>
          </cell>
          <cell r="B95">
            <v>7.8E-2</v>
          </cell>
          <cell r="C95">
            <v>0.16667986396286019</v>
          </cell>
          <cell r="D95">
            <v>0.16667986396286019</v>
          </cell>
          <cell r="E95">
            <v>0.16667986396286019</v>
          </cell>
          <cell r="F95">
            <v>0.16667986396286019</v>
          </cell>
          <cell r="G95">
            <v>0.16667986396286019</v>
          </cell>
          <cell r="H95">
            <v>0.16667986396286019</v>
          </cell>
          <cell r="I95">
            <v>0.16667986396286019</v>
          </cell>
        </row>
        <row r="96">
          <cell r="A96" t="str">
            <v>Pakistan</v>
          </cell>
          <cell r="B96">
            <v>6.4777777777777781E-2</v>
          </cell>
          <cell r="C96">
            <v>0.12223190023943081</v>
          </cell>
          <cell r="D96">
            <v>0.12223190023943081</v>
          </cell>
          <cell r="E96">
            <v>0.12223190023943081</v>
          </cell>
          <cell r="F96">
            <v>0.12223190023943081</v>
          </cell>
          <cell r="G96">
            <v>0.12223190023943081</v>
          </cell>
          <cell r="H96">
            <v>0.12223190023943081</v>
          </cell>
          <cell r="I96">
            <v>0.12223190023943081</v>
          </cell>
        </row>
        <row r="97">
          <cell r="A97" t="str">
            <v>Panama</v>
          </cell>
          <cell r="B97">
            <v>7.8E-2</v>
          </cell>
          <cell r="C97">
            <v>0.40003167351086444</v>
          </cell>
          <cell r="D97">
            <v>0.40003167351086444</v>
          </cell>
          <cell r="E97">
            <v>0.40003167351086444</v>
          </cell>
          <cell r="F97">
            <v>0.40003167351086444</v>
          </cell>
          <cell r="G97">
            <v>0.40003167351086444</v>
          </cell>
          <cell r="H97">
            <v>0.40003167351086444</v>
          </cell>
          <cell r="I97">
            <v>0.40003167351086444</v>
          </cell>
        </row>
        <row r="98">
          <cell r="A98" t="str">
            <v>Papua New Guinea</v>
          </cell>
          <cell r="B98">
            <v>5.1999999999999998E-2</v>
          </cell>
          <cell r="C98">
            <v>3.43360519763492</v>
          </cell>
          <cell r="D98">
            <v>3.43360519763492</v>
          </cell>
          <cell r="E98">
            <v>3.43360519763492</v>
          </cell>
          <cell r="F98">
            <v>3.43360519763492</v>
          </cell>
          <cell r="G98">
            <v>3.43360519763492</v>
          </cell>
          <cell r="H98">
            <v>3.43360519763492</v>
          </cell>
          <cell r="I98">
            <v>3.43360519763492</v>
          </cell>
        </row>
        <row r="99">
          <cell r="A99" t="str">
            <v>Paraguay</v>
          </cell>
          <cell r="B99">
            <v>7.8E-2</v>
          </cell>
          <cell r="C99">
            <v>0.13334389117028814</v>
          </cell>
          <cell r="D99">
            <v>0.13334389117028814</v>
          </cell>
          <cell r="E99">
            <v>0.13334389117028814</v>
          </cell>
          <cell r="F99">
            <v>0.13334389117028814</v>
          </cell>
          <cell r="G99">
            <v>0.13334389117028814</v>
          </cell>
          <cell r="H99">
            <v>0.13334389117028814</v>
          </cell>
          <cell r="I99">
            <v>0.13334389117028814</v>
          </cell>
        </row>
        <row r="100">
          <cell r="A100" t="str">
            <v>Peru</v>
          </cell>
          <cell r="B100">
            <v>7.8E-2</v>
          </cell>
          <cell r="C100">
            <v>0.17779185489371754</v>
          </cell>
          <cell r="D100">
            <v>0.17779185489371754</v>
          </cell>
          <cell r="E100">
            <v>0.17779185489371754</v>
          </cell>
          <cell r="F100">
            <v>0.17779185489371754</v>
          </cell>
          <cell r="G100">
            <v>0.17779185489371754</v>
          </cell>
          <cell r="H100">
            <v>0.17779185489371754</v>
          </cell>
          <cell r="I100">
            <v>0.17779185489371754</v>
          </cell>
        </row>
        <row r="101">
          <cell r="A101" t="str">
            <v>Philippines</v>
          </cell>
          <cell r="B101">
            <v>7.8E-2</v>
          </cell>
          <cell r="C101">
            <v>0.17779185489371754</v>
          </cell>
          <cell r="D101">
            <v>0.17779185489371754</v>
          </cell>
          <cell r="E101">
            <v>0.17779185489371754</v>
          </cell>
          <cell r="F101">
            <v>0.17779185489371754</v>
          </cell>
          <cell r="G101">
            <v>0.17779185489371754</v>
          </cell>
          <cell r="H101">
            <v>0.17779185489371754</v>
          </cell>
          <cell r="I101">
            <v>0.17779185489371754</v>
          </cell>
        </row>
        <row r="102">
          <cell r="A102" t="str">
            <v>Republic of Moldova</v>
          </cell>
          <cell r="B102">
            <v>6.4777777777777781E-2</v>
          </cell>
          <cell r="C102">
            <v>0.17779185489371754</v>
          </cell>
          <cell r="D102">
            <v>0.17779185489371754</v>
          </cell>
          <cell r="E102">
            <v>0.17779185489371754</v>
          </cell>
          <cell r="F102">
            <v>0.17779185489371754</v>
          </cell>
          <cell r="G102">
            <v>0.17779185489371754</v>
          </cell>
          <cell r="H102">
            <v>0.17779185489371754</v>
          </cell>
          <cell r="I102">
            <v>0.17779185489371754</v>
          </cell>
        </row>
        <row r="103">
          <cell r="A103" t="str">
            <v>Romania</v>
          </cell>
          <cell r="B103">
            <v>7.8E-2</v>
          </cell>
          <cell r="C103">
            <v>1.0223031656388759</v>
          </cell>
          <cell r="D103">
            <v>1.0223031656388759</v>
          </cell>
          <cell r="E103">
            <v>1.0223031656388759</v>
          </cell>
          <cell r="F103">
            <v>1.0223031656388759</v>
          </cell>
          <cell r="G103">
            <v>1.0223031656388759</v>
          </cell>
          <cell r="H103">
            <v>1.0223031656388759</v>
          </cell>
          <cell r="I103">
            <v>1.0223031656388759</v>
          </cell>
        </row>
        <row r="104">
          <cell r="A104" t="str">
            <v>Russian Federation</v>
          </cell>
          <cell r="B104">
            <v>7.8E-2</v>
          </cell>
          <cell r="C104">
            <v>0.17779185489371754</v>
          </cell>
          <cell r="D104">
            <v>0.17779185489371754</v>
          </cell>
          <cell r="E104">
            <v>0.17779185489371754</v>
          </cell>
          <cell r="F104">
            <v>0.17779185489371754</v>
          </cell>
          <cell r="G104">
            <v>0.17779185489371754</v>
          </cell>
          <cell r="H104">
            <v>0.17779185489371754</v>
          </cell>
          <cell r="I104">
            <v>0.17779185489371754</v>
          </cell>
        </row>
        <row r="105">
          <cell r="A105" t="str">
            <v>Rwanda</v>
          </cell>
          <cell r="B105">
            <v>7.8E-2</v>
          </cell>
          <cell r="C105">
            <v>0.16667986396286019</v>
          </cell>
          <cell r="D105">
            <v>0.16667986396286019</v>
          </cell>
          <cell r="E105">
            <v>0.16667986396286019</v>
          </cell>
          <cell r="F105">
            <v>0.16667986396286019</v>
          </cell>
          <cell r="G105">
            <v>0.16667986396286019</v>
          </cell>
          <cell r="H105">
            <v>0.16667986396286019</v>
          </cell>
          <cell r="I105">
            <v>0.16667986396286019</v>
          </cell>
        </row>
        <row r="106">
          <cell r="A106" t="str">
            <v>Sao Tome and Principe</v>
          </cell>
          <cell r="B106">
            <v>7.8E-2</v>
          </cell>
          <cell r="C106">
            <v>0.17779185489371754</v>
          </cell>
          <cell r="D106">
            <v>0.17779185489371754</v>
          </cell>
          <cell r="E106">
            <v>0.17779185489371754</v>
          </cell>
          <cell r="F106">
            <v>0.17779185489371754</v>
          </cell>
          <cell r="G106">
            <v>0.17779185489371754</v>
          </cell>
          <cell r="H106">
            <v>0.17779185489371754</v>
          </cell>
          <cell r="I106">
            <v>0.17779185489371754</v>
          </cell>
        </row>
        <row r="107">
          <cell r="A107" t="str">
            <v>Senegal</v>
          </cell>
          <cell r="B107">
            <v>7.8E-2</v>
          </cell>
          <cell r="C107">
            <v>0.17779185489371754</v>
          </cell>
          <cell r="D107">
            <v>0.17779185489371754</v>
          </cell>
          <cell r="E107">
            <v>0.17779185489371754</v>
          </cell>
          <cell r="F107">
            <v>0.17779185489371754</v>
          </cell>
          <cell r="G107">
            <v>0.17779185489371754</v>
          </cell>
          <cell r="H107">
            <v>0.17779185489371754</v>
          </cell>
          <cell r="I107">
            <v>0.17779185489371754</v>
          </cell>
        </row>
        <row r="108">
          <cell r="A108" t="str">
            <v>Serbia</v>
          </cell>
          <cell r="B108">
            <v>7.8E-2</v>
          </cell>
          <cell r="C108">
            <v>0.17779185489371754</v>
          </cell>
          <cell r="D108">
            <v>0.17779185489371754</v>
          </cell>
          <cell r="E108">
            <v>0.17779185489371754</v>
          </cell>
          <cell r="F108">
            <v>0.17779185489371754</v>
          </cell>
          <cell r="G108">
            <v>0.17779185489371754</v>
          </cell>
          <cell r="H108">
            <v>0.17779185489371754</v>
          </cell>
          <cell r="I108">
            <v>0.17779185489371754</v>
          </cell>
        </row>
        <row r="109">
          <cell r="A109" t="str">
            <v>Solomon Islands</v>
          </cell>
          <cell r="B109">
            <v>5.1999999999999998E-2</v>
          </cell>
          <cell r="C109">
            <v>0.17779185489371754</v>
          </cell>
          <cell r="D109">
            <v>0.17779185489371754</v>
          </cell>
          <cell r="E109">
            <v>0.17779185489371754</v>
          </cell>
          <cell r="F109">
            <v>0.17779185489371754</v>
          </cell>
          <cell r="G109">
            <v>0.17779185489371754</v>
          </cell>
          <cell r="H109">
            <v>0.17779185489371754</v>
          </cell>
          <cell r="I109">
            <v>0.17779185489371754</v>
          </cell>
        </row>
        <row r="110">
          <cell r="A110" t="str">
            <v>Sierra Leone</v>
          </cell>
          <cell r="B110">
            <v>7.8E-2</v>
          </cell>
          <cell r="C110">
            <v>0.17779185489371754</v>
          </cell>
          <cell r="D110">
            <v>0.17779185489371754</v>
          </cell>
          <cell r="E110">
            <v>0.17779185489371754</v>
          </cell>
          <cell r="F110">
            <v>0.17779185489371754</v>
          </cell>
          <cell r="G110">
            <v>0.17779185489371754</v>
          </cell>
          <cell r="H110">
            <v>0.17779185489371754</v>
          </cell>
          <cell r="I110">
            <v>0.17779185489371754</v>
          </cell>
        </row>
        <row r="111">
          <cell r="A111" t="str">
            <v>Somalia</v>
          </cell>
          <cell r="B111">
            <v>7.8E-2</v>
          </cell>
          <cell r="C111">
            <v>0.17779185489371754</v>
          </cell>
          <cell r="D111">
            <v>0.17779185489371754</v>
          </cell>
          <cell r="E111">
            <v>0.17779185489371754</v>
          </cell>
          <cell r="F111">
            <v>0.17779185489371754</v>
          </cell>
          <cell r="G111">
            <v>0.17779185489371754</v>
          </cell>
          <cell r="H111">
            <v>0.17779185489371754</v>
          </cell>
          <cell r="I111">
            <v>0.17779185489371754</v>
          </cell>
        </row>
        <row r="112">
          <cell r="A112" t="str">
            <v>South Africa</v>
          </cell>
          <cell r="B112">
            <v>7.8E-2</v>
          </cell>
          <cell r="C112">
            <v>0.12223190023943081</v>
          </cell>
          <cell r="D112">
            <v>0.12223190023943081</v>
          </cell>
          <cell r="E112">
            <v>0.12223190023943081</v>
          </cell>
          <cell r="F112">
            <v>0.12223190023943081</v>
          </cell>
          <cell r="G112">
            <v>0.12223190023943081</v>
          </cell>
          <cell r="H112">
            <v>0.12223190023943081</v>
          </cell>
          <cell r="I112">
            <v>0.12223190023943081</v>
          </cell>
        </row>
        <row r="113">
          <cell r="A113" t="str">
            <v>South Sudan</v>
          </cell>
          <cell r="B113">
            <v>7.8E-2</v>
          </cell>
          <cell r="C113">
            <v>0.17779185489371754</v>
          </cell>
          <cell r="D113">
            <v>0.17779185489371754</v>
          </cell>
          <cell r="E113">
            <v>0.17779185489371754</v>
          </cell>
          <cell r="F113">
            <v>0.17779185489371754</v>
          </cell>
          <cell r="G113">
            <v>0.17779185489371754</v>
          </cell>
          <cell r="H113">
            <v>0.17779185489371754</v>
          </cell>
          <cell r="I113">
            <v>0.17779185489371754</v>
          </cell>
        </row>
        <row r="114">
          <cell r="A114" t="str">
            <v>Sri Lanka</v>
          </cell>
          <cell r="B114">
            <v>7.8E-2</v>
          </cell>
          <cell r="C114">
            <v>0.17779185489371754</v>
          </cell>
          <cell r="D114">
            <v>0.17779185489371754</v>
          </cell>
          <cell r="E114">
            <v>0.17779185489371754</v>
          </cell>
          <cell r="F114">
            <v>0.17779185489371754</v>
          </cell>
          <cell r="G114">
            <v>0.17779185489371754</v>
          </cell>
          <cell r="H114">
            <v>0.17779185489371754</v>
          </cell>
          <cell r="I114">
            <v>0.17779185489371754</v>
          </cell>
        </row>
        <row r="115">
          <cell r="A115" t="str">
            <v>Sudan</v>
          </cell>
          <cell r="B115">
            <v>7.8E-2</v>
          </cell>
          <cell r="C115">
            <v>0.64449547398972618</v>
          </cell>
          <cell r="D115">
            <v>0.64449547398972618</v>
          </cell>
          <cell r="E115">
            <v>0.64449547398972618</v>
          </cell>
          <cell r="F115">
            <v>0.64449547398972618</v>
          </cell>
          <cell r="G115">
            <v>0.64449547398972618</v>
          </cell>
          <cell r="H115">
            <v>0.64449547398972618</v>
          </cell>
          <cell r="I115">
            <v>0.64449547398972618</v>
          </cell>
        </row>
        <row r="116">
          <cell r="A116" t="str">
            <v>Suriname</v>
          </cell>
          <cell r="B116">
            <v>7.8E-2</v>
          </cell>
          <cell r="C116">
            <v>0.17779185489371754</v>
          </cell>
          <cell r="D116">
            <v>0.17779185489371754</v>
          </cell>
          <cell r="E116">
            <v>0.17779185489371754</v>
          </cell>
          <cell r="F116">
            <v>0.17779185489371754</v>
          </cell>
          <cell r="G116">
            <v>0.17779185489371754</v>
          </cell>
          <cell r="H116">
            <v>0.17779185489371754</v>
          </cell>
          <cell r="I116">
            <v>0.17779185489371754</v>
          </cell>
        </row>
        <row r="117">
          <cell r="A117" t="str">
            <v>Swaziland</v>
          </cell>
          <cell r="B117">
            <v>7.8E-2</v>
          </cell>
          <cell r="C117">
            <v>0.90007126539944526</v>
          </cell>
          <cell r="D117">
            <v>0.90007126539944526</v>
          </cell>
          <cell r="E117">
            <v>0.90007126539944526</v>
          </cell>
          <cell r="F117">
            <v>0.90007126539944526</v>
          </cell>
          <cell r="G117">
            <v>0.90007126539944526</v>
          </cell>
          <cell r="H117">
            <v>0.90007126539944526</v>
          </cell>
          <cell r="I117">
            <v>0.90007126539944526</v>
          </cell>
        </row>
        <row r="118">
          <cell r="A118" t="str">
            <v>Syrian Arab Republic</v>
          </cell>
          <cell r="B118">
            <v>7.8E-2</v>
          </cell>
          <cell r="C118">
            <v>0.17779185489371754</v>
          </cell>
          <cell r="D118">
            <v>0.17779185489371754</v>
          </cell>
          <cell r="E118">
            <v>0.17779185489371754</v>
          </cell>
          <cell r="F118">
            <v>0.17779185489371754</v>
          </cell>
          <cell r="G118">
            <v>0.17779185489371754</v>
          </cell>
          <cell r="H118">
            <v>0.17779185489371754</v>
          </cell>
          <cell r="I118">
            <v>0.17779185489371754</v>
          </cell>
        </row>
        <row r="119">
          <cell r="A119" t="str">
            <v>Tajikistan</v>
          </cell>
          <cell r="B119">
            <v>6.4777777777777781E-2</v>
          </cell>
          <cell r="C119">
            <v>0.15556787303200287</v>
          </cell>
          <cell r="D119">
            <v>0.15556787303200287</v>
          </cell>
          <cell r="E119">
            <v>0.15556787303200287</v>
          </cell>
          <cell r="F119">
            <v>0.15556787303200287</v>
          </cell>
          <cell r="G119">
            <v>0.15556787303200287</v>
          </cell>
          <cell r="H119">
            <v>0.15556787303200287</v>
          </cell>
          <cell r="I119">
            <v>0.15556787303200287</v>
          </cell>
        </row>
        <row r="120">
          <cell r="A120" t="str">
            <v>TFYR Macedonia</v>
          </cell>
          <cell r="B120">
            <v>7.8E-2</v>
          </cell>
          <cell r="C120">
            <v>0.17779185489371754</v>
          </cell>
          <cell r="D120">
            <v>0.17779185489371754</v>
          </cell>
          <cell r="E120">
            <v>0.17779185489371754</v>
          </cell>
          <cell r="F120">
            <v>0.17779185489371754</v>
          </cell>
          <cell r="G120">
            <v>0.17779185489371754</v>
          </cell>
          <cell r="H120">
            <v>0.17779185489371754</v>
          </cell>
          <cell r="I120">
            <v>0.17779185489371754</v>
          </cell>
        </row>
        <row r="121">
          <cell r="A121" t="str">
            <v>Thailand</v>
          </cell>
          <cell r="B121">
            <v>7.8E-2</v>
          </cell>
          <cell r="C121">
            <v>1.6223506759051725</v>
          </cell>
          <cell r="D121">
            <v>1.6223506759051725</v>
          </cell>
          <cell r="E121">
            <v>1.6223506759051725</v>
          </cell>
          <cell r="F121">
            <v>1.6223506759051725</v>
          </cell>
          <cell r="G121">
            <v>1.6223506759051725</v>
          </cell>
          <cell r="H121">
            <v>1.6223506759051725</v>
          </cell>
          <cell r="I121">
            <v>1.6223506759051725</v>
          </cell>
        </row>
        <row r="122">
          <cell r="A122" t="str">
            <v>Timor-Leste</v>
          </cell>
          <cell r="B122">
            <v>7.8E-2</v>
          </cell>
          <cell r="C122">
            <v>0.17779185489371754</v>
          </cell>
          <cell r="D122">
            <v>0.17779185489371754</v>
          </cell>
          <cell r="E122">
            <v>0.17779185489371754</v>
          </cell>
          <cell r="F122">
            <v>0.17779185489371754</v>
          </cell>
          <cell r="G122">
            <v>0.17779185489371754</v>
          </cell>
          <cell r="H122">
            <v>0.17779185489371754</v>
          </cell>
          <cell r="I122">
            <v>0.17779185489371754</v>
          </cell>
        </row>
        <row r="123">
          <cell r="A123" t="str">
            <v>Togo</v>
          </cell>
          <cell r="B123">
            <v>7.8E-2</v>
          </cell>
          <cell r="C123">
            <v>0.25557579140971898</v>
          </cell>
          <cell r="D123">
            <v>0.25557579140971898</v>
          </cell>
          <cell r="E123">
            <v>0.25557579140971898</v>
          </cell>
          <cell r="F123">
            <v>0.25557579140971898</v>
          </cell>
          <cell r="G123">
            <v>0.25557579140971898</v>
          </cell>
          <cell r="H123">
            <v>0.25557579140971898</v>
          </cell>
          <cell r="I123">
            <v>0.25557579140971898</v>
          </cell>
        </row>
        <row r="124">
          <cell r="A124" t="str">
            <v>Tunisia</v>
          </cell>
          <cell r="B124">
            <v>7.8E-2</v>
          </cell>
          <cell r="C124">
            <v>0.17779185489371754</v>
          </cell>
          <cell r="D124">
            <v>0.17779185489371754</v>
          </cell>
          <cell r="E124">
            <v>0.17779185489371754</v>
          </cell>
          <cell r="F124">
            <v>0.17779185489371754</v>
          </cell>
          <cell r="G124">
            <v>0.17779185489371754</v>
          </cell>
          <cell r="H124">
            <v>0.17779185489371754</v>
          </cell>
          <cell r="I124">
            <v>0.17779185489371754</v>
          </cell>
        </row>
        <row r="125">
          <cell r="A125" t="str">
            <v>Turkey</v>
          </cell>
          <cell r="B125">
            <v>7.8E-2</v>
          </cell>
          <cell r="C125">
            <v>0.17779185489371754</v>
          </cell>
          <cell r="D125">
            <v>0.17779185489371754</v>
          </cell>
          <cell r="E125">
            <v>0.17779185489371754</v>
          </cell>
          <cell r="F125">
            <v>0.17779185489371754</v>
          </cell>
          <cell r="G125">
            <v>0.17779185489371754</v>
          </cell>
          <cell r="H125">
            <v>0.17779185489371754</v>
          </cell>
          <cell r="I125">
            <v>0.17779185489371754</v>
          </cell>
        </row>
        <row r="126">
          <cell r="A126" t="str">
            <v>Turkmenistan</v>
          </cell>
          <cell r="B126">
            <v>7.8E-2</v>
          </cell>
          <cell r="C126">
            <v>0.17779185489371754</v>
          </cell>
          <cell r="D126">
            <v>0.17779185489371754</v>
          </cell>
          <cell r="E126">
            <v>0.17779185489371754</v>
          </cell>
          <cell r="F126">
            <v>0.17779185489371754</v>
          </cell>
          <cell r="G126">
            <v>0.17779185489371754</v>
          </cell>
          <cell r="H126">
            <v>0.17779185489371754</v>
          </cell>
          <cell r="I126">
            <v>0.17779185489371754</v>
          </cell>
        </row>
        <row r="127">
          <cell r="A127" t="str">
            <v>Uganda</v>
          </cell>
          <cell r="B127">
            <v>7.8E-2</v>
          </cell>
          <cell r="C127">
            <v>0.27779977327143368</v>
          </cell>
          <cell r="D127">
            <v>0.27779977327143368</v>
          </cell>
          <cell r="E127">
            <v>0.27779977327143368</v>
          </cell>
          <cell r="F127">
            <v>0.27779977327143368</v>
          </cell>
          <cell r="G127">
            <v>0.27779977327143368</v>
          </cell>
          <cell r="H127">
            <v>0.27779977327143368</v>
          </cell>
          <cell r="I127">
            <v>0.27779977327143368</v>
          </cell>
        </row>
        <row r="128">
          <cell r="A128" t="str">
            <v>Ukraine</v>
          </cell>
          <cell r="B128">
            <v>6.4777777777777781E-2</v>
          </cell>
          <cell r="C128">
            <v>0.17779185489371754</v>
          </cell>
          <cell r="D128">
            <v>0.17779185489371754</v>
          </cell>
          <cell r="E128">
            <v>0.17779185489371754</v>
          </cell>
          <cell r="F128">
            <v>0.17779185489371754</v>
          </cell>
          <cell r="G128">
            <v>0.17779185489371754</v>
          </cell>
          <cell r="H128">
            <v>0.17779185489371754</v>
          </cell>
          <cell r="I128">
            <v>0.17779185489371754</v>
          </cell>
        </row>
        <row r="129">
          <cell r="A129" t="str">
            <v>United Republic of Tanzania</v>
          </cell>
          <cell r="B129">
            <v>7.8E-2</v>
          </cell>
          <cell r="C129">
            <v>0.12223190023943081</v>
          </cell>
          <cell r="D129">
            <v>0.12223190023943081</v>
          </cell>
          <cell r="E129">
            <v>0.12223190023943081</v>
          </cell>
          <cell r="F129">
            <v>0.12223190023943081</v>
          </cell>
          <cell r="G129">
            <v>0.12223190023943081</v>
          </cell>
          <cell r="H129">
            <v>0.12223190023943081</v>
          </cell>
          <cell r="I129">
            <v>0.12223190023943081</v>
          </cell>
        </row>
        <row r="130">
          <cell r="A130" t="str">
            <v>United States of America</v>
          </cell>
          <cell r="B130">
            <v>7.8E-2</v>
          </cell>
          <cell r="C130">
            <v>0.17779185489371754</v>
          </cell>
          <cell r="D130">
            <v>0.17779185489371754</v>
          </cell>
          <cell r="E130">
            <v>0.17779185489371754</v>
          </cell>
          <cell r="F130">
            <v>0.17779185489371754</v>
          </cell>
          <cell r="G130">
            <v>0.17779185489371754</v>
          </cell>
          <cell r="H130">
            <v>0.17779185489371754</v>
          </cell>
          <cell r="I130">
            <v>0.17779185489371754</v>
          </cell>
        </row>
        <row r="131">
          <cell r="A131" t="str">
            <v>Uzbekistan</v>
          </cell>
          <cell r="B131">
            <v>6.4777777777777781E-2</v>
          </cell>
          <cell r="C131">
            <v>0.17779185489371754</v>
          </cell>
          <cell r="D131">
            <v>0.17779185489371754</v>
          </cell>
          <cell r="E131">
            <v>0.17779185489371754</v>
          </cell>
          <cell r="F131">
            <v>0.17779185489371754</v>
          </cell>
          <cell r="G131">
            <v>0.17779185489371754</v>
          </cell>
          <cell r="H131">
            <v>0.17779185489371754</v>
          </cell>
          <cell r="I131">
            <v>0.17779185489371754</v>
          </cell>
        </row>
        <row r="132">
          <cell r="A132" t="str">
            <v>Venezuela</v>
          </cell>
          <cell r="B132">
            <v>7.8E-2</v>
          </cell>
          <cell r="C132">
            <v>0.17779185489371754</v>
          </cell>
          <cell r="D132">
            <v>0.17779185489371754</v>
          </cell>
          <cell r="E132">
            <v>0.17779185489371754</v>
          </cell>
          <cell r="F132">
            <v>0.17779185489371754</v>
          </cell>
          <cell r="G132">
            <v>0.17779185489371754</v>
          </cell>
          <cell r="H132">
            <v>0.17779185489371754</v>
          </cell>
          <cell r="I132">
            <v>0.17779185489371754</v>
          </cell>
        </row>
        <row r="133">
          <cell r="A133" t="str">
            <v>Viet Nam</v>
          </cell>
          <cell r="B133">
            <v>4.6444444444444441E-2</v>
          </cell>
          <cell r="C133">
            <v>0.30002375513314838</v>
          </cell>
          <cell r="D133">
            <v>0.30002375513314838</v>
          </cell>
          <cell r="E133">
            <v>0.30002375513314838</v>
          </cell>
          <cell r="F133">
            <v>0.30002375513314838</v>
          </cell>
          <cell r="G133">
            <v>0.30002375513314838</v>
          </cell>
          <cell r="H133">
            <v>0.30002375513314838</v>
          </cell>
          <cell r="I133">
            <v>0.30002375513314838</v>
          </cell>
        </row>
        <row r="134">
          <cell r="A134" t="str">
            <v>Yemen</v>
          </cell>
          <cell r="B134">
            <v>6.4777777777777781E-2</v>
          </cell>
          <cell r="C134">
            <v>0.17779185489371754</v>
          </cell>
          <cell r="D134">
            <v>0.17779185489371754</v>
          </cell>
          <cell r="E134">
            <v>0.17779185489371754</v>
          </cell>
          <cell r="F134">
            <v>0.17779185489371754</v>
          </cell>
          <cell r="G134">
            <v>0.17779185489371754</v>
          </cell>
          <cell r="H134">
            <v>0.17779185489371754</v>
          </cell>
          <cell r="I134">
            <v>0.17779185489371754</v>
          </cell>
        </row>
        <row r="135">
          <cell r="A135" t="str">
            <v>Zambia</v>
          </cell>
          <cell r="B135">
            <v>7.8E-2</v>
          </cell>
          <cell r="C135">
            <v>0.61115950119715412</v>
          </cell>
          <cell r="D135">
            <v>0.61115950119715412</v>
          </cell>
          <cell r="E135">
            <v>0.61115950119715412</v>
          </cell>
          <cell r="F135">
            <v>0.61115950119715412</v>
          </cell>
          <cell r="G135">
            <v>0.61115950119715412</v>
          </cell>
          <cell r="H135">
            <v>0.61115950119715412</v>
          </cell>
          <cell r="I135">
            <v>0.61115950119715412</v>
          </cell>
        </row>
        <row r="136">
          <cell r="A136" t="str">
            <v>Zimbabwe</v>
          </cell>
          <cell r="B136">
            <v>7.8E-2</v>
          </cell>
          <cell r="C136">
            <v>0.14445588210114552</v>
          </cell>
          <cell r="D136">
            <v>0.14445588210114552</v>
          </cell>
          <cell r="E136">
            <v>0.14445588210114552</v>
          </cell>
          <cell r="F136">
            <v>0.14445588210114552</v>
          </cell>
          <cell r="G136">
            <v>0.14445588210114552</v>
          </cell>
          <cell r="H136">
            <v>0.14445588210114552</v>
          </cell>
          <cell r="I136">
            <v>0.14445588210114552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A7" t="str">
            <v>Country</v>
          </cell>
          <cell r="B7" t="str">
            <v>Code</v>
          </cell>
          <cell r="C7" t="str">
            <v>In Condom Inv Case?</v>
          </cell>
          <cell r="D7" t="str">
            <v>Countdown Country</v>
          </cell>
          <cell r="E7" t="str">
            <v>Fast-Track Country</v>
          </cell>
          <cell r="F7" t="str">
            <v>Analysis SubRegion</v>
          </cell>
          <cell r="G7" t="str">
            <v>Analysis Region</v>
          </cell>
        </row>
        <row r="8">
          <cell r="A8" t="str">
            <v>Barbados</v>
          </cell>
          <cell r="B8">
            <v>52</v>
          </cell>
          <cell r="C8" t="str">
            <v/>
          </cell>
          <cell r="D8" t="str">
            <v/>
          </cell>
          <cell r="F8" t="str">
            <v>Caribbean</v>
          </cell>
          <cell r="G8" t="str">
            <v>LATIN AMERICA AND THE CARIBBEAN</v>
          </cell>
        </row>
        <row r="9">
          <cell r="A9" t="str">
            <v>Cuba</v>
          </cell>
          <cell r="B9">
            <v>192</v>
          </cell>
          <cell r="C9" t="str">
            <v/>
          </cell>
          <cell r="D9" t="str">
            <v/>
          </cell>
          <cell r="F9" t="str">
            <v>Caribbean</v>
          </cell>
          <cell r="G9" t="str">
            <v>LATIN AMERICA AND THE CARIBBEAN</v>
          </cell>
        </row>
        <row r="10">
          <cell r="A10" t="str">
            <v>Dominican Republic</v>
          </cell>
          <cell r="B10">
            <v>214</v>
          </cell>
          <cell r="C10" t="str">
            <v/>
          </cell>
          <cell r="D10" t="str">
            <v/>
          </cell>
          <cell r="F10" t="str">
            <v>Caribbean</v>
          </cell>
          <cell r="G10" t="str">
            <v>LATIN AMERICA AND THE CARIBBEAN</v>
          </cell>
        </row>
        <row r="11">
          <cell r="A11" t="str">
            <v>Haiti</v>
          </cell>
          <cell r="B11">
            <v>332</v>
          </cell>
          <cell r="C11" t="str">
            <v>Yes</v>
          </cell>
          <cell r="D11" t="str">
            <v>Yes</v>
          </cell>
          <cell r="E11" t="str">
            <v>Yes</v>
          </cell>
          <cell r="F11" t="str">
            <v>Caribbean</v>
          </cell>
          <cell r="G11" t="str">
            <v>LATIN AMERICA AND THE CARIBBEAN</v>
          </cell>
        </row>
        <row r="12">
          <cell r="A12" t="str">
            <v>Jamaica</v>
          </cell>
          <cell r="B12">
            <v>388</v>
          </cell>
          <cell r="C12" t="str">
            <v>Yes</v>
          </cell>
          <cell r="E12" t="str">
            <v>Yes</v>
          </cell>
          <cell r="F12" t="str">
            <v>Caribbean</v>
          </cell>
          <cell r="G12" t="str">
            <v>LATIN AMERICA AND THE CARIBBEAN</v>
          </cell>
        </row>
        <row r="13">
          <cell r="A13" t="str">
            <v>Belize</v>
          </cell>
          <cell r="B13">
            <v>84</v>
          </cell>
          <cell r="C13" t="str">
            <v/>
          </cell>
          <cell r="D13" t="str">
            <v/>
          </cell>
          <cell r="F13" t="str">
            <v>Central America</v>
          </cell>
          <cell r="G13" t="str">
            <v>LATIN AMERICA AND THE CARIBBEAN</v>
          </cell>
        </row>
        <row r="14">
          <cell r="A14" t="str">
            <v>Costa Rica</v>
          </cell>
          <cell r="B14">
            <v>188</v>
          </cell>
          <cell r="C14" t="str">
            <v/>
          </cell>
          <cell r="D14" t="str">
            <v/>
          </cell>
          <cell r="F14" t="str">
            <v>Central America</v>
          </cell>
          <cell r="G14" t="str">
            <v>LATIN AMERICA AND THE CARIBBEAN</v>
          </cell>
        </row>
        <row r="15">
          <cell r="A15" t="str">
            <v>El Salvador</v>
          </cell>
          <cell r="B15">
            <v>222</v>
          </cell>
          <cell r="C15" t="str">
            <v/>
          </cell>
          <cell r="D15" t="str">
            <v/>
          </cell>
          <cell r="F15" t="str">
            <v>Central America</v>
          </cell>
          <cell r="G15" t="str">
            <v>LATIN AMERICA AND THE CARIBBEAN</v>
          </cell>
        </row>
        <row r="16">
          <cell r="A16" t="str">
            <v>Guatemala</v>
          </cell>
          <cell r="B16">
            <v>320</v>
          </cell>
          <cell r="C16" t="str">
            <v>Yes</v>
          </cell>
          <cell r="D16" t="str">
            <v>Yes</v>
          </cell>
          <cell r="E16" t="str">
            <v/>
          </cell>
          <cell r="F16" t="str">
            <v>Central America</v>
          </cell>
          <cell r="G16" t="str">
            <v>LATIN AMERICA AND THE CARIBBEAN</v>
          </cell>
        </row>
        <row r="17">
          <cell r="A17" t="str">
            <v>Honduras</v>
          </cell>
          <cell r="B17">
            <v>340</v>
          </cell>
          <cell r="C17" t="str">
            <v/>
          </cell>
          <cell r="D17" t="str">
            <v/>
          </cell>
          <cell r="F17" t="str">
            <v>Central America</v>
          </cell>
          <cell r="G17" t="str">
            <v>LATIN AMERICA AND THE CARIBBEAN</v>
          </cell>
        </row>
        <row r="18">
          <cell r="A18" t="str">
            <v>Mexico</v>
          </cell>
          <cell r="B18">
            <v>484</v>
          </cell>
          <cell r="C18" t="str">
            <v>Yes</v>
          </cell>
          <cell r="D18" t="str">
            <v>Yes</v>
          </cell>
          <cell r="E18" t="str">
            <v/>
          </cell>
          <cell r="F18" t="str">
            <v>Central America</v>
          </cell>
          <cell r="G18" t="str">
            <v>LATIN AMERICA AND THE CARIBBEAN</v>
          </cell>
        </row>
        <row r="19">
          <cell r="A19" t="str">
            <v>Nicaragua</v>
          </cell>
          <cell r="B19">
            <v>558</v>
          </cell>
          <cell r="C19" t="str">
            <v/>
          </cell>
          <cell r="D19" t="str">
            <v/>
          </cell>
          <cell r="F19" t="str">
            <v>Central America</v>
          </cell>
          <cell r="G19" t="str">
            <v>LATIN AMERICA AND THE CARIBBEAN</v>
          </cell>
        </row>
        <row r="20">
          <cell r="A20" t="str">
            <v>Panama</v>
          </cell>
          <cell r="B20">
            <v>591</v>
          </cell>
          <cell r="C20" t="str">
            <v/>
          </cell>
          <cell r="D20" t="str">
            <v/>
          </cell>
          <cell r="F20" t="str">
            <v>Central America</v>
          </cell>
          <cell r="G20" t="str">
            <v>LATIN AMERICA AND THE CARIBBEAN</v>
          </cell>
        </row>
        <row r="21">
          <cell r="A21" t="str">
            <v>Kyrgyzstan</v>
          </cell>
          <cell r="B21">
            <v>417</v>
          </cell>
          <cell r="C21" t="str">
            <v>Yes</v>
          </cell>
          <cell r="D21" t="str">
            <v>Yes</v>
          </cell>
          <cell r="E21" t="str">
            <v/>
          </cell>
          <cell r="F21" t="str">
            <v>Central Asia</v>
          </cell>
          <cell r="G21" t="str">
            <v>ASIA</v>
          </cell>
        </row>
        <row r="22">
          <cell r="A22" t="str">
            <v>Russian Federation</v>
          </cell>
          <cell r="B22">
            <v>643</v>
          </cell>
          <cell r="C22" t="str">
            <v>Yes</v>
          </cell>
          <cell r="E22" t="str">
            <v>Yes</v>
          </cell>
          <cell r="F22" t="str">
            <v>Central Asia</v>
          </cell>
          <cell r="G22" t="str">
            <v>ASIA</v>
          </cell>
        </row>
        <row r="23">
          <cell r="A23" t="str">
            <v>Tajikistan</v>
          </cell>
          <cell r="B23">
            <v>762</v>
          </cell>
          <cell r="C23" t="str">
            <v>Yes</v>
          </cell>
          <cell r="D23" t="str">
            <v>Yes</v>
          </cell>
          <cell r="E23" t="str">
            <v/>
          </cell>
          <cell r="F23" t="str">
            <v>Central Asia</v>
          </cell>
          <cell r="G23" t="str">
            <v>ASIA</v>
          </cell>
        </row>
        <row r="24">
          <cell r="A24" t="str">
            <v>Turkmenistan</v>
          </cell>
          <cell r="B24">
            <v>795</v>
          </cell>
          <cell r="C24" t="str">
            <v>Yes</v>
          </cell>
          <cell r="D24" t="str">
            <v>Yes</v>
          </cell>
          <cell r="E24" t="str">
            <v/>
          </cell>
          <cell r="F24" t="str">
            <v>Central Asia</v>
          </cell>
          <cell r="G24" t="str">
            <v>ASIA</v>
          </cell>
        </row>
        <row r="25">
          <cell r="A25" t="str">
            <v>Ukraine</v>
          </cell>
          <cell r="B25">
            <v>804</v>
          </cell>
          <cell r="C25" t="str">
            <v>Yes</v>
          </cell>
          <cell r="E25" t="str">
            <v>Yes</v>
          </cell>
          <cell r="F25" t="str">
            <v>Central Asia</v>
          </cell>
          <cell r="G25" t="str">
            <v>ASIA</v>
          </cell>
        </row>
        <row r="26">
          <cell r="A26" t="str">
            <v>Uzbekistan</v>
          </cell>
          <cell r="B26">
            <v>860</v>
          </cell>
          <cell r="C26" t="str">
            <v>Yes</v>
          </cell>
          <cell r="D26" t="str">
            <v>Yes</v>
          </cell>
          <cell r="E26" t="str">
            <v/>
          </cell>
          <cell r="F26" t="str">
            <v>Central Asia</v>
          </cell>
          <cell r="G26" t="str">
            <v>ASIA</v>
          </cell>
        </row>
        <row r="27">
          <cell r="A27" t="str">
            <v>Burundi</v>
          </cell>
          <cell r="B27">
            <v>108</v>
          </cell>
          <cell r="C27" t="str">
            <v>Yes</v>
          </cell>
          <cell r="D27" t="str">
            <v>Yes</v>
          </cell>
          <cell r="E27" t="str">
            <v/>
          </cell>
          <cell r="F27" t="str">
            <v>Eastern Africa</v>
          </cell>
          <cell r="G27" t="str">
            <v>AFRICA</v>
          </cell>
        </row>
        <row r="28">
          <cell r="A28" t="str">
            <v>Comoros</v>
          </cell>
          <cell r="B28">
            <v>174</v>
          </cell>
          <cell r="C28" t="str">
            <v>Yes</v>
          </cell>
          <cell r="D28" t="str">
            <v>Yes</v>
          </cell>
          <cell r="E28" t="str">
            <v/>
          </cell>
          <cell r="F28" t="str">
            <v>Eastern Africa</v>
          </cell>
          <cell r="G28" t="str">
            <v>AFRICA</v>
          </cell>
        </row>
        <row r="29">
          <cell r="A29" t="str">
            <v>Djibouti</v>
          </cell>
          <cell r="B29">
            <v>262</v>
          </cell>
          <cell r="C29" t="str">
            <v>Yes</v>
          </cell>
          <cell r="D29" t="str">
            <v>Yes</v>
          </cell>
          <cell r="E29" t="str">
            <v/>
          </cell>
          <cell r="F29" t="str">
            <v>Eastern Africa</v>
          </cell>
          <cell r="G29" t="str">
            <v>AFRICA</v>
          </cell>
        </row>
        <row r="30">
          <cell r="A30" t="str">
            <v>Eritrea</v>
          </cell>
          <cell r="B30">
            <v>232</v>
          </cell>
          <cell r="C30" t="str">
            <v>Yes</v>
          </cell>
          <cell r="D30" t="str">
            <v>Yes</v>
          </cell>
          <cell r="E30" t="str">
            <v/>
          </cell>
          <cell r="F30" t="str">
            <v>Eastern Africa</v>
          </cell>
          <cell r="G30" t="str">
            <v>AFRICA</v>
          </cell>
        </row>
        <row r="31">
          <cell r="A31" t="str">
            <v>Ethiopia</v>
          </cell>
          <cell r="B31">
            <v>231</v>
          </cell>
          <cell r="C31" t="str">
            <v>Yes</v>
          </cell>
          <cell r="D31" t="str">
            <v>Yes</v>
          </cell>
          <cell r="E31" t="str">
            <v>Yes</v>
          </cell>
          <cell r="F31" t="str">
            <v>Eastern Africa</v>
          </cell>
          <cell r="G31" t="str">
            <v>AFRICA</v>
          </cell>
        </row>
        <row r="32">
          <cell r="A32" t="str">
            <v>Kenya</v>
          </cell>
          <cell r="B32">
            <v>404</v>
          </cell>
          <cell r="C32" t="str">
            <v>Yes</v>
          </cell>
          <cell r="D32" t="str">
            <v>Yes</v>
          </cell>
          <cell r="E32" t="str">
            <v>Yes</v>
          </cell>
          <cell r="F32" t="str">
            <v>Eastern Africa</v>
          </cell>
          <cell r="G32" t="str">
            <v>AFRICA</v>
          </cell>
        </row>
        <row r="33">
          <cell r="A33" t="str">
            <v>Madagascar</v>
          </cell>
          <cell r="B33">
            <v>450</v>
          </cell>
          <cell r="C33" t="str">
            <v>Yes</v>
          </cell>
          <cell r="D33" t="str">
            <v>Yes</v>
          </cell>
          <cell r="E33" t="str">
            <v/>
          </cell>
          <cell r="F33" t="str">
            <v>Eastern Africa</v>
          </cell>
          <cell r="G33" t="str">
            <v>AFRICA</v>
          </cell>
        </row>
        <row r="34">
          <cell r="A34" t="str">
            <v>Malawi</v>
          </cell>
          <cell r="B34">
            <v>454</v>
          </cell>
          <cell r="C34" t="str">
            <v>Yes</v>
          </cell>
          <cell r="D34" t="str">
            <v>Yes</v>
          </cell>
          <cell r="E34" t="str">
            <v>Yes</v>
          </cell>
          <cell r="F34" t="str">
            <v>Eastern Africa</v>
          </cell>
          <cell r="G34" t="str">
            <v>AFRICA</v>
          </cell>
        </row>
        <row r="35">
          <cell r="A35" t="str">
            <v>Mauritius</v>
          </cell>
          <cell r="B35">
            <v>480</v>
          </cell>
          <cell r="C35" t="str">
            <v/>
          </cell>
          <cell r="D35" t="str">
            <v/>
          </cell>
          <cell r="F35" t="str">
            <v>Eastern Africa</v>
          </cell>
          <cell r="G35" t="str">
            <v>AFRICA</v>
          </cell>
        </row>
        <row r="36">
          <cell r="A36" t="str">
            <v>Mozambique</v>
          </cell>
          <cell r="B36">
            <v>508</v>
          </cell>
          <cell r="C36" t="str">
            <v>Yes</v>
          </cell>
          <cell r="D36" t="str">
            <v>Yes</v>
          </cell>
          <cell r="E36" t="str">
            <v>Yes</v>
          </cell>
          <cell r="F36" t="str">
            <v>Eastern Africa</v>
          </cell>
          <cell r="G36" t="str">
            <v>AFRICA</v>
          </cell>
        </row>
        <row r="37">
          <cell r="A37" t="str">
            <v>Rwanda</v>
          </cell>
          <cell r="B37">
            <v>646</v>
          </cell>
          <cell r="C37" t="str">
            <v>Yes</v>
          </cell>
          <cell r="D37" t="str">
            <v>Yes</v>
          </cell>
          <cell r="E37" t="str">
            <v/>
          </cell>
          <cell r="F37" t="str">
            <v>Eastern Africa</v>
          </cell>
          <cell r="G37" t="str">
            <v>AFRICA</v>
          </cell>
        </row>
        <row r="38">
          <cell r="A38" t="str">
            <v>Somalia</v>
          </cell>
          <cell r="B38">
            <v>706</v>
          </cell>
          <cell r="C38" t="str">
            <v>Yes</v>
          </cell>
          <cell r="D38" t="str">
            <v>Yes</v>
          </cell>
          <cell r="E38" t="str">
            <v/>
          </cell>
          <cell r="F38" t="str">
            <v>Eastern Africa</v>
          </cell>
          <cell r="G38" t="str">
            <v>AFRICA</v>
          </cell>
        </row>
        <row r="39">
          <cell r="A39" t="str">
            <v>South Sudan</v>
          </cell>
          <cell r="B39">
            <v>728</v>
          </cell>
          <cell r="C39" t="str">
            <v>Yes</v>
          </cell>
          <cell r="D39" t="str">
            <v>Yes</v>
          </cell>
          <cell r="E39" t="str">
            <v>Yes</v>
          </cell>
          <cell r="F39" t="str">
            <v>Eastern Africa</v>
          </cell>
          <cell r="G39" t="str">
            <v>AFRICA</v>
          </cell>
        </row>
        <row r="40">
          <cell r="A40" t="str">
            <v>Uganda</v>
          </cell>
          <cell r="B40">
            <v>800</v>
          </cell>
          <cell r="C40" t="str">
            <v>Yes</v>
          </cell>
          <cell r="D40" t="str">
            <v>Yes</v>
          </cell>
          <cell r="E40" t="str">
            <v>Yes</v>
          </cell>
          <cell r="F40" t="str">
            <v>Eastern Africa</v>
          </cell>
          <cell r="G40" t="str">
            <v>AFRICA</v>
          </cell>
        </row>
        <row r="41">
          <cell r="A41" t="str">
            <v>United Republic of Tanzania</v>
          </cell>
          <cell r="B41">
            <v>834</v>
          </cell>
          <cell r="C41" t="str">
            <v>Yes</v>
          </cell>
          <cell r="D41" t="str">
            <v>Yes</v>
          </cell>
          <cell r="E41" t="str">
            <v>Yes</v>
          </cell>
          <cell r="F41" t="str">
            <v>Eastern Africa</v>
          </cell>
          <cell r="G41" t="str">
            <v>AFRICA</v>
          </cell>
        </row>
        <row r="42">
          <cell r="A42" t="str">
            <v>Zambia</v>
          </cell>
          <cell r="B42">
            <v>894</v>
          </cell>
          <cell r="C42" t="str">
            <v>Yes</v>
          </cell>
          <cell r="D42" t="str">
            <v>Yes</v>
          </cell>
          <cell r="E42" t="str">
            <v>Yes</v>
          </cell>
          <cell r="F42" t="str">
            <v>Eastern Africa</v>
          </cell>
          <cell r="G42" t="str">
            <v>AFRICA</v>
          </cell>
        </row>
        <row r="43">
          <cell r="A43" t="str">
            <v>Zimbabwe</v>
          </cell>
          <cell r="B43">
            <v>716</v>
          </cell>
          <cell r="C43" t="str">
            <v>Yes</v>
          </cell>
          <cell r="D43" t="str">
            <v>Yes</v>
          </cell>
          <cell r="E43" t="str">
            <v>Yes</v>
          </cell>
          <cell r="F43" t="str">
            <v>Eastern Africa</v>
          </cell>
          <cell r="G43" t="str">
            <v>AFRICA</v>
          </cell>
        </row>
        <row r="44">
          <cell r="A44" t="str">
            <v>China</v>
          </cell>
          <cell r="B44">
            <v>156</v>
          </cell>
          <cell r="C44" t="str">
            <v>Yes</v>
          </cell>
          <cell r="D44" t="str">
            <v>Yes</v>
          </cell>
          <cell r="E44" t="str">
            <v>Yes</v>
          </cell>
          <cell r="F44" t="str">
            <v>Eastern Asia</v>
          </cell>
          <cell r="G44" t="str">
            <v>ASIA</v>
          </cell>
        </row>
        <row r="45">
          <cell r="A45" t="str">
            <v>Democratic People's Republic of Korea</v>
          </cell>
          <cell r="B45">
            <v>408</v>
          </cell>
          <cell r="C45" t="str">
            <v>Yes</v>
          </cell>
          <cell r="D45" t="str">
            <v>Yes</v>
          </cell>
          <cell r="F45" t="str">
            <v>Eastern Asia</v>
          </cell>
          <cell r="G45" t="str">
            <v>ASIA</v>
          </cell>
        </row>
        <row r="46">
          <cell r="A46" t="str">
            <v>Mongolia</v>
          </cell>
          <cell r="B46">
            <v>496</v>
          </cell>
          <cell r="C46" t="str">
            <v/>
          </cell>
          <cell r="D46" t="str">
            <v/>
          </cell>
          <cell r="F46" t="str">
            <v>Eastern Asia</v>
          </cell>
          <cell r="G46" t="str">
            <v>ASIA</v>
          </cell>
        </row>
        <row r="47">
          <cell r="A47" t="str">
            <v>Belarus</v>
          </cell>
          <cell r="B47">
            <v>112</v>
          </cell>
          <cell r="C47" t="str">
            <v/>
          </cell>
          <cell r="D47" t="str">
            <v/>
          </cell>
          <cell r="F47" t="str">
            <v>Eastern Europe</v>
          </cell>
        </row>
        <row r="48">
          <cell r="A48" t="str">
            <v>Bulgaria</v>
          </cell>
          <cell r="B48">
            <v>100</v>
          </cell>
          <cell r="C48" t="str">
            <v/>
          </cell>
          <cell r="D48" t="str">
            <v/>
          </cell>
          <cell r="F48" t="str">
            <v>Eastern Europe</v>
          </cell>
        </row>
        <row r="49">
          <cell r="A49" t="str">
            <v>Hungary</v>
          </cell>
          <cell r="B49">
            <v>348</v>
          </cell>
          <cell r="C49" t="str">
            <v/>
          </cell>
          <cell r="D49" t="str">
            <v/>
          </cell>
          <cell r="F49" t="str">
            <v>Eastern Europe</v>
          </cell>
        </row>
        <row r="50">
          <cell r="A50" t="str">
            <v>Republic of Moldova</v>
          </cell>
          <cell r="B50">
            <v>498</v>
          </cell>
          <cell r="C50" t="str">
            <v/>
          </cell>
          <cell r="D50" t="str">
            <v/>
          </cell>
          <cell r="F50" t="str">
            <v>Eastern Europe</v>
          </cell>
        </row>
        <row r="51">
          <cell r="A51" t="str">
            <v>Romania</v>
          </cell>
          <cell r="B51">
            <v>642</v>
          </cell>
          <cell r="C51" t="str">
            <v/>
          </cell>
          <cell r="D51" t="str">
            <v/>
          </cell>
          <cell r="F51" t="str">
            <v>Eastern Europe</v>
          </cell>
        </row>
        <row r="52">
          <cell r="A52" t="str">
            <v>Fiji</v>
          </cell>
          <cell r="B52">
            <v>242</v>
          </cell>
          <cell r="C52" t="str">
            <v/>
          </cell>
          <cell r="D52" t="str">
            <v/>
          </cell>
          <cell r="F52" t="str">
            <v>Melanesia</v>
          </cell>
          <cell r="G52" t="str">
            <v>OCEANIA</v>
          </cell>
        </row>
        <row r="53">
          <cell r="A53" t="str">
            <v>Papua New Guinea</v>
          </cell>
          <cell r="B53">
            <v>598</v>
          </cell>
          <cell r="C53" t="str">
            <v>Yes</v>
          </cell>
          <cell r="D53" t="str">
            <v>Yes</v>
          </cell>
          <cell r="E53" t="str">
            <v/>
          </cell>
          <cell r="F53" t="str">
            <v>Melanesia</v>
          </cell>
          <cell r="G53" t="str">
            <v>OCEANIA</v>
          </cell>
        </row>
        <row r="54">
          <cell r="A54" t="str">
            <v>Solomon Islands</v>
          </cell>
          <cell r="B54">
            <v>90</v>
          </cell>
          <cell r="C54" t="str">
            <v>Yes</v>
          </cell>
          <cell r="D54" t="str">
            <v>Yes</v>
          </cell>
          <cell r="F54" t="str">
            <v>Melanesia</v>
          </cell>
          <cell r="G54" t="str">
            <v>OCEANIA</v>
          </cell>
        </row>
        <row r="55">
          <cell r="A55" t="str">
            <v>Angola</v>
          </cell>
          <cell r="B55">
            <v>24</v>
          </cell>
          <cell r="C55" t="str">
            <v>Yes</v>
          </cell>
          <cell r="D55" t="str">
            <v>Yes</v>
          </cell>
          <cell r="E55" t="str">
            <v>Yes</v>
          </cell>
          <cell r="F55" t="str">
            <v>Middle Africa</v>
          </cell>
          <cell r="G55" t="str">
            <v>AFRICA</v>
          </cell>
        </row>
        <row r="56">
          <cell r="A56" t="str">
            <v>Cameroon</v>
          </cell>
          <cell r="B56">
            <v>120</v>
          </cell>
          <cell r="C56" t="str">
            <v>Yes</v>
          </cell>
          <cell r="D56" t="str">
            <v>Yes</v>
          </cell>
          <cell r="E56" t="str">
            <v>Yes</v>
          </cell>
          <cell r="F56" t="str">
            <v>Middle Africa</v>
          </cell>
          <cell r="G56" t="str">
            <v>AFRICA</v>
          </cell>
        </row>
        <row r="57">
          <cell r="A57" t="str">
            <v>Central African Republic</v>
          </cell>
          <cell r="B57">
            <v>140</v>
          </cell>
          <cell r="C57" t="str">
            <v>Yes</v>
          </cell>
          <cell r="D57" t="str">
            <v>Yes</v>
          </cell>
          <cell r="E57" t="str">
            <v/>
          </cell>
          <cell r="F57" t="str">
            <v>Middle Africa</v>
          </cell>
          <cell r="G57" t="str">
            <v>AFRICA</v>
          </cell>
        </row>
        <row r="58">
          <cell r="A58" t="str">
            <v>Chad</v>
          </cell>
          <cell r="B58">
            <v>148</v>
          </cell>
          <cell r="C58" t="str">
            <v>Yes</v>
          </cell>
          <cell r="D58" t="str">
            <v>Yes</v>
          </cell>
          <cell r="E58" t="str">
            <v>Yes</v>
          </cell>
          <cell r="F58" t="str">
            <v>Middle Africa</v>
          </cell>
          <cell r="G58" t="str">
            <v>AFRICA</v>
          </cell>
        </row>
        <row r="59">
          <cell r="A59" t="str">
            <v>Congo</v>
          </cell>
          <cell r="B59">
            <v>178</v>
          </cell>
          <cell r="C59" t="str">
            <v>Yes</v>
          </cell>
          <cell r="D59" t="str">
            <v>Yes</v>
          </cell>
          <cell r="E59" t="str">
            <v/>
          </cell>
          <cell r="F59" t="str">
            <v>Middle Africa</v>
          </cell>
          <cell r="G59" t="str">
            <v>AFRICA</v>
          </cell>
        </row>
        <row r="60">
          <cell r="A60" t="str">
            <v>Democratic Republic of the Congo</v>
          </cell>
          <cell r="B60">
            <v>180</v>
          </cell>
          <cell r="C60" t="str">
            <v>Yes</v>
          </cell>
          <cell r="D60" t="str">
            <v>Yes</v>
          </cell>
          <cell r="E60" t="str">
            <v>Yes</v>
          </cell>
          <cell r="F60" t="str">
            <v>Middle Africa</v>
          </cell>
          <cell r="G60" t="str">
            <v>AFRICA</v>
          </cell>
        </row>
        <row r="61">
          <cell r="A61" t="str">
            <v>Equatorial Guinea</v>
          </cell>
          <cell r="B61">
            <v>226</v>
          </cell>
          <cell r="C61" t="str">
            <v>Yes</v>
          </cell>
          <cell r="D61" t="str">
            <v>Yes</v>
          </cell>
          <cell r="E61" t="str">
            <v/>
          </cell>
          <cell r="F61" t="str">
            <v>Middle Africa</v>
          </cell>
          <cell r="G61" t="str">
            <v>AFRICA</v>
          </cell>
        </row>
        <row r="62">
          <cell r="A62" t="str">
            <v>Gabon</v>
          </cell>
          <cell r="B62">
            <v>266</v>
          </cell>
          <cell r="C62" t="str">
            <v>Yes</v>
          </cell>
          <cell r="D62" t="str">
            <v>Yes</v>
          </cell>
          <cell r="E62" t="str">
            <v/>
          </cell>
          <cell r="F62" t="str">
            <v>Middle Africa</v>
          </cell>
          <cell r="G62" t="str">
            <v>AFRICA</v>
          </cell>
        </row>
        <row r="63">
          <cell r="A63" t="str">
            <v>Sao Tome and Principe</v>
          </cell>
          <cell r="B63">
            <v>678</v>
          </cell>
          <cell r="C63" t="str">
            <v>Yes</v>
          </cell>
          <cell r="D63" t="str">
            <v>Yes</v>
          </cell>
          <cell r="E63" t="str">
            <v/>
          </cell>
          <cell r="F63" t="str">
            <v>Middle Africa</v>
          </cell>
          <cell r="G63" t="str">
            <v>AFRICA</v>
          </cell>
        </row>
        <row r="64">
          <cell r="A64" t="str">
            <v>Algeria</v>
          </cell>
          <cell r="B64">
            <v>12</v>
          </cell>
          <cell r="C64" t="str">
            <v/>
          </cell>
          <cell r="D64" t="str">
            <v/>
          </cell>
          <cell r="F64" t="str">
            <v>Northern Africa</v>
          </cell>
          <cell r="G64" t="str">
            <v>AFRICA</v>
          </cell>
        </row>
        <row r="65">
          <cell r="A65" t="str">
            <v>Egypt</v>
          </cell>
          <cell r="B65">
            <v>818</v>
          </cell>
          <cell r="C65" t="str">
            <v>Yes</v>
          </cell>
          <cell r="D65" t="str">
            <v>Yes</v>
          </cell>
          <cell r="E65" t="str">
            <v/>
          </cell>
          <cell r="F65" t="str">
            <v>Northern Africa</v>
          </cell>
          <cell r="G65" t="str">
            <v>AFRICA</v>
          </cell>
        </row>
        <row r="66">
          <cell r="A66" t="str">
            <v>Libyan Arab Jamahiriya</v>
          </cell>
          <cell r="B66">
            <v>434</v>
          </cell>
          <cell r="C66" t="str">
            <v/>
          </cell>
          <cell r="D66" t="str">
            <v/>
          </cell>
          <cell r="F66" t="str">
            <v>Northern Africa</v>
          </cell>
          <cell r="G66" t="str">
            <v>AFRICA</v>
          </cell>
        </row>
        <row r="67">
          <cell r="A67" t="str">
            <v>Morocco</v>
          </cell>
          <cell r="B67">
            <v>504</v>
          </cell>
          <cell r="C67" t="str">
            <v>Yes</v>
          </cell>
          <cell r="D67" t="str">
            <v>Yes</v>
          </cell>
          <cell r="E67" t="str">
            <v/>
          </cell>
          <cell r="F67" t="str">
            <v>Northern Africa</v>
          </cell>
          <cell r="G67" t="str">
            <v>AFRICA</v>
          </cell>
        </row>
        <row r="68">
          <cell r="A68" t="str">
            <v>Sudan</v>
          </cell>
          <cell r="B68">
            <v>729</v>
          </cell>
          <cell r="C68" t="str">
            <v>Yes</v>
          </cell>
          <cell r="D68" t="str">
            <v>Yes</v>
          </cell>
          <cell r="E68" t="str">
            <v/>
          </cell>
          <cell r="F68" t="str">
            <v>Northern Africa</v>
          </cell>
          <cell r="G68" t="str">
            <v>AFRICA</v>
          </cell>
        </row>
        <row r="69">
          <cell r="A69" t="str">
            <v>Tunisia</v>
          </cell>
          <cell r="B69">
            <v>788</v>
          </cell>
          <cell r="C69" t="str">
            <v/>
          </cell>
          <cell r="D69" t="str">
            <v/>
          </cell>
          <cell r="F69" t="str">
            <v>Northern Africa</v>
          </cell>
          <cell r="G69" t="str">
            <v>AFRICA</v>
          </cell>
        </row>
        <row r="70">
          <cell r="A70" t="str">
            <v>United States of America</v>
          </cell>
          <cell r="B70">
            <v>840</v>
          </cell>
          <cell r="C70" t="str">
            <v>Yes</v>
          </cell>
          <cell r="E70" t="str">
            <v>Yes</v>
          </cell>
          <cell r="F70" t="str">
            <v>Northern America</v>
          </cell>
          <cell r="G70" t="str">
            <v>NORTH AMERICA</v>
          </cell>
        </row>
        <row r="71">
          <cell r="A71" t="str">
            <v>Argentina</v>
          </cell>
          <cell r="B71">
            <v>32</v>
          </cell>
          <cell r="C71" t="str">
            <v/>
          </cell>
          <cell r="D71" t="str">
            <v/>
          </cell>
          <cell r="F71" t="str">
            <v>South America</v>
          </cell>
          <cell r="G71" t="str">
            <v>LATIN AMERICA AND THE CARIBBEAN</v>
          </cell>
        </row>
        <row r="72">
          <cell r="A72" t="str">
            <v>Bolivia (Plurinational State of)</v>
          </cell>
          <cell r="B72">
            <v>68</v>
          </cell>
          <cell r="C72" t="str">
            <v>Yes</v>
          </cell>
          <cell r="D72" t="str">
            <v>Yes</v>
          </cell>
          <cell r="E72" t="str">
            <v/>
          </cell>
          <cell r="F72" t="str">
            <v>South America</v>
          </cell>
          <cell r="G72" t="str">
            <v>LATIN AMERICA AND THE CARIBBEAN</v>
          </cell>
        </row>
        <row r="73">
          <cell r="A73" t="str">
            <v>Brazil</v>
          </cell>
          <cell r="B73">
            <v>76</v>
          </cell>
          <cell r="C73" t="str">
            <v>Yes</v>
          </cell>
          <cell r="D73" t="str">
            <v>Yes</v>
          </cell>
          <cell r="E73" t="str">
            <v>Yes</v>
          </cell>
          <cell r="F73" t="str">
            <v>South America</v>
          </cell>
          <cell r="G73" t="str">
            <v>LATIN AMERICA AND THE CARIBBEAN</v>
          </cell>
        </row>
        <row r="74">
          <cell r="A74" t="str">
            <v>Colombia</v>
          </cell>
          <cell r="B74">
            <v>170</v>
          </cell>
          <cell r="C74" t="str">
            <v/>
          </cell>
          <cell r="D74" t="str">
            <v/>
          </cell>
          <cell r="F74" t="str">
            <v>South America</v>
          </cell>
          <cell r="G74" t="str">
            <v>LATIN AMERICA AND THE CARIBBEAN</v>
          </cell>
        </row>
        <row r="75">
          <cell r="A75" t="str">
            <v>Ecuador</v>
          </cell>
          <cell r="B75">
            <v>218</v>
          </cell>
          <cell r="C75" t="str">
            <v/>
          </cell>
          <cell r="D75" t="str">
            <v/>
          </cell>
          <cell r="F75" t="str">
            <v>South America</v>
          </cell>
          <cell r="G75" t="str">
            <v>LATIN AMERICA AND THE CARIBBEAN</v>
          </cell>
        </row>
        <row r="76">
          <cell r="A76" t="str">
            <v>Guyana</v>
          </cell>
          <cell r="B76">
            <v>328</v>
          </cell>
          <cell r="C76" t="str">
            <v/>
          </cell>
          <cell r="D76" t="str">
            <v/>
          </cell>
          <cell r="F76" t="str">
            <v>South America</v>
          </cell>
          <cell r="G76" t="str">
            <v>LATIN AMERICA AND THE CARIBBEAN</v>
          </cell>
        </row>
        <row r="77">
          <cell r="A77" t="str">
            <v>Paraguay</v>
          </cell>
          <cell r="B77">
            <v>600</v>
          </cell>
          <cell r="C77" t="str">
            <v/>
          </cell>
          <cell r="D77" t="str">
            <v/>
          </cell>
          <cell r="F77" t="str">
            <v>South America</v>
          </cell>
          <cell r="G77" t="str">
            <v>LATIN AMERICA AND THE CARIBBEAN</v>
          </cell>
        </row>
        <row r="78">
          <cell r="A78" t="str">
            <v>Peru</v>
          </cell>
          <cell r="B78">
            <v>604</v>
          </cell>
          <cell r="C78" t="str">
            <v>Yes</v>
          </cell>
          <cell r="D78" t="str">
            <v>Yes</v>
          </cell>
          <cell r="E78" t="str">
            <v/>
          </cell>
          <cell r="F78" t="str">
            <v>South America</v>
          </cell>
          <cell r="G78" t="str">
            <v>LATIN AMERICA AND THE CARIBBEAN</v>
          </cell>
        </row>
        <row r="79">
          <cell r="A79" t="str">
            <v>Suriname</v>
          </cell>
          <cell r="B79">
            <v>740</v>
          </cell>
          <cell r="C79" t="str">
            <v/>
          </cell>
          <cell r="D79" t="str">
            <v/>
          </cell>
          <cell r="F79" t="str">
            <v>South America</v>
          </cell>
          <cell r="G79" t="str">
            <v>LATIN AMERICA AND THE CARIBBEAN</v>
          </cell>
        </row>
        <row r="80">
          <cell r="A80" t="str">
            <v>Venezuela</v>
          </cell>
          <cell r="B80">
            <v>862</v>
          </cell>
          <cell r="C80" t="str">
            <v/>
          </cell>
          <cell r="D80" t="str">
            <v/>
          </cell>
          <cell r="F80" t="str">
            <v>South America</v>
          </cell>
          <cell r="G80" t="str">
            <v>LATIN AMERICA AND THE CARIBBEAN</v>
          </cell>
        </row>
        <row r="81">
          <cell r="A81" t="str">
            <v>Kazakhstan</v>
          </cell>
          <cell r="B81">
            <v>398</v>
          </cell>
          <cell r="C81" t="str">
            <v/>
          </cell>
          <cell r="D81" t="str">
            <v/>
          </cell>
          <cell r="F81" t="str">
            <v>South-Central Asia</v>
          </cell>
          <cell r="G81" t="str">
            <v>ASIA</v>
          </cell>
        </row>
        <row r="82">
          <cell r="A82" t="str">
            <v>Maldives</v>
          </cell>
          <cell r="B82">
            <v>462</v>
          </cell>
          <cell r="C82" t="str">
            <v/>
          </cell>
          <cell r="D82" t="str">
            <v/>
          </cell>
          <cell r="F82" t="str">
            <v>South-Central Asia</v>
          </cell>
          <cell r="G82" t="str">
            <v>ASIA</v>
          </cell>
        </row>
        <row r="83">
          <cell r="A83" t="str">
            <v>Sri Lanka</v>
          </cell>
          <cell r="B83">
            <v>144</v>
          </cell>
          <cell r="C83" t="str">
            <v/>
          </cell>
          <cell r="D83" t="str">
            <v/>
          </cell>
          <cell r="F83" t="str">
            <v>South-Central Asia</v>
          </cell>
          <cell r="G83" t="str">
            <v>ASIA</v>
          </cell>
        </row>
        <row r="84">
          <cell r="A84" t="str">
            <v>Cambodia</v>
          </cell>
          <cell r="B84">
            <v>116</v>
          </cell>
          <cell r="C84" t="str">
            <v>Yes</v>
          </cell>
          <cell r="D84" t="str">
            <v>Yes</v>
          </cell>
          <cell r="E84" t="str">
            <v/>
          </cell>
          <cell r="F84" t="str">
            <v>South-Eastern Asia</v>
          </cell>
          <cell r="G84" t="str">
            <v>ASIA</v>
          </cell>
        </row>
        <row r="85">
          <cell r="A85" t="str">
            <v>Indonesia</v>
          </cell>
          <cell r="B85">
            <v>360</v>
          </cell>
          <cell r="C85" t="str">
            <v>Yes</v>
          </cell>
          <cell r="D85" t="str">
            <v>Yes</v>
          </cell>
          <cell r="E85" t="str">
            <v>Yes</v>
          </cell>
          <cell r="F85" t="str">
            <v>South-Eastern Asia</v>
          </cell>
          <cell r="G85" t="str">
            <v>ASIA</v>
          </cell>
        </row>
        <row r="86">
          <cell r="A86" t="str">
            <v>Lao People's Democratic Republic</v>
          </cell>
          <cell r="B86">
            <v>418</v>
          </cell>
          <cell r="C86" t="str">
            <v>Yes</v>
          </cell>
          <cell r="D86" t="str">
            <v>Yes</v>
          </cell>
          <cell r="F86" t="str">
            <v>South-Eastern Asia</v>
          </cell>
          <cell r="G86" t="str">
            <v>ASIA</v>
          </cell>
        </row>
        <row r="87">
          <cell r="A87" t="str">
            <v>Malaysia</v>
          </cell>
          <cell r="B87">
            <v>458</v>
          </cell>
          <cell r="C87" t="str">
            <v/>
          </cell>
          <cell r="D87" t="str">
            <v/>
          </cell>
          <cell r="F87" t="str">
            <v>South-Eastern Asia</v>
          </cell>
          <cell r="G87" t="str">
            <v>ASIA</v>
          </cell>
        </row>
        <row r="88">
          <cell r="A88" t="str">
            <v>Myanmar</v>
          </cell>
          <cell r="B88">
            <v>104</v>
          </cell>
          <cell r="C88" t="str">
            <v>Yes</v>
          </cell>
          <cell r="D88" t="str">
            <v>Yes</v>
          </cell>
          <cell r="E88" t="str">
            <v>Yes</v>
          </cell>
          <cell r="F88" t="str">
            <v>South-Eastern Asia</v>
          </cell>
          <cell r="G88" t="str">
            <v>ASIA</v>
          </cell>
        </row>
        <row r="89">
          <cell r="A89" t="str">
            <v>Philippines</v>
          </cell>
          <cell r="B89">
            <v>608</v>
          </cell>
          <cell r="C89" t="str">
            <v>Yes</v>
          </cell>
          <cell r="D89" t="str">
            <v>Yes</v>
          </cell>
          <cell r="E89" t="str">
            <v/>
          </cell>
          <cell r="F89" t="str">
            <v>South-Eastern Asia</v>
          </cell>
          <cell r="G89" t="str">
            <v>ASIA</v>
          </cell>
        </row>
        <row r="90">
          <cell r="A90" t="str">
            <v>Thailand</v>
          </cell>
          <cell r="B90">
            <v>764</v>
          </cell>
          <cell r="C90" t="str">
            <v/>
          </cell>
          <cell r="D90" t="str">
            <v/>
          </cell>
          <cell r="F90" t="str">
            <v>South-Eastern Asia</v>
          </cell>
          <cell r="G90" t="str">
            <v>ASIA</v>
          </cell>
        </row>
        <row r="91">
          <cell r="A91" t="str">
            <v>Timor-Leste</v>
          </cell>
          <cell r="B91">
            <v>626</v>
          </cell>
          <cell r="C91" t="str">
            <v/>
          </cell>
          <cell r="D91" t="str">
            <v/>
          </cell>
          <cell r="F91" t="str">
            <v>South-Eastern Asia</v>
          </cell>
          <cell r="G91" t="str">
            <v>ASIA</v>
          </cell>
        </row>
        <row r="92">
          <cell r="A92" t="str">
            <v>Viet Nam</v>
          </cell>
          <cell r="B92">
            <v>704</v>
          </cell>
          <cell r="C92" t="str">
            <v>Yes</v>
          </cell>
          <cell r="D92" t="str">
            <v>Yes</v>
          </cell>
          <cell r="E92" t="str">
            <v>Yes</v>
          </cell>
          <cell r="F92" t="str">
            <v>South-Eastern Asia</v>
          </cell>
          <cell r="G92" t="str">
            <v>ASIA</v>
          </cell>
        </row>
        <row r="93">
          <cell r="A93" t="str">
            <v>Botswana</v>
          </cell>
          <cell r="B93">
            <v>72</v>
          </cell>
          <cell r="C93" t="str">
            <v>Yes</v>
          </cell>
          <cell r="D93" t="str">
            <v>Yes</v>
          </cell>
          <cell r="E93" t="str">
            <v>Yes</v>
          </cell>
          <cell r="F93" t="str">
            <v>Southern Africa</v>
          </cell>
          <cell r="G93" t="str">
            <v>AFRICA</v>
          </cell>
        </row>
        <row r="94">
          <cell r="A94" t="str">
            <v>Lesotho</v>
          </cell>
          <cell r="B94">
            <v>426</v>
          </cell>
          <cell r="C94" t="str">
            <v>Yes</v>
          </cell>
          <cell r="D94" t="str">
            <v>Yes</v>
          </cell>
          <cell r="E94" t="str">
            <v>Yes</v>
          </cell>
          <cell r="F94" t="str">
            <v>Southern Africa</v>
          </cell>
          <cell r="G94" t="str">
            <v>AFRICA</v>
          </cell>
        </row>
        <row r="95">
          <cell r="A95" t="str">
            <v>Namibia</v>
          </cell>
          <cell r="B95">
            <v>516</v>
          </cell>
          <cell r="C95" t="str">
            <v>Yes</v>
          </cell>
          <cell r="E95" t="str">
            <v>Yes</v>
          </cell>
          <cell r="F95" t="str">
            <v>Southern Africa</v>
          </cell>
          <cell r="G95" t="str">
            <v>AFRICA</v>
          </cell>
        </row>
        <row r="96">
          <cell r="A96" t="str">
            <v>South Africa</v>
          </cell>
          <cell r="B96">
            <v>710</v>
          </cell>
          <cell r="C96" t="str">
            <v>Yes</v>
          </cell>
          <cell r="D96" t="str">
            <v>Yes</v>
          </cell>
          <cell r="E96" t="str">
            <v>Yes</v>
          </cell>
          <cell r="F96" t="str">
            <v>Southern Africa</v>
          </cell>
          <cell r="G96" t="str">
            <v>AFRICA</v>
          </cell>
        </row>
        <row r="97">
          <cell r="A97" t="str">
            <v>Swaziland</v>
          </cell>
          <cell r="B97">
            <v>748</v>
          </cell>
          <cell r="C97" t="str">
            <v>Yes</v>
          </cell>
          <cell r="D97" t="str">
            <v>Yes</v>
          </cell>
          <cell r="E97" t="str">
            <v>Yes</v>
          </cell>
          <cell r="F97" t="str">
            <v>Southern Africa</v>
          </cell>
          <cell r="G97" t="str">
            <v>AFRICA</v>
          </cell>
        </row>
        <row r="98">
          <cell r="A98" t="str">
            <v>Afghanistan</v>
          </cell>
          <cell r="B98">
            <v>4</v>
          </cell>
          <cell r="C98" t="str">
            <v>Yes</v>
          </cell>
          <cell r="D98" t="str">
            <v>Yes</v>
          </cell>
          <cell r="E98" t="str">
            <v/>
          </cell>
          <cell r="F98" t="str">
            <v>Southern Asia</v>
          </cell>
          <cell r="G98" t="str">
            <v>ASIA</v>
          </cell>
        </row>
        <row r="99">
          <cell r="A99" t="str">
            <v>Bangladesh</v>
          </cell>
          <cell r="B99">
            <v>50</v>
          </cell>
          <cell r="C99" t="str">
            <v>Yes</v>
          </cell>
          <cell r="D99" t="str">
            <v>Yes</v>
          </cell>
          <cell r="E99" t="str">
            <v/>
          </cell>
          <cell r="F99" t="str">
            <v>Southern Asia</v>
          </cell>
          <cell r="G99" t="str">
            <v>ASIA</v>
          </cell>
        </row>
        <row r="100">
          <cell r="A100" t="str">
            <v>Bhutan</v>
          </cell>
          <cell r="B100">
            <v>64</v>
          </cell>
          <cell r="C100" t="str">
            <v/>
          </cell>
          <cell r="D100" t="str">
            <v/>
          </cell>
          <cell r="F100" t="str">
            <v>Southern Asia</v>
          </cell>
          <cell r="G100" t="str">
            <v>ASIA</v>
          </cell>
        </row>
        <row r="101">
          <cell r="A101" t="str">
            <v>India</v>
          </cell>
          <cell r="B101">
            <v>356</v>
          </cell>
          <cell r="C101" t="str">
            <v>Yes</v>
          </cell>
          <cell r="D101" t="str">
            <v>Yes</v>
          </cell>
          <cell r="E101" t="str">
            <v>Yes</v>
          </cell>
          <cell r="F101" t="str">
            <v>Southern Asia</v>
          </cell>
          <cell r="G101" t="str">
            <v>ASIA</v>
          </cell>
        </row>
        <row r="102">
          <cell r="A102" t="str">
            <v>Nepal</v>
          </cell>
          <cell r="B102">
            <v>524</v>
          </cell>
          <cell r="C102" t="str">
            <v>Yes</v>
          </cell>
          <cell r="D102" t="str">
            <v>Yes</v>
          </cell>
          <cell r="E102" t="str">
            <v/>
          </cell>
          <cell r="F102" t="str">
            <v>Southern Asia</v>
          </cell>
          <cell r="G102" t="str">
            <v>ASIA</v>
          </cell>
        </row>
        <row r="103">
          <cell r="A103" t="str">
            <v>Pakistan</v>
          </cell>
          <cell r="B103">
            <v>586</v>
          </cell>
          <cell r="C103" t="str">
            <v>Yes</v>
          </cell>
          <cell r="D103" t="str">
            <v>Yes</v>
          </cell>
          <cell r="E103" t="str">
            <v>Yes</v>
          </cell>
          <cell r="F103" t="str">
            <v>Southern Asia</v>
          </cell>
          <cell r="G103" t="str">
            <v>ASIA</v>
          </cell>
        </row>
        <row r="104">
          <cell r="A104" t="str">
            <v>Albania</v>
          </cell>
          <cell r="B104">
            <v>8</v>
          </cell>
          <cell r="C104" t="str">
            <v/>
          </cell>
          <cell r="D104" t="str">
            <v/>
          </cell>
          <cell r="F104" t="str">
            <v>Southern Europe</v>
          </cell>
        </row>
        <row r="105">
          <cell r="A105" t="str">
            <v>Bosnia and Herzegovina</v>
          </cell>
          <cell r="B105">
            <v>70</v>
          </cell>
          <cell r="C105" t="str">
            <v/>
          </cell>
          <cell r="D105" t="str">
            <v/>
          </cell>
          <cell r="F105" t="str">
            <v>Southern Europe</v>
          </cell>
        </row>
        <row r="106">
          <cell r="A106" t="str">
            <v>Serbia</v>
          </cell>
          <cell r="B106">
            <v>688</v>
          </cell>
          <cell r="C106" t="str">
            <v/>
          </cell>
          <cell r="D106" t="str">
            <v/>
          </cell>
          <cell r="F106" t="str">
            <v>Southern Europe</v>
          </cell>
        </row>
        <row r="107">
          <cell r="A107" t="str">
            <v>TFYR Macedonia</v>
          </cell>
          <cell r="B107">
            <v>807</v>
          </cell>
          <cell r="C107" t="str">
            <v/>
          </cell>
          <cell r="D107" t="str">
            <v/>
          </cell>
          <cell r="F107" t="str">
            <v>Southern Europe</v>
          </cell>
        </row>
        <row r="108">
          <cell r="A108" t="str">
            <v>Benin</v>
          </cell>
          <cell r="B108">
            <v>204</v>
          </cell>
          <cell r="C108" t="str">
            <v>Yes</v>
          </cell>
          <cell r="D108" t="str">
            <v>Yes</v>
          </cell>
          <cell r="E108" t="str">
            <v/>
          </cell>
          <cell r="F108" t="str">
            <v>Western Africa</v>
          </cell>
          <cell r="G108" t="str">
            <v>AFRICA</v>
          </cell>
        </row>
        <row r="109">
          <cell r="A109" t="str">
            <v>Burkina Faso</v>
          </cell>
          <cell r="B109">
            <v>854</v>
          </cell>
          <cell r="C109" t="str">
            <v>Yes</v>
          </cell>
          <cell r="D109" t="str">
            <v>Yes</v>
          </cell>
          <cell r="E109" t="str">
            <v/>
          </cell>
          <cell r="F109" t="str">
            <v>Western Africa</v>
          </cell>
          <cell r="G109" t="str">
            <v>AFRICA</v>
          </cell>
        </row>
        <row r="110">
          <cell r="A110" t="str">
            <v>Côte d'Ivoire</v>
          </cell>
          <cell r="B110">
            <v>384</v>
          </cell>
          <cell r="C110" t="str">
            <v>Yes</v>
          </cell>
          <cell r="D110" t="str">
            <v>Yes</v>
          </cell>
          <cell r="E110" t="str">
            <v>Yes</v>
          </cell>
          <cell r="F110" t="str">
            <v>Western Africa</v>
          </cell>
          <cell r="G110" t="str">
            <v>AFRICA</v>
          </cell>
        </row>
        <row r="111">
          <cell r="A111" t="str">
            <v>Gambia</v>
          </cell>
          <cell r="B111">
            <v>270</v>
          </cell>
          <cell r="C111" t="str">
            <v>Yes</v>
          </cell>
          <cell r="D111" t="str">
            <v>Yes</v>
          </cell>
          <cell r="E111" t="str">
            <v/>
          </cell>
          <cell r="F111" t="str">
            <v>Western Africa</v>
          </cell>
          <cell r="G111" t="str">
            <v>AFRICA</v>
          </cell>
        </row>
        <row r="112">
          <cell r="A112" t="str">
            <v>Ghana</v>
          </cell>
          <cell r="B112">
            <v>288</v>
          </cell>
          <cell r="C112" t="str">
            <v>Yes</v>
          </cell>
          <cell r="D112" t="str">
            <v>Yes</v>
          </cell>
          <cell r="E112" t="str">
            <v>Yes</v>
          </cell>
          <cell r="F112" t="str">
            <v>Western Africa</v>
          </cell>
          <cell r="G112" t="str">
            <v>AFRICA</v>
          </cell>
        </row>
        <row r="113">
          <cell r="A113" t="str">
            <v>Guinea</v>
          </cell>
          <cell r="B113">
            <v>324</v>
          </cell>
          <cell r="C113" t="str">
            <v>Yes</v>
          </cell>
          <cell r="D113" t="str">
            <v>Yes</v>
          </cell>
          <cell r="E113" t="str">
            <v/>
          </cell>
          <cell r="F113" t="str">
            <v>Western Africa</v>
          </cell>
          <cell r="G113" t="str">
            <v>AFRICA</v>
          </cell>
        </row>
        <row r="114">
          <cell r="A114" t="str">
            <v>Guinea-Bissau</v>
          </cell>
          <cell r="B114">
            <v>624</v>
          </cell>
          <cell r="C114" t="str">
            <v>Yes</v>
          </cell>
          <cell r="D114" t="str">
            <v>Yes</v>
          </cell>
          <cell r="E114" t="str">
            <v/>
          </cell>
          <cell r="F114" t="str">
            <v>Western Africa</v>
          </cell>
          <cell r="G114" t="str">
            <v>AFRICA</v>
          </cell>
        </row>
        <row r="115">
          <cell r="A115" t="str">
            <v>Liberia</v>
          </cell>
          <cell r="B115">
            <v>430</v>
          </cell>
          <cell r="C115" t="str">
            <v>Yes</v>
          </cell>
          <cell r="D115" t="str">
            <v>Yes</v>
          </cell>
          <cell r="E115" t="str">
            <v/>
          </cell>
          <cell r="F115" t="str">
            <v>Western Africa</v>
          </cell>
          <cell r="G115" t="str">
            <v>AFRICA</v>
          </cell>
        </row>
        <row r="116">
          <cell r="A116" t="str">
            <v>Mali</v>
          </cell>
          <cell r="B116">
            <v>466</v>
          </cell>
          <cell r="C116" t="str">
            <v>Yes</v>
          </cell>
          <cell r="D116" t="str">
            <v>Yes</v>
          </cell>
          <cell r="E116" t="str">
            <v>Yes</v>
          </cell>
          <cell r="F116" t="str">
            <v>Western Africa</v>
          </cell>
          <cell r="G116" t="str">
            <v>AFRICA</v>
          </cell>
        </row>
        <row r="117">
          <cell r="A117" t="str">
            <v>Mauritania</v>
          </cell>
          <cell r="B117">
            <v>478</v>
          </cell>
          <cell r="C117" t="str">
            <v>Yes</v>
          </cell>
          <cell r="D117" t="str">
            <v>Yes</v>
          </cell>
          <cell r="E117" t="str">
            <v/>
          </cell>
          <cell r="F117" t="str">
            <v>Western Africa</v>
          </cell>
          <cell r="G117" t="str">
            <v>AFRICA</v>
          </cell>
        </row>
        <row r="118">
          <cell r="A118" t="str">
            <v>Niger</v>
          </cell>
          <cell r="B118">
            <v>562</v>
          </cell>
          <cell r="C118" t="str">
            <v>Yes</v>
          </cell>
          <cell r="D118" t="str">
            <v>Yes</v>
          </cell>
          <cell r="E118" t="str">
            <v/>
          </cell>
          <cell r="F118" t="str">
            <v>Western Africa</v>
          </cell>
          <cell r="G118" t="str">
            <v>AFRICA</v>
          </cell>
        </row>
        <row r="119">
          <cell r="A119" t="str">
            <v>Nigeria</v>
          </cell>
          <cell r="B119">
            <v>566</v>
          </cell>
          <cell r="C119" t="str">
            <v>Yes</v>
          </cell>
          <cell r="D119" t="str">
            <v>Yes</v>
          </cell>
          <cell r="E119" t="str">
            <v>Yes</v>
          </cell>
          <cell r="F119" t="str">
            <v>Western Africa</v>
          </cell>
          <cell r="G119" t="str">
            <v>AFRICA</v>
          </cell>
        </row>
        <row r="120">
          <cell r="A120" t="str">
            <v>Senegal</v>
          </cell>
          <cell r="B120">
            <v>686</v>
          </cell>
          <cell r="C120" t="str">
            <v>Yes</v>
          </cell>
          <cell r="D120" t="str">
            <v>Yes</v>
          </cell>
          <cell r="E120" t="str">
            <v/>
          </cell>
          <cell r="F120" t="str">
            <v>Western Africa</v>
          </cell>
          <cell r="G120" t="str">
            <v>AFRICA</v>
          </cell>
        </row>
        <row r="121">
          <cell r="A121" t="str">
            <v>Sierra Leone</v>
          </cell>
          <cell r="B121">
            <v>694</v>
          </cell>
          <cell r="C121" t="str">
            <v>Yes</v>
          </cell>
          <cell r="D121" t="str">
            <v>Yes</v>
          </cell>
          <cell r="E121" t="str">
            <v/>
          </cell>
          <cell r="F121" t="str">
            <v>Western Africa</v>
          </cell>
          <cell r="G121" t="str">
            <v>AFRICA</v>
          </cell>
        </row>
        <row r="122">
          <cell r="A122" t="str">
            <v>Togo</v>
          </cell>
          <cell r="B122">
            <v>768</v>
          </cell>
          <cell r="C122" t="str">
            <v>Yes</v>
          </cell>
          <cell r="D122" t="str">
            <v>Yes</v>
          </cell>
          <cell r="E122" t="str">
            <v/>
          </cell>
          <cell r="F122" t="str">
            <v>Western Africa</v>
          </cell>
          <cell r="G122" t="str">
            <v>AFRICA</v>
          </cell>
        </row>
        <row r="123">
          <cell r="A123" t="str">
            <v>Armenia</v>
          </cell>
          <cell r="B123">
            <v>51</v>
          </cell>
          <cell r="C123" t="str">
            <v/>
          </cell>
          <cell r="D123" t="str">
            <v/>
          </cell>
          <cell r="F123" t="str">
            <v>Western Asia</v>
          </cell>
          <cell r="G123" t="str">
            <v>ASIA</v>
          </cell>
        </row>
        <row r="124">
          <cell r="A124" t="str">
            <v>Azerbaijan</v>
          </cell>
          <cell r="B124">
            <v>31</v>
          </cell>
          <cell r="C124" t="str">
            <v>Yes</v>
          </cell>
          <cell r="D124" t="str">
            <v>Yes</v>
          </cell>
          <cell r="E124" t="str">
            <v/>
          </cell>
          <cell r="F124" t="str">
            <v>Western Asia</v>
          </cell>
          <cell r="G124" t="str">
            <v>ASIA</v>
          </cell>
        </row>
        <row r="125">
          <cell r="A125" t="str">
            <v>Georgia</v>
          </cell>
          <cell r="B125">
            <v>268</v>
          </cell>
          <cell r="C125" t="str">
            <v/>
          </cell>
          <cell r="D125" t="str">
            <v/>
          </cell>
          <cell r="F125" t="str">
            <v>Western Asia</v>
          </cell>
          <cell r="G125" t="str">
            <v>ASIA</v>
          </cell>
        </row>
        <row r="126">
          <cell r="A126" t="str">
            <v>Iran (Islamic Republic of)</v>
          </cell>
          <cell r="B126">
            <v>364</v>
          </cell>
          <cell r="C126" t="str">
            <v>Yes</v>
          </cell>
          <cell r="E126" t="str">
            <v>Yes</v>
          </cell>
          <cell r="F126" t="str">
            <v>Western Asia</v>
          </cell>
          <cell r="G126" t="str">
            <v>ASIA</v>
          </cell>
        </row>
        <row r="127">
          <cell r="A127" t="str">
            <v>Iraq</v>
          </cell>
          <cell r="B127">
            <v>368</v>
          </cell>
          <cell r="C127" t="str">
            <v>Yes</v>
          </cell>
          <cell r="D127" t="str">
            <v>Yes</v>
          </cell>
          <cell r="E127" t="str">
            <v/>
          </cell>
          <cell r="F127" t="str">
            <v>Western Asia</v>
          </cell>
          <cell r="G127" t="str">
            <v>ASIA</v>
          </cell>
        </row>
        <row r="128">
          <cell r="A128" t="str">
            <v>Jordan</v>
          </cell>
          <cell r="B128">
            <v>400</v>
          </cell>
          <cell r="C128" t="str">
            <v/>
          </cell>
          <cell r="D128" t="str">
            <v/>
          </cell>
          <cell r="F128" t="str">
            <v>Western Asia</v>
          </cell>
          <cell r="G128" t="str">
            <v>ASIA</v>
          </cell>
        </row>
        <row r="129">
          <cell r="A129" t="str">
            <v>Lebanon</v>
          </cell>
          <cell r="B129">
            <v>422</v>
          </cell>
          <cell r="C129" t="str">
            <v/>
          </cell>
          <cell r="D129" t="str">
            <v/>
          </cell>
          <cell r="F129" t="str">
            <v>Western Asia</v>
          </cell>
          <cell r="G129" t="str">
            <v>ASIA</v>
          </cell>
        </row>
        <row r="130">
          <cell r="A130" t="str">
            <v>Syrian Arab Republic</v>
          </cell>
          <cell r="B130">
            <v>760</v>
          </cell>
          <cell r="C130" t="str">
            <v/>
          </cell>
          <cell r="D130" t="str">
            <v/>
          </cell>
          <cell r="F130" t="str">
            <v>Western Asia</v>
          </cell>
          <cell r="G130" t="str">
            <v>ASIA</v>
          </cell>
        </row>
        <row r="131">
          <cell r="A131" t="str">
            <v>Turkey</v>
          </cell>
          <cell r="B131">
            <v>792</v>
          </cell>
          <cell r="C131" t="str">
            <v/>
          </cell>
          <cell r="D131" t="str">
            <v/>
          </cell>
          <cell r="F131" t="str">
            <v>Western Asia</v>
          </cell>
          <cell r="G131" t="str">
            <v>ASIA</v>
          </cell>
        </row>
        <row r="132">
          <cell r="A132" t="str">
            <v>Yemen</v>
          </cell>
          <cell r="B132">
            <v>887</v>
          </cell>
          <cell r="C132" t="str">
            <v>Yes</v>
          </cell>
          <cell r="D132" t="str">
            <v>Yes</v>
          </cell>
          <cell r="E132" t="str">
            <v/>
          </cell>
          <cell r="F132" t="str">
            <v>Western Asia</v>
          </cell>
          <cell r="G132" t="str">
            <v>ASIA</v>
          </cell>
        </row>
        <row r="139">
          <cell r="A139" t="str">
            <v>Eastern Africa</v>
          </cell>
          <cell r="B139">
            <v>1</v>
          </cell>
        </row>
        <row r="140">
          <cell r="A140" t="str">
            <v>Middle Africa</v>
          </cell>
          <cell r="B140">
            <v>2</v>
          </cell>
        </row>
        <row r="141">
          <cell r="A141" t="str">
            <v>Northern Africa</v>
          </cell>
          <cell r="B141">
            <v>3</v>
          </cell>
        </row>
        <row r="142">
          <cell r="A142" t="str">
            <v>Southern Africa</v>
          </cell>
          <cell r="B142">
            <v>4</v>
          </cell>
        </row>
        <row r="143">
          <cell r="A143" t="str">
            <v>Western Africa</v>
          </cell>
          <cell r="B143">
            <v>5</v>
          </cell>
        </row>
        <row r="144">
          <cell r="A144" t="str">
            <v>Central Asia</v>
          </cell>
          <cell r="B144">
            <v>6</v>
          </cell>
        </row>
        <row r="145">
          <cell r="A145" t="str">
            <v>Eastern Asia</v>
          </cell>
          <cell r="B145">
            <v>7</v>
          </cell>
        </row>
        <row r="146">
          <cell r="A146" t="str">
            <v>Southern Asia</v>
          </cell>
          <cell r="B146">
            <v>8</v>
          </cell>
        </row>
        <row r="147">
          <cell r="A147" t="str">
            <v>South-Eastern Asia</v>
          </cell>
          <cell r="B147">
            <v>9</v>
          </cell>
        </row>
        <row r="148">
          <cell r="A148" t="str">
            <v>Western Asia</v>
          </cell>
          <cell r="B148">
            <v>10</v>
          </cell>
        </row>
        <row r="149">
          <cell r="A149" t="str">
            <v>Caribbean</v>
          </cell>
          <cell r="B149">
            <v>11</v>
          </cell>
        </row>
        <row r="150">
          <cell r="A150" t="str">
            <v>Central America</v>
          </cell>
          <cell r="B150">
            <v>12</v>
          </cell>
        </row>
        <row r="151">
          <cell r="A151" t="str">
            <v>South America</v>
          </cell>
          <cell r="B151">
            <v>13</v>
          </cell>
        </row>
        <row r="152">
          <cell r="A152" t="str">
            <v>Melanesia</v>
          </cell>
          <cell r="B152">
            <v>14</v>
          </cell>
        </row>
        <row r="153">
          <cell r="A153" t="str">
            <v>Northern America</v>
          </cell>
          <cell r="B153">
            <v>15</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0">
          <cell r="A10" t="str">
            <v>Country</v>
          </cell>
          <cell r="B10">
            <v>2015</v>
          </cell>
          <cell r="C10">
            <v>2016</v>
          </cell>
          <cell r="D10">
            <v>2017</v>
          </cell>
          <cell r="E10">
            <v>2018</v>
          </cell>
          <cell r="F10">
            <v>2019</v>
          </cell>
          <cell r="G10">
            <v>2020</v>
          </cell>
          <cell r="H10">
            <v>2021</v>
          </cell>
          <cell r="I10">
            <v>2022</v>
          </cell>
          <cell r="J10">
            <v>2023</v>
          </cell>
          <cell r="K10">
            <v>2024</v>
          </cell>
          <cell r="L10">
            <v>2025</v>
          </cell>
          <cell r="M10">
            <v>2026</v>
          </cell>
          <cell r="N10">
            <v>2027</v>
          </cell>
          <cell r="O10">
            <v>2028</v>
          </cell>
          <cell r="P10">
            <v>2029</v>
          </cell>
          <cell r="Q10">
            <v>2030</v>
          </cell>
        </row>
        <row r="11">
          <cell r="A11" t="str">
            <v>Afghanistan</v>
          </cell>
          <cell r="B11">
            <v>1.9447599235572865E-4</v>
          </cell>
          <cell r="C11">
            <v>1.7782479216743653E-4</v>
          </cell>
          <cell r="D11">
            <v>1.6117359197914441E-4</v>
          </cell>
          <cell r="E11">
            <v>1.4452239179085229E-4</v>
          </cell>
          <cell r="F11">
            <v>1.2787119160256018E-4</v>
          </cell>
          <cell r="G11">
            <v>1.1121999141426808E-4</v>
          </cell>
          <cell r="H11">
            <v>9.4568791225975966E-5</v>
          </cell>
          <cell r="I11">
            <v>7.7917591037683848E-5</v>
          </cell>
          <cell r="J11">
            <v>6.126639084939173E-5</v>
          </cell>
          <cell r="K11">
            <v>4.4615190661099619E-5</v>
          </cell>
          <cell r="L11">
            <v>2.7963990472807507E-5</v>
          </cell>
          <cell r="M11">
            <v>1.1312790284515396E-5</v>
          </cell>
          <cell r="N11">
            <v>5.0878963544979869E-6</v>
          </cell>
          <cell r="O11">
            <v>5.0878963544979869E-6</v>
          </cell>
          <cell r="P11">
            <v>5.0878963544979869E-6</v>
          </cell>
          <cell r="Q11">
            <v>5.0878963544979869E-6</v>
          </cell>
        </row>
        <row r="12">
          <cell r="A12" t="str">
            <v>Africa</v>
          </cell>
          <cell r="B12">
            <v>2.6223301331503468E-4</v>
          </cell>
          <cell r="C12">
            <v>2.5247599615057891E-4</v>
          </cell>
          <cell r="D12">
            <v>2.4271897898612315E-4</v>
          </cell>
          <cell r="E12">
            <v>2.329619618216674E-4</v>
          </cell>
          <cell r="F12">
            <v>2.2320494465721165E-4</v>
          </cell>
          <cell r="G12">
            <v>2.134479274927559E-4</v>
          </cell>
          <cell r="H12">
            <v>2.0369091032830015E-4</v>
          </cell>
          <cell r="I12">
            <v>1.939338931638444E-4</v>
          </cell>
          <cell r="J12">
            <v>1.8417687599938865E-4</v>
          </cell>
          <cell r="K12">
            <v>1.744198588349329E-4</v>
          </cell>
          <cell r="L12">
            <v>1.6466284167047715E-4</v>
          </cell>
          <cell r="M12">
            <v>1.549058245060214E-4</v>
          </cell>
          <cell r="N12">
            <v>1.4514880734156564E-4</v>
          </cell>
          <cell r="O12">
            <v>1.3539179017710989E-4</v>
          </cell>
          <cell r="P12">
            <v>1.2563477301265414E-4</v>
          </cell>
          <cell r="Q12">
            <v>1.1587775584819839E-4</v>
          </cell>
        </row>
        <row r="13">
          <cell r="A13" t="str">
            <v>Albania</v>
          </cell>
          <cell r="B13">
            <v>9.7007704007826615E-6</v>
          </cell>
          <cell r="C13">
            <v>9.609326704399686E-6</v>
          </cell>
          <cell r="D13">
            <v>9.5178830080167104E-6</v>
          </cell>
          <cell r="E13">
            <v>9.4264393116337349E-6</v>
          </cell>
          <cell r="F13">
            <v>9.3349956152507593E-6</v>
          </cell>
          <cell r="G13">
            <v>9.2435519188677837E-6</v>
          </cell>
          <cell r="H13">
            <v>9.1521082224848082E-6</v>
          </cell>
          <cell r="I13">
            <v>9.0606645261018326E-6</v>
          </cell>
          <cell r="J13">
            <v>8.9692208297188571E-6</v>
          </cell>
          <cell r="K13">
            <v>8.8777771333358815E-6</v>
          </cell>
          <cell r="L13">
            <v>8.7863334369529059E-6</v>
          </cell>
          <cell r="M13">
            <v>8.6948897405699304E-6</v>
          </cell>
          <cell r="N13">
            <v>8.6034460441869548E-6</v>
          </cell>
          <cell r="O13">
            <v>8.5120023478039792E-6</v>
          </cell>
          <cell r="P13">
            <v>8.4205586514210037E-6</v>
          </cell>
          <cell r="Q13">
            <v>8.3291149550380281E-6</v>
          </cell>
        </row>
        <row r="14">
          <cell r="A14" t="str">
            <v>Algeria</v>
          </cell>
          <cell r="B14">
            <v>9.8519517525373396E-5</v>
          </cell>
          <cell r="C14">
            <v>9.7623985639463652E-5</v>
          </cell>
          <cell r="D14">
            <v>9.6728453753553909E-5</v>
          </cell>
          <cell r="E14">
            <v>9.5832921867644165E-5</v>
          </cell>
          <cell r="F14">
            <v>9.4937389981734422E-5</v>
          </cell>
          <cell r="G14">
            <v>9.4041858095824705E-5</v>
          </cell>
          <cell r="H14">
            <v>9.3146326209914962E-5</v>
          </cell>
          <cell r="I14">
            <v>9.2250794324005218E-5</v>
          </cell>
          <cell r="J14">
            <v>9.1355262438095475E-5</v>
          </cell>
          <cell r="K14">
            <v>9.0459730552185731E-5</v>
          </cell>
          <cell r="L14">
            <v>8.9564198666275988E-5</v>
          </cell>
          <cell r="M14">
            <v>8.8668666780366244E-5</v>
          </cell>
          <cell r="N14">
            <v>8.77731348944565E-5</v>
          </cell>
          <cell r="O14">
            <v>8.6877603008546757E-5</v>
          </cell>
          <cell r="P14">
            <v>8.5982071122637013E-5</v>
          </cell>
          <cell r="Q14">
            <v>8.508653923672727E-5</v>
          </cell>
        </row>
        <row r="15">
          <cell r="A15" t="str">
            <v>Angola</v>
          </cell>
          <cell r="B15">
            <v>2.2790002914361987E-4</v>
          </cell>
          <cell r="C15">
            <v>2.1455953963277384E-4</v>
          </cell>
          <cell r="D15">
            <v>2.0121905012192781E-4</v>
          </cell>
          <cell r="E15">
            <v>1.8787856061108177E-4</v>
          </cell>
          <cell r="F15">
            <v>1.7453807110023574E-4</v>
          </cell>
          <cell r="G15">
            <v>1.6119758158938976E-4</v>
          </cell>
          <cell r="H15">
            <v>1.4785709207854373E-4</v>
          </cell>
          <cell r="I15">
            <v>1.3451660256769769E-4</v>
          </cell>
          <cell r="J15">
            <v>1.2117611305685167E-4</v>
          </cell>
          <cell r="K15">
            <v>1.0783562354600565E-4</v>
          </cell>
          <cell r="L15">
            <v>9.4495134035159635E-5</v>
          </cell>
          <cell r="M15">
            <v>8.1154644524313615E-5</v>
          </cell>
          <cell r="N15">
            <v>6.7814155013467596E-5</v>
          </cell>
          <cell r="O15">
            <v>5.4473665502621576E-5</v>
          </cell>
          <cell r="P15">
            <v>4.1133175991775556E-5</v>
          </cell>
          <cell r="Q15">
            <v>2.7792686480929533E-5</v>
          </cell>
        </row>
        <row r="16">
          <cell r="A16" t="str">
            <v>Argentina</v>
          </cell>
          <cell r="B16">
            <v>3.0318850721666764E-5</v>
          </cell>
          <cell r="C16">
            <v>2.9605479951453918E-5</v>
          </cell>
          <cell r="D16">
            <v>2.8892109181241072E-5</v>
          </cell>
          <cell r="E16">
            <v>2.8178738411028225E-5</v>
          </cell>
          <cell r="F16">
            <v>2.7465367640815379E-5</v>
          </cell>
          <cell r="G16">
            <v>2.675199687060254E-5</v>
          </cell>
          <cell r="H16">
            <v>2.6038626100389694E-5</v>
          </cell>
          <cell r="I16">
            <v>2.5325255330176848E-5</v>
          </cell>
          <cell r="J16">
            <v>2.4611884559964002E-5</v>
          </cell>
          <cell r="K16">
            <v>2.3898513789751156E-5</v>
          </cell>
          <cell r="L16">
            <v>2.3185143019538309E-5</v>
          </cell>
          <cell r="M16">
            <v>2.2471772249325463E-5</v>
          </cell>
          <cell r="N16">
            <v>2.1758401479112617E-5</v>
          </cell>
          <cell r="O16">
            <v>2.1045030708899771E-5</v>
          </cell>
          <cell r="P16">
            <v>2.0331659938686925E-5</v>
          </cell>
          <cell r="Q16">
            <v>1.9618289168474079E-5</v>
          </cell>
        </row>
        <row r="17">
          <cell r="A17" t="str">
            <v>Armenia</v>
          </cell>
          <cell r="B17">
            <v>1.6144158220563258E-5</v>
          </cell>
          <cell r="C17">
            <v>1.5923975406757619E-5</v>
          </cell>
          <cell r="D17">
            <v>1.5703792592951979E-5</v>
          </cell>
          <cell r="E17">
            <v>1.548360977914634E-5</v>
          </cell>
          <cell r="F17">
            <v>1.52634269653407E-5</v>
          </cell>
          <cell r="G17">
            <v>1.5043244151535052E-5</v>
          </cell>
          <cell r="H17">
            <v>1.4823061337729411E-5</v>
          </cell>
          <cell r="I17">
            <v>1.460287852392377E-5</v>
          </cell>
          <cell r="J17">
            <v>1.4382695710118128E-5</v>
          </cell>
          <cell r="K17">
            <v>1.4162512896312487E-5</v>
          </cell>
          <cell r="L17">
            <v>1.3942330082506846E-5</v>
          </cell>
          <cell r="M17">
            <v>1.3722147268701205E-5</v>
          </cell>
          <cell r="N17">
            <v>1.3501964454895563E-5</v>
          </cell>
          <cell r="O17">
            <v>1.3281781641089922E-5</v>
          </cell>
          <cell r="P17">
            <v>1.3061598827284281E-5</v>
          </cell>
          <cell r="Q17">
            <v>1.284141601347864E-5</v>
          </cell>
        </row>
        <row r="18">
          <cell r="A18" t="str">
            <v>Aruba</v>
          </cell>
          <cell r="B18">
            <v>2.1208176351837434E-5</v>
          </cell>
          <cell r="C18">
            <v>1.857036323854381E-5</v>
          </cell>
          <cell r="D18">
            <v>1.5932550125250186E-5</v>
          </cell>
          <cell r="E18">
            <v>1.3294737011956564E-5</v>
          </cell>
          <cell r="F18">
            <v>1.0656923898662942E-5</v>
          </cell>
          <cell r="G18">
            <v>8.0191107853693213E-6</v>
          </cell>
          <cell r="H18">
            <v>5.381297672075699E-6</v>
          </cell>
          <cell r="I18">
            <v>5.0878963544979869E-6</v>
          </cell>
          <cell r="J18">
            <v>5.0878963544979869E-6</v>
          </cell>
          <cell r="K18">
            <v>5.0878963544979869E-6</v>
          </cell>
          <cell r="L18">
            <v>5.0878963544979869E-6</v>
          </cell>
          <cell r="M18">
            <v>5.0878963544979869E-6</v>
          </cell>
          <cell r="N18">
            <v>5.0878963544979869E-6</v>
          </cell>
          <cell r="O18">
            <v>5.0878963544979869E-6</v>
          </cell>
          <cell r="P18">
            <v>5.0878963544979869E-6</v>
          </cell>
          <cell r="Q18">
            <v>5.0878963544979869E-6</v>
          </cell>
        </row>
        <row r="19">
          <cell r="A19" t="str">
            <v>Asia</v>
          </cell>
          <cell r="B19">
            <v>7.2429788861231865E-5</v>
          </cell>
          <cell r="C19">
            <v>6.885096045393285E-5</v>
          </cell>
          <cell r="D19">
            <v>6.5272132046633835E-5</v>
          </cell>
          <cell r="E19">
            <v>6.169330363933482E-5</v>
          </cell>
          <cell r="F19">
            <v>5.8114475232035805E-5</v>
          </cell>
          <cell r="G19">
            <v>5.4535646824736776E-5</v>
          </cell>
          <cell r="H19">
            <v>5.0956818417437761E-5</v>
          </cell>
          <cell r="I19">
            <v>4.7377990010138746E-5</v>
          </cell>
          <cell r="J19">
            <v>4.3799161602839731E-5</v>
          </cell>
          <cell r="K19">
            <v>4.0220333195540716E-5</v>
          </cell>
          <cell r="L19">
            <v>3.6641504788241701E-5</v>
          </cell>
          <cell r="M19">
            <v>3.3062676380942686E-5</v>
          </cell>
          <cell r="N19">
            <v>2.9483847973643667E-5</v>
          </cell>
          <cell r="O19">
            <v>2.5905019566344649E-5</v>
          </cell>
          <cell r="P19">
            <v>2.232619115904563E-5</v>
          </cell>
          <cell r="Q19">
            <v>1.8747362751746612E-5</v>
          </cell>
        </row>
        <row r="20">
          <cell r="A20" t="str">
            <v>Australia</v>
          </cell>
          <cell r="B20">
            <v>4.7266959237685415E-6</v>
          </cell>
          <cell r="C20">
            <v>4.7266959237685415E-6</v>
          </cell>
          <cell r="D20">
            <v>4.7266959237685415E-6</v>
          </cell>
          <cell r="E20">
            <v>4.7266959237685415E-6</v>
          </cell>
          <cell r="F20">
            <v>4.7266959237685415E-6</v>
          </cell>
          <cell r="G20">
            <v>4.7266959237685415E-6</v>
          </cell>
          <cell r="H20">
            <v>4.7266959237685415E-6</v>
          </cell>
          <cell r="I20">
            <v>4.7266959237685415E-6</v>
          </cell>
          <cell r="J20">
            <v>4.7266959237685415E-6</v>
          </cell>
          <cell r="K20">
            <v>4.7266959237685415E-6</v>
          </cell>
          <cell r="L20">
            <v>4.7266959237685415E-6</v>
          </cell>
          <cell r="M20">
            <v>4.7266959237685415E-6</v>
          </cell>
          <cell r="N20">
            <v>4.7266959237685415E-6</v>
          </cell>
          <cell r="O20">
            <v>4.7266959237685415E-6</v>
          </cell>
          <cell r="P20">
            <v>4.7266959237685415E-6</v>
          </cell>
          <cell r="Q20">
            <v>4.7266959237685415E-6</v>
          </cell>
        </row>
        <row r="21">
          <cell r="A21" t="str">
            <v>Australia/New Zealand</v>
          </cell>
          <cell r="B21">
            <v>4.7420576740542104E-6</v>
          </cell>
          <cell r="C21">
            <v>4.7420576740542104E-6</v>
          </cell>
          <cell r="D21">
            <v>4.7420576740542104E-6</v>
          </cell>
          <cell r="E21">
            <v>4.7420576740542104E-6</v>
          </cell>
          <cell r="F21">
            <v>4.7420576740542104E-6</v>
          </cell>
          <cell r="G21">
            <v>4.7420576740542104E-6</v>
          </cell>
          <cell r="H21">
            <v>4.7420576740542104E-6</v>
          </cell>
          <cell r="I21">
            <v>4.7420576740542104E-6</v>
          </cell>
          <cell r="J21">
            <v>4.7420576740542104E-6</v>
          </cell>
          <cell r="K21">
            <v>4.7420576740542104E-6</v>
          </cell>
          <cell r="L21">
            <v>4.7420576740542104E-6</v>
          </cell>
          <cell r="M21">
            <v>4.7420576740542104E-6</v>
          </cell>
          <cell r="N21">
            <v>4.7420576740542104E-6</v>
          </cell>
          <cell r="O21">
            <v>4.7420576740542104E-6</v>
          </cell>
          <cell r="P21">
            <v>4.7420576740542104E-6</v>
          </cell>
          <cell r="Q21">
            <v>4.7420576740542104E-6</v>
          </cell>
        </row>
        <row r="22">
          <cell r="A22" t="str">
            <v>Austria</v>
          </cell>
          <cell r="B22">
            <v>2.8131279130105843E-6</v>
          </cell>
          <cell r="C22">
            <v>2.8131279130105843E-6</v>
          </cell>
          <cell r="D22">
            <v>2.8131279130105843E-6</v>
          </cell>
          <cell r="E22">
            <v>2.8131279130105843E-6</v>
          </cell>
          <cell r="F22">
            <v>2.8131279130105843E-6</v>
          </cell>
          <cell r="G22">
            <v>2.8131279130105843E-6</v>
          </cell>
          <cell r="H22">
            <v>2.8131279130105843E-6</v>
          </cell>
          <cell r="I22">
            <v>2.8131279130105843E-6</v>
          </cell>
          <cell r="J22">
            <v>2.8131279130105843E-6</v>
          </cell>
          <cell r="K22">
            <v>2.8131279130105843E-6</v>
          </cell>
          <cell r="L22">
            <v>2.8131279130105843E-6</v>
          </cell>
          <cell r="M22">
            <v>2.8131279130105843E-6</v>
          </cell>
          <cell r="N22">
            <v>2.8131279130105843E-6</v>
          </cell>
          <cell r="O22">
            <v>2.8131279130105843E-6</v>
          </cell>
          <cell r="P22">
            <v>2.8131279130105843E-6</v>
          </cell>
          <cell r="Q22">
            <v>2.8131279130105843E-6</v>
          </cell>
        </row>
        <row r="23">
          <cell r="A23" t="str">
            <v>Azerbaijan</v>
          </cell>
          <cell r="B23">
            <v>1.4513437193152498E-5</v>
          </cell>
          <cell r="C23">
            <v>1.4403185401379207E-5</v>
          </cell>
          <cell r="D23">
            <v>1.4292933609605916E-5</v>
          </cell>
          <cell r="E23">
            <v>1.4182681817832625E-5</v>
          </cell>
          <cell r="F23">
            <v>1.4072430026059334E-5</v>
          </cell>
          <cell r="G23">
            <v>1.396217823428604E-5</v>
          </cell>
          <cell r="H23">
            <v>1.3851926442512749E-5</v>
          </cell>
          <cell r="I23">
            <v>1.3741674650739458E-5</v>
          </cell>
          <cell r="J23">
            <v>1.3631422858966167E-5</v>
          </cell>
          <cell r="K23">
            <v>1.3521171067192877E-5</v>
          </cell>
          <cell r="L23">
            <v>1.3410919275419586E-5</v>
          </cell>
          <cell r="M23">
            <v>1.3300667483646295E-5</v>
          </cell>
          <cell r="N23">
            <v>1.3190415691873004E-5</v>
          </cell>
          <cell r="O23">
            <v>1.3080163900099713E-5</v>
          </cell>
          <cell r="P23">
            <v>1.2969912108326422E-5</v>
          </cell>
          <cell r="Q23">
            <v>1.2859660316553131E-5</v>
          </cell>
        </row>
        <row r="24">
          <cell r="A24" t="str">
            <v>Bahamas</v>
          </cell>
          <cell r="B24">
            <v>1.4617853531867975E-5</v>
          </cell>
          <cell r="C24">
            <v>1.437048512589782E-5</v>
          </cell>
          <cell r="D24">
            <v>1.4123116719927665E-5</v>
          </cell>
          <cell r="E24">
            <v>1.387574831395751E-5</v>
          </cell>
          <cell r="F24">
            <v>1.3628379907987355E-5</v>
          </cell>
          <cell r="G24">
            <v>1.3381011502017201E-5</v>
          </cell>
          <cell r="H24">
            <v>1.3133643096047046E-5</v>
          </cell>
          <cell r="I24">
            <v>1.2886274690076891E-5</v>
          </cell>
          <cell r="J24">
            <v>1.2638906284106736E-5</v>
          </cell>
          <cell r="K24">
            <v>1.2391537878136581E-5</v>
          </cell>
          <cell r="L24">
            <v>1.2144169472166426E-5</v>
          </cell>
          <cell r="M24">
            <v>1.1896801066196271E-5</v>
          </cell>
          <cell r="N24">
            <v>1.1649432660226116E-5</v>
          </cell>
          <cell r="O24">
            <v>1.140206425425596E-5</v>
          </cell>
          <cell r="P24">
            <v>1.1154695848285805E-5</v>
          </cell>
          <cell r="Q24">
            <v>1.090732744231565E-5</v>
          </cell>
        </row>
        <row r="25">
          <cell r="A25" t="str">
            <v>Bahrain</v>
          </cell>
          <cell r="B25">
            <v>1.320538360264483E-5</v>
          </cell>
          <cell r="C25">
            <v>1.2968798201199437E-5</v>
          </cell>
          <cell r="D25">
            <v>1.2732212799754044E-5</v>
          </cell>
          <cell r="E25">
            <v>1.2495627398308651E-5</v>
          </cell>
          <cell r="F25">
            <v>1.2259041996863258E-5</v>
          </cell>
          <cell r="G25">
            <v>1.2022456595417863E-5</v>
          </cell>
          <cell r="H25">
            <v>1.178587119397247E-5</v>
          </cell>
          <cell r="I25">
            <v>1.1549285792527077E-5</v>
          </cell>
          <cell r="J25">
            <v>1.1312700391081684E-5</v>
          </cell>
          <cell r="K25">
            <v>1.1076114989636291E-5</v>
          </cell>
          <cell r="L25">
            <v>1.0839529588190898E-5</v>
          </cell>
          <cell r="M25">
            <v>1.0602944186745505E-5</v>
          </cell>
          <cell r="N25">
            <v>1.0366358785300112E-5</v>
          </cell>
          <cell r="O25">
            <v>1.0129773383854719E-5</v>
          </cell>
          <cell r="P25">
            <v>9.8931879824093255E-6</v>
          </cell>
          <cell r="Q25">
            <v>9.6566025809639324E-6</v>
          </cell>
        </row>
        <row r="26">
          <cell r="A26" t="str">
            <v>Bangladesh</v>
          </cell>
          <cell r="B26">
            <v>8.3175255766062086E-5</v>
          </cell>
          <cell r="C26">
            <v>7.7644400914382629E-5</v>
          </cell>
          <cell r="D26">
            <v>7.2113546062703172E-5</v>
          </cell>
          <cell r="E26">
            <v>6.6582691211023714E-5</v>
          </cell>
          <cell r="F26">
            <v>6.1051836359344257E-5</v>
          </cell>
          <cell r="G26">
            <v>5.5520981507664773E-5</v>
          </cell>
          <cell r="H26">
            <v>4.9990126655985309E-5</v>
          </cell>
          <cell r="I26">
            <v>4.4459271804305844E-5</v>
          </cell>
          <cell r="J26">
            <v>3.892841695262638E-5</v>
          </cell>
          <cell r="K26">
            <v>3.3397562100946916E-5</v>
          </cell>
          <cell r="L26">
            <v>2.7866707249267452E-5</v>
          </cell>
          <cell r="M26">
            <v>2.2335852397587988E-5</v>
          </cell>
          <cell r="N26">
            <v>1.6804997545908524E-5</v>
          </cell>
          <cell r="O26">
            <v>1.1274142694229062E-5</v>
          </cell>
          <cell r="P26">
            <v>5.7432878425495993E-6</v>
          </cell>
          <cell r="Q26">
            <v>5.0878963544979869E-6</v>
          </cell>
        </row>
        <row r="27">
          <cell r="A27" t="str">
            <v>Barbados</v>
          </cell>
          <cell r="B27">
            <v>2.121181723388481E-5</v>
          </cell>
          <cell r="C27">
            <v>1.8573541799225208E-5</v>
          </cell>
          <cell r="D27">
            <v>1.5935266364565606E-5</v>
          </cell>
          <cell r="E27">
            <v>1.3296990929906005E-5</v>
          </cell>
          <cell r="F27">
            <v>1.0658715495246403E-5</v>
          </cell>
          <cell r="G27">
            <v>8.0204400605868062E-6</v>
          </cell>
          <cell r="H27">
            <v>5.3821646259272053E-6</v>
          </cell>
          <cell r="I27">
            <v>5.0878963544979869E-6</v>
          </cell>
          <cell r="J27">
            <v>5.0878963544979869E-6</v>
          </cell>
          <cell r="K27">
            <v>5.0878963544979869E-6</v>
          </cell>
          <cell r="L27">
            <v>5.0878963544979869E-6</v>
          </cell>
          <cell r="M27">
            <v>5.0878963544979869E-6</v>
          </cell>
          <cell r="N27">
            <v>5.0878963544979869E-6</v>
          </cell>
          <cell r="O27">
            <v>5.0878963544979869E-6</v>
          </cell>
          <cell r="P27">
            <v>5.0878963544979869E-6</v>
          </cell>
          <cell r="Q27">
            <v>5.0878963544979869E-6</v>
          </cell>
        </row>
        <row r="28">
          <cell r="A28" t="str">
            <v>Belarus</v>
          </cell>
          <cell r="B28">
            <v>1.3443234134540475E-6</v>
          </cell>
          <cell r="C28">
            <v>1.3443234134540475E-6</v>
          </cell>
          <cell r="D28">
            <v>1.3443234134540475E-6</v>
          </cell>
          <cell r="E28">
            <v>1.3443234134540475E-6</v>
          </cell>
          <cell r="F28">
            <v>1.3443234134540475E-6</v>
          </cell>
          <cell r="G28">
            <v>1.3443234134540475E-6</v>
          </cell>
          <cell r="H28">
            <v>1.3443234134540475E-6</v>
          </cell>
          <cell r="I28">
            <v>1.3443234134540475E-6</v>
          </cell>
          <cell r="J28">
            <v>1.3443234134540475E-6</v>
          </cell>
          <cell r="K28">
            <v>1.3443234134540475E-6</v>
          </cell>
          <cell r="L28">
            <v>1.3443234134540475E-6</v>
          </cell>
          <cell r="M28">
            <v>1.3443234134540475E-6</v>
          </cell>
          <cell r="N28">
            <v>1.3443234134540475E-6</v>
          </cell>
          <cell r="O28">
            <v>1.3443234134540475E-6</v>
          </cell>
          <cell r="P28">
            <v>1.3443234134540475E-6</v>
          </cell>
          <cell r="Q28">
            <v>1.3443234134540475E-6</v>
          </cell>
        </row>
        <row r="29">
          <cell r="A29" t="str">
            <v>Belgium</v>
          </cell>
          <cell r="B29">
            <v>3.8127533034017726E-6</v>
          </cell>
          <cell r="C29">
            <v>3.7212942444899909E-6</v>
          </cell>
          <cell r="D29">
            <v>3.6298351855782093E-6</v>
          </cell>
          <cell r="E29">
            <v>3.5383761266664276E-6</v>
          </cell>
          <cell r="F29">
            <v>3.446917067754646E-6</v>
          </cell>
          <cell r="G29">
            <v>3.3554580088428647E-6</v>
          </cell>
          <cell r="H29">
            <v>3.3554580088428647E-6</v>
          </cell>
          <cell r="I29">
            <v>3.3554580088428647E-6</v>
          </cell>
          <cell r="J29">
            <v>3.3554580088428647E-6</v>
          </cell>
          <cell r="K29">
            <v>3.3554580088428647E-6</v>
          </cell>
          <cell r="L29">
            <v>3.3554580088428647E-6</v>
          </cell>
          <cell r="M29">
            <v>3.3554580088428647E-6</v>
          </cell>
          <cell r="N29">
            <v>3.3554580088428647E-6</v>
          </cell>
          <cell r="O29">
            <v>3.3554580088428647E-6</v>
          </cell>
          <cell r="P29">
            <v>3.3554580088428647E-6</v>
          </cell>
          <cell r="Q29">
            <v>3.3554580088428647E-6</v>
          </cell>
        </row>
        <row r="30">
          <cell r="A30" t="str">
            <v>Belize</v>
          </cell>
          <cell r="B30">
            <v>1.8249615107803858E-5</v>
          </cell>
          <cell r="C30">
            <v>1.6806827905194682E-5</v>
          </cell>
          <cell r="D30">
            <v>1.5364040702585505E-5</v>
          </cell>
          <cell r="E30">
            <v>1.3921253499976328E-5</v>
          </cell>
          <cell r="F30">
            <v>1.2478466297367152E-5</v>
          </cell>
          <cell r="G30">
            <v>1.1035679094757975E-5</v>
          </cell>
          <cell r="H30">
            <v>9.5928918921487982E-6</v>
          </cell>
          <cell r="I30">
            <v>8.1501046895396215E-6</v>
          </cell>
          <cell r="J30">
            <v>6.7073174869304448E-6</v>
          </cell>
          <cell r="K30">
            <v>5.2645302843212681E-6</v>
          </cell>
          <cell r="L30">
            <v>5.0878963544979869E-6</v>
          </cell>
          <cell r="M30">
            <v>5.0878963544979869E-6</v>
          </cell>
          <cell r="N30">
            <v>5.0878963544979869E-6</v>
          </cell>
          <cell r="O30">
            <v>5.0878963544979869E-6</v>
          </cell>
          <cell r="P30">
            <v>5.0878963544979869E-6</v>
          </cell>
          <cell r="Q30">
            <v>5.0878963544979869E-6</v>
          </cell>
        </row>
        <row r="31">
          <cell r="A31" t="str">
            <v>Benin</v>
          </cell>
          <cell r="B31">
            <v>2.0133796973437142E-4</v>
          </cell>
          <cell r="C31">
            <v>1.9504617759261397E-4</v>
          </cell>
          <cell r="D31">
            <v>1.8875438545085652E-4</v>
          </cell>
          <cell r="E31">
            <v>1.8246259330909908E-4</v>
          </cell>
          <cell r="F31">
            <v>1.7617080116734163E-4</v>
          </cell>
          <cell r="G31">
            <v>1.6987900902558419E-4</v>
          </cell>
          <cell r="H31">
            <v>1.6358721688382674E-4</v>
          </cell>
          <cell r="I31">
            <v>1.5729542474206929E-4</v>
          </cell>
          <cell r="J31">
            <v>1.5100363260031185E-4</v>
          </cell>
          <cell r="K31">
            <v>1.447118404585544E-4</v>
          </cell>
          <cell r="L31">
            <v>1.3842004831679695E-4</v>
          </cell>
          <cell r="M31">
            <v>1.3212825617503951E-4</v>
          </cell>
          <cell r="N31">
            <v>1.2583646403328206E-4</v>
          </cell>
          <cell r="O31">
            <v>1.1954467189152461E-4</v>
          </cell>
          <cell r="P31">
            <v>1.1325287974976717E-4</v>
          </cell>
          <cell r="Q31">
            <v>1.0696108760800972E-4</v>
          </cell>
        </row>
        <row r="32">
          <cell r="A32" t="str">
            <v>Bhutan</v>
          </cell>
          <cell r="B32">
            <v>6.147239937156556E-5</v>
          </cell>
          <cell r="C32">
            <v>5.8130899313060538E-5</v>
          </cell>
          <cell r="D32">
            <v>5.4789399254555517E-5</v>
          </cell>
          <cell r="E32">
            <v>5.1447899196050495E-5</v>
          </cell>
          <cell r="F32">
            <v>4.8106399137545474E-5</v>
          </cell>
          <cell r="G32">
            <v>4.4764899079040466E-5</v>
          </cell>
          <cell r="H32">
            <v>4.1423399020535444E-5</v>
          </cell>
          <cell r="I32">
            <v>3.8081898962030423E-5</v>
          </cell>
          <cell r="J32">
            <v>3.4740398903525401E-5</v>
          </cell>
          <cell r="K32">
            <v>3.139889884502038E-5</v>
          </cell>
          <cell r="L32">
            <v>2.8057398786515362E-5</v>
          </cell>
          <cell r="M32">
            <v>2.4715898728010344E-5</v>
          </cell>
          <cell r="N32">
            <v>2.1374398669505325E-5</v>
          </cell>
          <cell r="O32">
            <v>1.8032898611000307E-5</v>
          </cell>
          <cell r="P32">
            <v>1.4691398552495289E-5</v>
          </cell>
          <cell r="Q32">
            <v>1.1349898493990271E-5</v>
          </cell>
        </row>
        <row r="33">
          <cell r="A33" t="str">
            <v>Bolivia (Plurinational State of)</v>
          </cell>
          <cell r="B33">
            <v>7.8307310378342501E-5</v>
          </cell>
          <cell r="C33">
            <v>7.5010184043984766E-5</v>
          </cell>
          <cell r="D33">
            <v>7.1713057709627031E-5</v>
          </cell>
          <cell r="E33">
            <v>6.8415931375269295E-5</v>
          </cell>
          <cell r="F33">
            <v>6.511880504091156E-5</v>
          </cell>
          <cell r="G33">
            <v>6.1821678706553811E-5</v>
          </cell>
          <cell r="H33">
            <v>5.8524552372196076E-5</v>
          </cell>
          <cell r="I33">
            <v>5.5227426037838341E-5</v>
          </cell>
          <cell r="J33">
            <v>5.1930299703480606E-5</v>
          </cell>
          <cell r="K33">
            <v>4.8633173369122871E-5</v>
          </cell>
          <cell r="L33">
            <v>4.5336047034765135E-5</v>
          </cell>
          <cell r="M33">
            <v>4.20389207004074E-5</v>
          </cell>
          <cell r="N33">
            <v>3.8741794366049665E-5</v>
          </cell>
          <cell r="O33">
            <v>3.544466803169193E-5</v>
          </cell>
          <cell r="P33">
            <v>3.2147541697334194E-5</v>
          </cell>
          <cell r="Q33">
            <v>2.8850415362976456E-5</v>
          </cell>
        </row>
        <row r="34">
          <cell r="A34" t="str">
            <v>Bosnia &amp; Herzegovina</v>
          </cell>
          <cell r="B34">
            <v>4.217690057890446E-6</v>
          </cell>
          <cell r="C34">
            <v>4.1261486259974642E-6</v>
          </cell>
          <cell r="D34">
            <v>4.0346071941044823E-6</v>
          </cell>
          <cell r="E34">
            <v>3.9430657622115004E-6</v>
          </cell>
          <cell r="F34">
            <v>3.8515243303185185E-6</v>
          </cell>
          <cell r="G34">
            <v>3.7599828984255358E-6</v>
          </cell>
          <cell r="H34">
            <v>3.7599828984255358E-6</v>
          </cell>
          <cell r="I34">
            <v>3.7599828984255358E-6</v>
          </cell>
          <cell r="J34">
            <v>3.7599828984255358E-6</v>
          </cell>
          <cell r="K34">
            <v>3.7599828984255358E-6</v>
          </cell>
          <cell r="L34">
            <v>3.7599828984255358E-6</v>
          </cell>
          <cell r="M34">
            <v>3.7599828984255358E-6</v>
          </cell>
          <cell r="N34">
            <v>3.7599828984255358E-6</v>
          </cell>
          <cell r="O34">
            <v>3.7599828984255358E-6</v>
          </cell>
          <cell r="P34">
            <v>3.7599828984255358E-6</v>
          </cell>
          <cell r="Q34">
            <v>3.7599828984255358E-6</v>
          </cell>
        </row>
        <row r="35">
          <cell r="A35" t="str">
            <v>Botswana</v>
          </cell>
          <cell r="B35">
            <v>1.1588984942415988E-4</v>
          </cell>
          <cell r="C35">
            <v>1.104402302613923E-4</v>
          </cell>
          <cell r="D35">
            <v>1.0499061109862473E-4</v>
          </cell>
          <cell r="E35">
            <v>9.9540991935857155E-5</v>
          </cell>
          <cell r="F35">
            <v>9.4091372773089582E-5</v>
          </cell>
          <cell r="G35">
            <v>8.8641753610322035E-5</v>
          </cell>
          <cell r="H35">
            <v>8.3192134447554461E-5</v>
          </cell>
          <cell r="I35">
            <v>7.7742515284786887E-5</v>
          </cell>
          <cell r="J35">
            <v>7.2292896122019314E-5</v>
          </cell>
          <cell r="K35">
            <v>6.684327695925174E-5</v>
          </cell>
          <cell r="L35">
            <v>6.1393657796484166E-5</v>
          </cell>
          <cell r="M35">
            <v>5.5944038633716599E-5</v>
          </cell>
          <cell r="N35">
            <v>5.0494419470949032E-5</v>
          </cell>
          <cell r="O35">
            <v>4.5044800308181465E-5</v>
          </cell>
          <cell r="P35">
            <v>3.9595181145413898E-5</v>
          </cell>
          <cell r="Q35">
            <v>3.4145561982646331E-5</v>
          </cell>
        </row>
        <row r="36">
          <cell r="A36" t="str">
            <v>Brazil</v>
          </cell>
          <cell r="B36">
            <v>2.9130110435429797E-5</v>
          </cell>
          <cell r="C36">
            <v>2.9130110435429797E-5</v>
          </cell>
          <cell r="D36">
            <v>2.9130110435429797E-5</v>
          </cell>
          <cell r="E36">
            <v>2.9130110435429797E-5</v>
          </cell>
          <cell r="F36">
            <v>2.9130110435429797E-5</v>
          </cell>
          <cell r="G36">
            <v>2.9130110435429797E-5</v>
          </cell>
          <cell r="H36">
            <v>2.9130110435429797E-5</v>
          </cell>
          <cell r="I36">
            <v>2.9130110435429797E-5</v>
          </cell>
          <cell r="J36">
            <v>2.9130110435429797E-5</v>
          </cell>
          <cell r="K36">
            <v>2.9130110435429797E-5</v>
          </cell>
          <cell r="L36">
            <v>2.9130110435429797E-5</v>
          </cell>
          <cell r="M36">
            <v>2.9130110435429797E-5</v>
          </cell>
          <cell r="N36">
            <v>2.9130110435429797E-5</v>
          </cell>
          <cell r="O36">
            <v>2.9130110435429797E-5</v>
          </cell>
          <cell r="P36">
            <v>2.9130110435429797E-5</v>
          </cell>
          <cell r="Q36">
            <v>2.9130110435429797E-5</v>
          </cell>
        </row>
        <row r="37">
          <cell r="A37" t="str">
            <v>Brunei Darussalam</v>
          </cell>
          <cell r="B37">
            <v>2.2835253356532098E-5</v>
          </cell>
          <cell r="C37">
            <v>2.2664077422484597E-5</v>
          </cell>
          <cell r="D37">
            <v>2.2492901488437096E-5</v>
          </cell>
          <cell r="E37">
            <v>2.2321725554389595E-5</v>
          </cell>
          <cell r="F37">
            <v>2.2150549620342094E-5</v>
          </cell>
          <cell r="G37">
            <v>2.1979373686294596E-5</v>
          </cell>
          <cell r="H37">
            <v>2.1808197752247095E-5</v>
          </cell>
          <cell r="I37">
            <v>2.1637021818199594E-5</v>
          </cell>
          <cell r="J37">
            <v>2.1465845884152093E-5</v>
          </cell>
          <cell r="K37">
            <v>2.1294669950104592E-5</v>
          </cell>
          <cell r="L37">
            <v>2.1123494016057091E-5</v>
          </cell>
          <cell r="M37">
            <v>2.095231808200959E-5</v>
          </cell>
          <cell r="N37">
            <v>2.0781142147962088E-5</v>
          </cell>
          <cell r="O37">
            <v>2.0609966213914587E-5</v>
          </cell>
          <cell r="P37">
            <v>2.0438790279867086E-5</v>
          </cell>
          <cell r="Q37">
            <v>2.0267614345819585E-5</v>
          </cell>
        </row>
        <row r="38">
          <cell r="A38" t="str">
            <v>Bulgaria</v>
          </cell>
          <cell r="B38">
            <v>2.3722905252648007E-6</v>
          </cell>
          <cell r="C38">
            <v>2.246725884001591E-6</v>
          </cell>
          <cell r="D38">
            <v>2.1211612427383814E-6</v>
          </cell>
          <cell r="E38">
            <v>1.9955966014751718E-6</v>
          </cell>
          <cell r="F38">
            <v>1.8700319602119621E-6</v>
          </cell>
          <cell r="G38">
            <v>1.7444673189487527E-6</v>
          </cell>
          <cell r="H38">
            <v>1.7444673189487527E-6</v>
          </cell>
          <cell r="I38">
            <v>1.7444673189487527E-6</v>
          </cell>
          <cell r="J38">
            <v>1.7444673189487527E-6</v>
          </cell>
          <cell r="K38">
            <v>1.7444673189487527E-6</v>
          </cell>
          <cell r="L38">
            <v>1.7444673189487527E-6</v>
          </cell>
          <cell r="M38">
            <v>1.7444673189487527E-6</v>
          </cell>
          <cell r="N38">
            <v>1.7444673189487527E-6</v>
          </cell>
          <cell r="O38">
            <v>1.7444673189487527E-6</v>
          </cell>
          <cell r="P38">
            <v>1.7444673189487527E-6</v>
          </cell>
          <cell r="Q38">
            <v>1.7444673189487527E-6</v>
          </cell>
        </row>
        <row r="39">
          <cell r="A39" t="str">
            <v>Burkina Faso</v>
          </cell>
          <cell r="B39">
            <v>2.3255253927614421E-4</v>
          </cell>
          <cell r="C39">
            <v>2.2375327752354108E-4</v>
          </cell>
          <cell r="D39">
            <v>2.1495401577093794E-4</v>
          </cell>
          <cell r="E39">
            <v>2.0615475401833481E-4</v>
          </cell>
          <cell r="F39">
            <v>1.9735549226573167E-4</v>
          </cell>
          <cell r="G39">
            <v>1.8855623051312848E-4</v>
          </cell>
          <cell r="H39">
            <v>1.7975696876052535E-4</v>
          </cell>
          <cell r="I39">
            <v>1.7095770700792221E-4</v>
          </cell>
          <cell r="J39">
            <v>1.6215844525531908E-4</v>
          </cell>
          <cell r="K39">
            <v>1.5335918350271595E-4</v>
          </cell>
          <cell r="L39">
            <v>1.4455992175011281E-4</v>
          </cell>
          <cell r="M39">
            <v>1.3576065999750968E-4</v>
          </cell>
          <cell r="N39">
            <v>1.2696139824490654E-4</v>
          </cell>
          <cell r="O39">
            <v>1.1816213649230339E-4</v>
          </cell>
          <cell r="P39">
            <v>1.0936287473970024E-4</v>
          </cell>
          <cell r="Q39">
            <v>1.005636129870971E-4</v>
          </cell>
        </row>
        <row r="40">
          <cell r="A40" t="str">
            <v>Burundi</v>
          </cell>
          <cell r="B40">
            <v>4.2877278360827002E-4</v>
          </cell>
          <cell r="C40">
            <v>4.1261665065710191E-4</v>
          </cell>
          <cell r="D40">
            <v>3.964605177059338E-4</v>
          </cell>
          <cell r="E40">
            <v>3.8030438475476568E-4</v>
          </cell>
          <cell r="F40">
            <v>3.6414825180359757E-4</v>
          </cell>
          <cell r="G40">
            <v>3.479921188524294E-4</v>
          </cell>
          <cell r="H40">
            <v>3.3183598590126129E-4</v>
          </cell>
          <cell r="I40">
            <v>3.1567985295009318E-4</v>
          </cell>
          <cell r="J40">
            <v>2.9952371999892506E-4</v>
          </cell>
          <cell r="K40">
            <v>2.8336758704775695E-4</v>
          </cell>
          <cell r="L40">
            <v>2.6721145409658884E-4</v>
          </cell>
          <cell r="M40">
            <v>2.5105532114542072E-4</v>
          </cell>
          <cell r="N40">
            <v>2.3489918819425261E-4</v>
          </cell>
          <cell r="O40">
            <v>2.187430552430845E-4</v>
          </cell>
          <cell r="P40">
            <v>2.0258692229191638E-4</v>
          </cell>
          <cell r="Q40">
            <v>1.8643078934074827E-4</v>
          </cell>
        </row>
        <row r="41">
          <cell r="A41" t="str">
            <v>Cambodia</v>
          </cell>
          <cell r="B41">
            <v>6.4957514027063056E-5</v>
          </cell>
          <cell r="C41">
            <v>6.1723538840755983E-5</v>
          </cell>
          <cell r="D41">
            <v>5.8489563654448916E-5</v>
          </cell>
          <cell r="E41">
            <v>5.5255588468141849E-5</v>
          </cell>
          <cell r="F41">
            <v>5.2021613281834783E-5</v>
          </cell>
          <cell r="G41">
            <v>4.8787638095527709E-5</v>
          </cell>
          <cell r="H41">
            <v>4.5553662909220643E-5</v>
          </cell>
          <cell r="I41">
            <v>4.2319687722913576E-5</v>
          </cell>
          <cell r="J41">
            <v>3.9085712536606509E-5</v>
          </cell>
          <cell r="K41">
            <v>3.5851737350299443E-5</v>
          </cell>
          <cell r="L41">
            <v>3.2617762163992376E-5</v>
          </cell>
          <cell r="M41">
            <v>2.9383786977685306E-5</v>
          </cell>
          <cell r="N41">
            <v>2.6149811791378236E-5</v>
          </cell>
          <cell r="O41">
            <v>2.2915836605071166E-5</v>
          </cell>
          <cell r="P41">
            <v>1.9681861418764096E-5</v>
          </cell>
          <cell r="Q41">
            <v>1.6447886232457026E-5</v>
          </cell>
        </row>
        <row r="42">
          <cell r="A42" t="str">
            <v>Cameroon</v>
          </cell>
          <cell r="B42">
            <v>3.0715399571156014E-4</v>
          </cell>
          <cell r="C42">
            <v>2.9710168312463631E-4</v>
          </cell>
          <cell r="D42">
            <v>2.8704937053771249E-4</v>
          </cell>
          <cell r="E42">
            <v>2.7699705795078866E-4</v>
          </cell>
          <cell r="F42">
            <v>2.6694474536386484E-4</v>
          </cell>
          <cell r="G42">
            <v>2.5689243277694101E-4</v>
          </cell>
          <cell r="H42">
            <v>2.4684012019001719E-4</v>
          </cell>
          <cell r="I42">
            <v>2.3678780760309336E-4</v>
          </cell>
          <cell r="J42">
            <v>2.2673549501616954E-4</v>
          </cell>
          <cell r="K42">
            <v>2.1668318242924571E-4</v>
          </cell>
          <cell r="L42">
            <v>2.0663086984232189E-4</v>
          </cell>
          <cell r="M42">
            <v>1.9657855725539806E-4</v>
          </cell>
          <cell r="N42">
            <v>1.8652624466847424E-4</v>
          </cell>
          <cell r="O42">
            <v>1.7647393208155041E-4</v>
          </cell>
          <cell r="P42">
            <v>1.6642161949462659E-4</v>
          </cell>
          <cell r="Q42">
            <v>1.5636930690770276E-4</v>
          </cell>
        </row>
        <row r="43">
          <cell r="A43" t="str">
            <v>Canada</v>
          </cell>
          <cell r="B43">
            <v>7.3516046217855441E-6</v>
          </cell>
          <cell r="C43">
            <v>7.1064700163500712E-6</v>
          </cell>
          <cell r="D43">
            <v>6.8613354109145984E-6</v>
          </cell>
          <cell r="E43">
            <v>6.6162008054791256E-6</v>
          </cell>
          <cell r="F43">
            <v>6.3710662000436528E-6</v>
          </cell>
          <cell r="G43">
            <v>6.1259315946081816E-6</v>
          </cell>
          <cell r="H43">
            <v>5.8807969891727088E-6</v>
          </cell>
          <cell r="I43">
            <v>5.635662383737236E-6</v>
          </cell>
          <cell r="J43">
            <v>5.3905277783017632E-6</v>
          </cell>
          <cell r="K43">
            <v>5.1453931728662904E-6</v>
          </cell>
          <cell r="L43">
            <v>5.0878963544979869E-6</v>
          </cell>
          <cell r="M43">
            <v>5.0878963544979869E-6</v>
          </cell>
          <cell r="N43">
            <v>5.0878963544979869E-6</v>
          </cell>
          <cell r="O43">
            <v>5.0878963544979869E-6</v>
          </cell>
          <cell r="P43">
            <v>5.0878963544979869E-6</v>
          </cell>
          <cell r="Q43">
            <v>5.0878963544979869E-6</v>
          </cell>
        </row>
        <row r="44">
          <cell r="A44" t="str">
            <v>Cape Verde</v>
          </cell>
          <cell r="B44">
            <v>3.2241811074296245E-5</v>
          </cell>
          <cell r="C44">
            <v>3.1356758761947759E-5</v>
          </cell>
          <cell r="D44">
            <v>3.0471706449599272E-5</v>
          </cell>
          <cell r="E44">
            <v>2.9586654137250786E-5</v>
          </cell>
          <cell r="F44">
            <v>2.87016018249023E-5</v>
          </cell>
          <cell r="G44">
            <v>2.7816549512553817E-5</v>
          </cell>
          <cell r="H44">
            <v>2.6931497200205331E-5</v>
          </cell>
          <cell r="I44">
            <v>2.6046444887856844E-5</v>
          </cell>
          <cell r="J44">
            <v>2.5161392575508358E-5</v>
          </cell>
          <cell r="K44">
            <v>2.4276340263159872E-5</v>
          </cell>
          <cell r="L44">
            <v>2.3391287950811385E-5</v>
          </cell>
          <cell r="M44">
            <v>2.2506235638462899E-5</v>
          </cell>
          <cell r="N44">
            <v>2.1621183326114413E-5</v>
          </cell>
          <cell r="O44">
            <v>2.0736131013765926E-5</v>
          </cell>
          <cell r="P44">
            <v>1.985107870141744E-5</v>
          </cell>
          <cell r="Q44">
            <v>1.8966026389068954E-5</v>
          </cell>
        </row>
        <row r="45">
          <cell r="A45" t="str">
            <v>Caribbean</v>
          </cell>
          <cell r="B45">
            <v>7.8312813256489554E-5</v>
          </cell>
          <cell r="C45">
            <v>7.6668094850066134E-5</v>
          </cell>
          <cell r="D45">
            <v>7.5023376443642713E-5</v>
          </cell>
          <cell r="E45">
            <v>7.3378658037219293E-5</v>
          </cell>
          <cell r="F45">
            <v>7.1733939630795872E-5</v>
          </cell>
          <cell r="G45">
            <v>7.0089221224372425E-5</v>
          </cell>
          <cell r="H45">
            <v>6.8444502817949004E-5</v>
          </cell>
          <cell r="I45">
            <v>6.6799784411525584E-5</v>
          </cell>
          <cell r="J45">
            <v>6.5155066005102163E-5</v>
          </cell>
          <cell r="K45">
            <v>6.3510347598678743E-5</v>
          </cell>
          <cell r="L45">
            <v>6.1865629192255322E-5</v>
          </cell>
          <cell r="M45">
            <v>6.0220910785831895E-5</v>
          </cell>
          <cell r="N45">
            <v>5.8576192379408468E-5</v>
          </cell>
          <cell r="O45">
            <v>5.693147397298504E-5</v>
          </cell>
          <cell r="P45">
            <v>5.5286755566561613E-5</v>
          </cell>
          <cell r="Q45">
            <v>5.3642037160138186E-5</v>
          </cell>
        </row>
        <row r="46">
          <cell r="A46" t="str">
            <v>Central African Republic</v>
          </cell>
          <cell r="B46">
            <v>4.6165545831135138E-4</v>
          </cell>
          <cell r="C46">
            <v>4.4719396202689941E-4</v>
          </cell>
          <cell r="D46">
            <v>4.3273246574244745E-4</v>
          </cell>
          <cell r="E46">
            <v>4.1827096945799548E-4</v>
          </cell>
          <cell r="F46">
            <v>4.0380947317354352E-4</v>
          </cell>
          <cell r="G46">
            <v>3.893479768890916E-4</v>
          </cell>
          <cell r="H46">
            <v>3.7488648060463964E-4</v>
          </cell>
          <cell r="I46">
            <v>3.6042498432018767E-4</v>
          </cell>
          <cell r="J46">
            <v>3.4596348803573571E-4</v>
          </cell>
          <cell r="K46">
            <v>3.3150199175128374E-4</v>
          </cell>
          <cell r="L46">
            <v>3.1704049546683177E-4</v>
          </cell>
          <cell r="M46">
            <v>3.0257899918237981E-4</v>
          </cell>
          <cell r="N46">
            <v>2.8811750289792784E-4</v>
          </cell>
          <cell r="O46">
            <v>2.7365600661347588E-4</v>
          </cell>
          <cell r="P46">
            <v>2.5919451032902391E-4</v>
          </cell>
          <cell r="Q46">
            <v>2.4473301404457195E-4</v>
          </cell>
        </row>
        <row r="47">
          <cell r="A47" t="str">
            <v>Central America</v>
          </cell>
          <cell r="B47">
            <v>2.7806666545993304E-5</v>
          </cell>
          <cell r="C47">
            <v>2.7550013672551815E-5</v>
          </cell>
          <cell r="D47">
            <v>2.7293360799110326E-5</v>
          </cell>
          <cell r="E47">
            <v>2.7036707925668837E-5</v>
          </cell>
          <cell r="F47">
            <v>2.6780055052227348E-5</v>
          </cell>
          <cell r="G47">
            <v>2.6523402178785856E-5</v>
          </cell>
          <cell r="H47">
            <v>2.6266749305344367E-5</v>
          </cell>
          <cell r="I47">
            <v>2.6010096431902878E-5</v>
          </cell>
          <cell r="J47">
            <v>2.5753443558461389E-5</v>
          </cell>
          <cell r="K47">
            <v>2.5496790685019901E-5</v>
          </cell>
          <cell r="L47">
            <v>2.5240137811578412E-5</v>
          </cell>
          <cell r="M47">
            <v>2.4983484938136923E-5</v>
          </cell>
          <cell r="N47">
            <v>2.4726832064695434E-5</v>
          </cell>
          <cell r="O47">
            <v>2.4470179191253945E-5</v>
          </cell>
          <cell r="P47">
            <v>2.4213526317812456E-5</v>
          </cell>
          <cell r="Q47">
            <v>2.3956873444370967E-5</v>
          </cell>
        </row>
        <row r="48">
          <cell r="A48" t="str">
            <v>Central Asia</v>
          </cell>
          <cell r="B48">
            <v>2.4053082351519228E-5</v>
          </cell>
          <cell r="C48">
            <v>2.3355478521967523E-5</v>
          </cell>
          <cell r="D48">
            <v>2.2657874692415818E-5</v>
          </cell>
          <cell r="E48">
            <v>2.1960270862864113E-5</v>
          </cell>
          <cell r="F48">
            <v>2.1262667033312409E-5</v>
          </cell>
          <cell r="G48">
            <v>2.056506320376071E-5</v>
          </cell>
          <cell r="H48">
            <v>1.9867459374209006E-5</v>
          </cell>
          <cell r="I48">
            <v>1.9169855544657301E-5</v>
          </cell>
          <cell r="J48">
            <v>1.8472251715105596E-5</v>
          </cell>
          <cell r="K48">
            <v>1.7774647885553891E-5</v>
          </cell>
          <cell r="L48">
            <v>1.7077044056002186E-5</v>
          </cell>
          <cell r="M48">
            <v>1.6379440226450481E-5</v>
          </cell>
          <cell r="N48">
            <v>1.5681836396898776E-5</v>
          </cell>
          <cell r="O48">
            <v>1.4984232567347073E-5</v>
          </cell>
          <cell r="P48">
            <v>1.428662873779537E-5</v>
          </cell>
          <cell r="Q48">
            <v>1.3589024908243667E-5</v>
          </cell>
        </row>
        <row r="49">
          <cell r="A49" t="str">
            <v>Chad</v>
          </cell>
          <cell r="B49">
            <v>5.0694184857362989E-4</v>
          </cell>
          <cell r="C49">
            <v>4.8577284830352225E-4</v>
          </cell>
          <cell r="D49">
            <v>4.6460384803341461E-4</v>
          </cell>
          <cell r="E49">
            <v>4.4343484776330697E-4</v>
          </cell>
          <cell r="F49">
            <v>4.2226584749319933E-4</v>
          </cell>
          <cell r="G49">
            <v>4.010968472230918E-4</v>
          </cell>
          <cell r="H49">
            <v>3.7992784695298416E-4</v>
          </cell>
          <cell r="I49">
            <v>3.5875884668287652E-4</v>
          </cell>
          <cell r="J49">
            <v>3.3758984641276888E-4</v>
          </cell>
          <cell r="K49">
            <v>3.1642084614266124E-4</v>
          </cell>
          <cell r="L49">
            <v>2.952518458725536E-4</v>
          </cell>
          <cell r="M49">
            <v>2.7408284560244596E-4</v>
          </cell>
          <cell r="N49">
            <v>2.5291384533233832E-4</v>
          </cell>
          <cell r="O49">
            <v>2.317448450622307E-4</v>
          </cell>
          <cell r="P49">
            <v>2.1057584479212309E-4</v>
          </cell>
          <cell r="Q49">
            <v>1.8940684452201548E-4</v>
          </cell>
        </row>
        <row r="50">
          <cell r="A50" t="str">
            <v>Channel Islands</v>
          </cell>
          <cell r="B50">
            <v>4.7574540363678735E-6</v>
          </cell>
          <cell r="C50">
            <v>4.4635345270001941E-6</v>
          </cell>
          <cell r="D50">
            <v>4.1696150176325147E-6</v>
          </cell>
          <cell r="E50">
            <v>3.8756955082648352E-6</v>
          </cell>
          <cell r="F50">
            <v>3.5817759988971558E-6</v>
          </cell>
          <cell r="G50">
            <v>3.2878564895294756E-6</v>
          </cell>
          <cell r="H50">
            <v>3.2878564895294756E-6</v>
          </cell>
          <cell r="I50">
            <v>3.2878564895294756E-6</v>
          </cell>
          <cell r="J50">
            <v>3.2878564895294756E-6</v>
          </cell>
          <cell r="K50">
            <v>3.2878564895294756E-6</v>
          </cell>
          <cell r="L50">
            <v>3.2878564895294756E-6</v>
          </cell>
          <cell r="M50">
            <v>3.2878564895294756E-6</v>
          </cell>
          <cell r="N50">
            <v>3.2878564895294756E-6</v>
          </cell>
          <cell r="O50">
            <v>3.2878564895294756E-6</v>
          </cell>
          <cell r="P50">
            <v>3.2878564895294756E-6</v>
          </cell>
          <cell r="Q50">
            <v>3.2878564895294756E-6</v>
          </cell>
        </row>
        <row r="51">
          <cell r="A51" t="str">
            <v>Chile</v>
          </cell>
          <cell r="B51">
            <v>9.7806332006525264E-6</v>
          </cell>
          <cell r="C51">
            <v>9.6028143314954315E-6</v>
          </cell>
          <cell r="D51">
            <v>9.4249954623383365E-6</v>
          </cell>
          <cell r="E51">
            <v>9.2471765931812416E-6</v>
          </cell>
          <cell r="F51">
            <v>9.0693577240241467E-6</v>
          </cell>
          <cell r="G51">
            <v>8.8915388548670501E-6</v>
          </cell>
          <cell r="H51">
            <v>8.7137199857099551E-6</v>
          </cell>
          <cell r="I51">
            <v>8.5359011165528602E-6</v>
          </cell>
          <cell r="J51">
            <v>8.3580822473957653E-6</v>
          </cell>
          <cell r="K51">
            <v>8.1802633782386704E-6</v>
          </cell>
          <cell r="L51">
            <v>8.0024445090815754E-6</v>
          </cell>
          <cell r="M51">
            <v>7.8246256399244805E-6</v>
          </cell>
          <cell r="N51">
            <v>7.6468067707673856E-6</v>
          </cell>
          <cell r="O51">
            <v>7.4689879016102907E-6</v>
          </cell>
          <cell r="P51">
            <v>7.2911690324531957E-6</v>
          </cell>
          <cell r="Q51">
            <v>7.1133501632961008E-6</v>
          </cell>
        </row>
        <row r="52">
          <cell r="A52" t="str">
            <v>China</v>
          </cell>
          <cell r="B52">
            <v>1.0956453816491996E-5</v>
          </cell>
          <cell r="C52">
            <v>1.0732743298828625E-5</v>
          </cell>
          <cell r="D52">
            <v>1.0509032781165254E-5</v>
          </cell>
          <cell r="E52">
            <v>1.0285322263501884E-5</v>
          </cell>
          <cell r="F52">
            <v>1.0061611745838513E-5</v>
          </cell>
          <cell r="G52">
            <v>9.8379012281751419E-6</v>
          </cell>
          <cell r="H52">
            <v>9.6141907105117711E-6</v>
          </cell>
          <cell r="I52">
            <v>9.3904801928484003E-6</v>
          </cell>
          <cell r="J52">
            <v>9.1667696751850295E-6</v>
          </cell>
          <cell r="K52">
            <v>8.9430591575216587E-6</v>
          </cell>
          <cell r="L52">
            <v>8.7193486398582879E-6</v>
          </cell>
          <cell r="M52">
            <v>8.4956381221949171E-6</v>
          </cell>
          <cell r="N52">
            <v>8.2719276045315463E-6</v>
          </cell>
          <cell r="O52">
            <v>8.0482170868681755E-6</v>
          </cell>
          <cell r="P52">
            <v>7.8245065692048047E-6</v>
          </cell>
          <cell r="Q52">
            <v>7.6007960515414339E-6</v>
          </cell>
        </row>
        <row r="53">
          <cell r="A53" t="str">
            <v>China, Hong Kong SAR</v>
          </cell>
          <cell r="B53">
            <v>1.0956453816491996E-5</v>
          </cell>
          <cell r="C53">
            <v>1.0732743298828625E-5</v>
          </cell>
          <cell r="D53">
            <v>1.0509032781165254E-5</v>
          </cell>
          <cell r="E53">
            <v>1.0285322263501884E-5</v>
          </cell>
          <cell r="F53">
            <v>1.0061611745838513E-5</v>
          </cell>
          <cell r="G53">
            <v>9.8379012281751419E-6</v>
          </cell>
          <cell r="H53">
            <v>9.6141907105117711E-6</v>
          </cell>
          <cell r="I53">
            <v>9.3904801928484003E-6</v>
          </cell>
          <cell r="J53">
            <v>9.1667696751850295E-6</v>
          </cell>
          <cell r="K53">
            <v>8.9430591575216587E-6</v>
          </cell>
          <cell r="L53">
            <v>8.7193486398582879E-6</v>
          </cell>
          <cell r="M53">
            <v>8.4956381221949171E-6</v>
          </cell>
          <cell r="N53">
            <v>8.2719276045315463E-6</v>
          </cell>
          <cell r="O53">
            <v>8.0482170868681755E-6</v>
          </cell>
          <cell r="P53">
            <v>7.8245065692048047E-6</v>
          </cell>
          <cell r="Q53">
            <v>7.6007960515414339E-6</v>
          </cell>
        </row>
        <row r="54">
          <cell r="A54" t="str">
            <v>China, Macao SAR</v>
          </cell>
          <cell r="B54">
            <v>1.0956453816491996E-5</v>
          </cell>
          <cell r="C54">
            <v>1.0732743298828625E-5</v>
          </cell>
          <cell r="D54">
            <v>1.0509032781165254E-5</v>
          </cell>
          <cell r="E54">
            <v>1.0285322263501884E-5</v>
          </cell>
          <cell r="F54">
            <v>1.0061611745838513E-5</v>
          </cell>
          <cell r="G54">
            <v>9.8379012281751419E-6</v>
          </cell>
          <cell r="H54">
            <v>9.6141907105117711E-6</v>
          </cell>
          <cell r="I54">
            <v>9.3904801928484003E-6</v>
          </cell>
          <cell r="J54">
            <v>9.1667696751850295E-6</v>
          </cell>
          <cell r="K54">
            <v>8.9430591575216587E-6</v>
          </cell>
          <cell r="L54">
            <v>8.7193486398582879E-6</v>
          </cell>
          <cell r="M54">
            <v>8.4956381221949171E-6</v>
          </cell>
          <cell r="N54">
            <v>8.2719276045315463E-6</v>
          </cell>
          <cell r="O54">
            <v>8.0482170868681755E-6</v>
          </cell>
          <cell r="P54">
            <v>7.8245065692048047E-6</v>
          </cell>
          <cell r="Q54">
            <v>7.6007960515414339E-6</v>
          </cell>
        </row>
        <row r="55">
          <cell r="A55" t="str">
            <v>Colombia</v>
          </cell>
          <cell r="B55">
            <v>3.6376411863884183E-5</v>
          </cell>
          <cell r="C55">
            <v>3.6110247317337269E-5</v>
          </cell>
          <cell r="D55">
            <v>3.5844082770790355E-5</v>
          </cell>
          <cell r="E55">
            <v>3.5577918224243441E-5</v>
          </cell>
          <cell r="F55">
            <v>3.5311753677696527E-5</v>
          </cell>
          <cell r="G55">
            <v>3.5045589131149627E-5</v>
          </cell>
          <cell r="H55">
            <v>3.4779424584602713E-5</v>
          </cell>
          <cell r="I55">
            <v>3.4513260038055799E-5</v>
          </cell>
          <cell r="J55">
            <v>3.4247095491508885E-5</v>
          </cell>
          <cell r="K55">
            <v>3.3980930944961971E-5</v>
          </cell>
          <cell r="L55">
            <v>3.3714766398415057E-5</v>
          </cell>
          <cell r="M55">
            <v>3.3448601851868143E-5</v>
          </cell>
          <cell r="N55">
            <v>3.3182437305321229E-5</v>
          </cell>
          <cell r="O55">
            <v>3.2916272758774315E-5</v>
          </cell>
          <cell r="P55">
            <v>3.2650108212227401E-5</v>
          </cell>
          <cell r="Q55">
            <v>3.2383943665680487E-5</v>
          </cell>
        </row>
        <row r="56">
          <cell r="A56" t="str">
            <v>Comoros</v>
          </cell>
          <cell r="B56">
            <v>2.0513510847039438E-4</v>
          </cell>
          <cell r="C56">
            <v>1.9891931325633123E-4</v>
          </cell>
          <cell r="D56">
            <v>1.9270351804226809E-4</v>
          </cell>
          <cell r="E56">
            <v>1.8648772282820494E-4</v>
          </cell>
          <cell r="F56">
            <v>1.802719276141418E-4</v>
          </cell>
          <cell r="G56">
            <v>1.7405613240007865E-4</v>
          </cell>
          <cell r="H56">
            <v>1.6784033718601551E-4</v>
          </cell>
          <cell r="I56">
            <v>1.6162454197195237E-4</v>
          </cell>
          <cell r="J56">
            <v>1.5540874675788922E-4</v>
          </cell>
          <cell r="K56">
            <v>1.4919295154382608E-4</v>
          </cell>
          <cell r="L56">
            <v>1.4297715632976293E-4</v>
          </cell>
          <cell r="M56">
            <v>1.3676136111569979E-4</v>
          </cell>
          <cell r="N56">
            <v>1.3054556590163665E-4</v>
          </cell>
          <cell r="O56">
            <v>1.243297706875735E-4</v>
          </cell>
          <cell r="P56">
            <v>1.1811397547351036E-4</v>
          </cell>
          <cell r="Q56">
            <v>1.1189818025944721E-4</v>
          </cell>
        </row>
        <row r="57">
          <cell r="A57" t="str">
            <v>Congo</v>
          </cell>
          <cell r="B57">
            <v>2.1671775827116282E-4</v>
          </cell>
          <cell r="C57">
            <v>2.1004951955512705E-4</v>
          </cell>
          <cell r="D57">
            <v>2.0338128083909128E-4</v>
          </cell>
          <cell r="E57">
            <v>1.967130421230555E-4</v>
          </cell>
          <cell r="F57">
            <v>1.9004480340701973E-4</v>
          </cell>
          <cell r="G57">
            <v>1.8337656469098401E-4</v>
          </cell>
          <cell r="H57">
            <v>1.7670832597494824E-4</v>
          </cell>
          <cell r="I57">
            <v>1.7004008725891246E-4</v>
          </cell>
          <cell r="J57">
            <v>1.6337184854287669E-4</v>
          </cell>
          <cell r="K57">
            <v>1.5670360982684091E-4</v>
          </cell>
          <cell r="L57">
            <v>1.5003537111080514E-4</v>
          </cell>
          <cell r="M57">
            <v>1.4336713239476937E-4</v>
          </cell>
          <cell r="N57">
            <v>1.3669889367873359E-4</v>
          </cell>
          <cell r="O57">
            <v>1.3003065496269782E-4</v>
          </cell>
          <cell r="P57">
            <v>1.2336241624666205E-4</v>
          </cell>
          <cell r="Q57">
            <v>1.1669417753062629E-4</v>
          </cell>
        </row>
        <row r="58">
          <cell r="A58" t="str">
            <v>Costa Rica</v>
          </cell>
          <cell r="B58">
            <v>1.6278348681778209E-5</v>
          </cell>
          <cell r="C58">
            <v>1.6278348681778209E-5</v>
          </cell>
          <cell r="D58">
            <v>1.6278348681778209E-5</v>
          </cell>
          <cell r="E58">
            <v>1.6278348681778209E-5</v>
          </cell>
          <cell r="F58">
            <v>1.6278348681778209E-5</v>
          </cell>
          <cell r="G58">
            <v>1.6278348681778209E-5</v>
          </cell>
          <cell r="H58">
            <v>1.6278348681778209E-5</v>
          </cell>
          <cell r="I58">
            <v>1.6278348681778209E-5</v>
          </cell>
          <cell r="J58">
            <v>1.6278348681778209E-5</v>
          </cell>
          <cell r="K58">
            <v>1.6278348681778209E-5</v>
          </cell>
          <cell r="L58">
            <v>1.6278348681778209E-5</v>
          </cell>
          <cell r="M58">
            <v>1.6278348681778209E-5</v>
          </cell>
          <cell r="N58">
            <v>1.6278348681778209E-5</v>
          </cell>
          <cell r="O58">
            <v>1.6278348681778209E-5</v>
          </cell>
          <cell r="P58">
            <v>1.6278348681778209E-5</v>
          </cell>
          <cell r="Q58">
            <v>1.6278348681778209E-5</v>
          </cell>
        </row>
        <row r="59">
          <cell r="A59" t="str">
            <v>Côte d'Ivoire</v>
          </cell>
          <cell r="B59">
            <v>4.2083069027159988E-4</v>
          </cell>
          <cell r="C59">
            <v>4.1078101699313963E-4</v>
          </cell>
          <cell r="D59">
            <v>4.0073134371467937E-4</v>
          </cell>
          <cell r="E59">
            <v>3.9068167043621911E-4</v>
          </cell>
          <cell r="F59">
            <v>3.8063199715775885E-4</v>
          </cell>
          <cell r="G59">
            <v>3.7058232387929849E-4</v>
          </cell>
          <cell r="H59">
            <v>3.6053265060083823E-4</v>
          </cell>
          <cell r="I59">
            <v>3.5048297732237797E-4</v>
          </cell>
          <cell r="J59">
            <v>3.4043330404391771E-4</v>
          </cell>
          <cell r="K59">
            <v>3.3038363076545745E-4</v>
          </cell>
          <cell r="L59">
            <v>3.203339574869972E-4</v>
          </cell>
          <cell r="M59">
            <v>3.1028428420853694E-4</v>
          </cell>
          <cell r="N59">
            <v>3.0023461093007668E-4</v>
          </cell>
          <cell r="O59">
            <v>2.9018493765161642E-4</v>
          </cell>
          <cell r="P59">
            <v>2.8013526437315617E-4</v>
          </cell>
          <cell r="Q59">
            <v>2.7008559109469591E-4</v>
          </cell>
        </row>
        <row r="60">
          <cell r="A60" t="str">
            <v>Croatia</v>
          </cell>
          <cell r="B60">
            <v>6.5127774281117774E-6</v>
          </cell>
          <cell r="C60">
            <v>6.3294805827925418E-6</v>
          </cell>
          <cell r="D60">
            <v>6.1461837374733062E-6</v>
          </cell>
          <cell r="E60">
            <v>5.9628868921540706E-6</v>
          </cell>
          <cell r="F60">
            <v>5.779590046834835E-6</v>
          </cell>
          <cell r="G60">
            <v>5.5962932015155977E-6</v>
          </cell>
          <cell r="H60">
            <v>5.4129963561963621E-6</v>
          </cell>
          <cell r="I60">
            <v>5.2296995108771266E-6</v>
          </cell>
          <cell r="J60">
            <v>5.0878963544979869E-6</v>
          </cell>
          <cell r="K60">
            <v>5.0878963544979869E-6</v>
          </cell>
          <cell r="L60">
            <v>5.0878963544979869E-6</v>
          </cell>
          <cell r="M60">
            <v>5.0878963544979869E-6</v>
          </cell>
          <cell r="N60">
            <v>5.0878963544979869E-6</v>
          </cell>
          <cell r="O60">
            <v>5.0878963544979869E-6</v>
          </cell>
          <cell r="P60">
            <v>5.0878963544979869E-6</v>
          </cell>
          <cell r="Q60">
            <v>5.0878963544979869E-6</v>
          </cell>
        </row>
        <row r="61">
          <cell r="A61" t="str">
            <v>Cuba</v>
          </cell>
          <cell r="B61">
            <v>2.975126775686375E-5</v>
          </cell>
          <cell r="C61">
            <v>2.975126775686375E-5</v>
          </cell>
          <cell r="D61">
            <v>2.975126775686375E-5</v>
          </cell>
          <cell r="E61">
            <v>2.975126775686375E-5</v>
          </cell>
          <cell r="F61">
            <v>2.975126775686375E-5</v>
          </cell>
          <cell r="G61">
            <v>2.975126775686375E-5</v>
          </cell>
          <cell r="H61">
            <v>2.975126775686375E-5</v>
          </cell>
          <cell r="I61">
            <v>2.975126775686375E-5</v>
          </cell>
          <cell r="J61">
            <v>2.975126775686375E-5</v>
          </cell>
          <cell r="K61">
            <v>2.975126775686375E-5</v>
          </cell>
          <cell r="L61">
            <v>2.975126775686375E-5</v>
          </cell>
          <cell r="M61">
            <v>2.975126775686375E-5</v>
          </cell>
          <cell r="N61">
            <v>2.975126775686375E-5</v>
          </cell>
          <cell r="O61">
            <v>2.975126775686375E-5</v>
          </cell>
          <cell r="P61">
            <v>2.975126775686375E-5</v>
          </cell>
          <cell r="Q61">
            <v>2.975126775686375E-5</v>
          </cell>
        </row>
        <row r="62">
          <cell r="A62" t="str">
            <v>Cyprus</v>
          </cell>
          <cell r="B62">
            <v>6.9382515201714874E-6</v>
          </cell>
          <cell r="C62">
            <v>6.7894329860631943E-6</v>
          </cell>
          <cell r="D62">
            <v>6.6406144519549013E-6</v>
          </cell>
          <cell r="E62">
            <v>6.4917959178466083E-6</v>
          </cell>
          <cell r="F62">
            <v>6.3429773837383153E-6</v>
          </cell>
          <cell r="G62">
            <v>6.1941588496300223E-6</v>
          </cell>
          <cell r="H62">
            <v>6.0453403155217293E-6</v>
          </cell>
          <cell r="I62">
            <v>5.8965217814134363E-6</v>
          </cell>
          <cell r="J62">
            <v>5.7477032473051433E-6</v>
          </cell>
          <cell r="K62">
            <v>5.5988847131968503E-6</v>
          </cell>
          <cell r="L62">
            <v>5.4500661790885572E-6</v>
          </cell>
          <cell r="M62">
            <v>5.3012476449802642E-6</v>
          </cell>
          <cell r="N62">
            <v>5.1524291108719712E-6</v>
          </cell>
          <cell r="O62">
            <v>5.0878963544979869E-6</v>
          </cell>
          <cell r="P62">
            <v>5.0878963544979869E-6</v>
          </cell>
          <cell r="Q62">
            <v>5.0878963544979869E-6</v>
          </cell>
        </row>
        <row r="63">
          <cell r="A63" t="str">
            <v>Czech Republic</v>
          </cell>
          <cell r="B63">
            <v>2.4637935699842763E-6</v>
          </cell>
          <cell r="C63">
            <v>2.4637935699842763E-6</v>
          </cell>
          <cell r="D63">
            <v>2.4637935699842763E-6</v>
          </cell>
          <cell r="E63">
            <v>2.4637935699842763E-6</v>
          </cell>
          <cell r="F63">
            <v>2.4637935699842763E-6</v>
          </cell>
          <cell r="G63">
            <v>2.4637935699842763E-6</v>
          </cell>
          <cell r="H63">
            <v>2.4637935699842763E-6</v>
          </cell>
          <cell r="I63">
            <v>2.4637935699842763E-6</v>
          </cell>
          <cell r="J63">
            <v>2.4637935699842763E-6</v>
          </cell>
          <cell r="K63">
            <v>2.4637935699842763E-6</v>
          </cell>
          <cell r="L63">
            <v>2.4637935699842763E-6</v>
          </cell>
          <cell r="M63">
            <v>2.4637935699842763E-6</v>
          </cell>
          <cell r="N63">
            <v>2.4637935699842763E-6</v>
          </cell>
          <cell r="O63">
            <v>2.4637935699842763E-6</v>
          </cell>
          <cell r="P63">
            <v>2.4637935699842763E-6</v>
          </cell>
          <cell r="Q63">
            <v>2.4637935699842763E-6</v>
          </cell>
        </row>
        <row r="64">
          <cell r="A64" t="str">
            <v>Denmark</v>
          </cell>
          <cell r="B64">
            <v>3.3318455505244119E-6</v>
          </cell>
          <cell r="C64">
            <v>2.9385408554711392E-6</v>
          </cell>
          <cell r="D64">
            <v>2.5452361604178664E-6</v>
          </cell>
          <cell r="E64">
            <v>2.1519314653645937E-6</v>
          </cell>
          <cell r="F64">
            <v>1.7586267703113209E-6</v>
          </cell>
          <cell r="G64">
            <v>1.3653220752580486E-6</v>
          </cell>
          <cell r="H64">
            <v>1.3653220752580486E-6</v>
          </cell>
          <cell r="I64">
            <v>1.3653220752580486E-6</v>
          </cell>
          <cell r="J64">
            <v>1.3653220752580486E-6</v>
          </cell>
          <cell r="K64">
            <v>1.3653220752580486E-6</v>
          </cell>
          <cell r="L64">
            <v>1.3653220752580486E-6</v>
          </cell>
          <cell r="M64">
            <v>1.3653220752580486E-6</v>
          </cell>
          <cell r="N64">
            <v>1.3653220752580486E-6</v>
          </cell>
          <cell r="O64">
            <v>1.3653220752580486E-6</v>
          </cell>
          <cell r="P64">
            <v>1.3653220752580486E-6</v>
          </cell>
          <cell r="Q64">
            <v>1.3653220752580486E-6</v>
          </cell>
        </row>
        <row r="65">
          <cell r="A65" t="str">
            <v>Djibouti</v>
          </cell>
          <cell r="B65">
            <v>1.3622897836733803E-4</v>
          </cell>
          <cell r="C65">
            <v>1.3251402225238534E-4</v>
          </cell>
          <cell r="D65">
            <v>1.2879906613743266E-4</v>
          </cell>
          <cell r="E65">
            <v>1.2508411002247997E-4</v>
          </cell>
          <cell r="F65">
            <v>1.2136915390752729E-4</v>
          </cell>
          <cell r="G65">
            <v>1.1765419779257462E-4</v>
          </cell>
          <cell r="H65">
            <v>1.1393924167762193E-4</v>
          </cell>
          <cell r="I65">
            <v>1.1022428556266925E-4</v>
          </cell>
          <cell r="J65">
            <v>1.0650932944771656E-4</v>
          </cell>
          <cell r="K65">
            <v>1.0279437333276388E-4</v>
          </cell>
          <cell r="L65">
            <v>9.9079417217811194E-5</v>
          </cell>
          <cell r="M65">
            <v>9.5364461102858509E-5</v>
          </cell>
          <cell r="N65">
            <v>9.1649504987905824E-5</v>
          </cell>
          <cell r="O65">
            <v>8.7934548872953139E-5</v>
          </cell>
          <cell r="P65">
            <v>8.4219592758000454E-5</v>
          </cell>
          <cell r="Q65">
            <v>8.0504636643047769E-5</v>
          </cell>
        </row>
        <row r="66">
          <cell r="A66" t="str">
            <v>Dominican Republic</v>
          </cell>
          <cell r="B66">
            <v>3.6377150009490141E-5</v>
          </cell>
          <cell r="C66">
            <v>3.2922793864540519E-5</v>
          </cell>
          <cell r="D66">
            <v>2.9468437719590896E-5</v>
          </cell>
          <cell r="E66">
            <v>2.6014081574641273E-5</v>
          </cell>
          <cell r="F66">
            <v>2.2559725429691651E-5</v>
          </cell>
          <cell r="G66">
            <v>1.9105369284742025E-5</v>
          </cell>
          <cell r="H66">
            <v>1.5651013139792402E-5</v>
          </cell>
          <cell r="I66">
            <v>1.2196656994842779E-5</v>
          </cell>
          <cell r="J66">
            <v>8.7423008498931566E-6</v>
          </cell>
          <cell r="K66">
            <v>5.2879447049435331E-6</v>
          </cell>
          <cell r="L66">
            <v>5.0878963544979869E-6</v>
          </cell>
          <cell r="M66">
            <v>5.0878963544979869E-6</v>
          </cell>
          <cell r="N66">
            <v>5.0878963544979869E-6</v>
          </cell>
          <cell r="O66">
            <v>5.0878963544979869E-6</v>
          </cell>
          <cell r="P66">
            <v>5.0878963544979869E-6</v>
          </cell>
          <cell r="Q66">
            <v>5.0878963544979869E-6</v>
          </cell>
        </row>
        <row r="67">
          <cell r="A67" t="str">
            <v>Democratic Republic of the Congo</v>
          </cell>
          <cell r="B67">
            <v>3.7708748576381444E-4</v>
          </cell>
          <cell r="C67">
            <v>3.6266943483755093E-4</v>
          </cell>
          <cell r="D67">
            <v>3.4825138391128741E-4</v>
          </cell>
          <cell r="E67">
            <v>3.338333329850239E-4</v>
          </cell>
          <cell r="F67">
            <v>3.1941528205876039E-4</v>
          </cell>
          <cell r="G67">
            <v>3.0499723113249692E-4</v>
          </cell>
          <cell r="H67">
            <v>2.9057918020623341E-4</v>
          </cell>
          <cell r="I67">
            <v>2.761611292799699E-4</v>
          </cell>
          <cell r="J67">
            <v>2.6174307835370638E-4</v>
          </cell>
          <cell r="K67">
            <v>2.4732502742744287E-4</v>
          </cell>
          <cell r="L67">
            <v>2.3290697650117935E-4</v>
          </cell>
          <cell r="M67">
            <v>2.1848892557491584E-4</v>
          </cell>
          <cell r="N67">
            <v>2.0407087464865232E-4</v>
          </cell>
          <cell r="O67">
            <v>1.8965282372238881E-4</v>
          </cell>
          <cell r="P67">
            <v>1.7523477279612529E-4</v>
          </cell>
          <cell r="Q67">
            <v>1.6081672186986178E-4</v>
          </cell>
        </row>
        <row r="68">
          <cell r="A68" t="str">
            <v>Eastern Africa</v>
          </cell>
          <cell r="B68">
            <v>2.5522263739639217E-4</v>
          </cell>
          <cell r="C68">
            <v>2.4401834901996561E-4</v>
          </cell>
          <cell r="D68">
            <v>2.3281406064353904E-4</v>
          </cell>
          <cell r="E68">
            <v>2.2160977226711248E-4</v>
          </cell>
          <cell r="F68">
            <v>2.1040548389068592E-4</v>
          </cell>
          <cell r="G68">
            <v>1.9920119551425933E-4</v>
          </cell>
          <cell r="H68">
            <v>1.8799690713783277E-4</v>
          </cell>
          <cell r="I68">
            <v>1.767926187614062E-4</v>
          </cell>
          <cell r="J68">
            <v>1.6558833038497964E-4</v>
          </cell>
          <cell r="K68">
            <v>1.5438404200855308E-4</v>
          </cell>
          <cell r="L68">
            <v>1.4317975363212652E-4</v>
          </cell>
          <cell r="M68">
            <v>1.3197546525569996E-4</v>
          </cell>
          <cell r="N68">
            <v>1.2077117687927339E-4</v>
          </cell>
          <cell r="O68">
            <v>1.0956688850284683E-4</v>
          </cell>
          <cell r="P68">
            <v>9.836260012642027E-5</v>
          </cell>
          <cell r="Q68">
            <v>8.7158311749993707E-5</v>
          </cell>
        </row>
        <row r="69">
          <cell r="A69" t="str">
            <v>Eastern Asia</v>
          </cell>
          <cell r="B69">
            <v>1.1236932990751231E-5</v>
          </cell>
          <cell r="C69">
            <v>1.1013201410486682E-5</v>
          </cell>
          <cell r="D69">
            <v>1.0789469830222133E-5</v>
          </cell>
          <cell r="E69">
            <v>1.0565738249957583E-5</v>
          </cell>
          <cell r="F69">
            <v>1.0342006669693034E-5</v>
          </cell>
          <cell r="G69">
            <v>1.0118275089428484E-5</v>
          </cell>
          <cell r="H69">
            <v>9.8945435091639348E-6</v>
          </cell>
          <cell r="I69">
            <v>9.6708119288993854E-6</v>
          </cell>
          <cell r="J69">
            <v>9.447080348634836E-6</v>
          </cell>
          <cell r="K69">
            <v>9.2233487683702865E-6</v>
          </cell>
          <cell r="L69">
            <v>8.9996171881057371E-6</v>
          </cell>
          <cell r="M69">
            <v>8.7758856078411877E-6</v>
          </cell>
          <cell r="N69">
            <v>8.5521540275766383E-6</v>
          </cell>
          <cell r="O69">
            <v>8.3284224473120888E-6</v>
          </cell>
          <cell r="P69">
            <v>8.1046908670475394E-6</v>
          </cell>
          <cell r="Q69">
            <v>7.88095928678299E-6</v>
          </cell>
        </row>
        <row r="70">
          <cell r="A70" t="str">
            <v>Eastern Europe</v>
          </cell>
          <cell r="B70">
            <v>4.2971073092808254E-6</v>
          </cell>
          <cell r="C70">
            <v>4.1258664853983537E-6</v>
          </cell>
          <cell r="D70">
            <v>3.9546256615158821E-6</v>
          </cell>
          <cell r="E70">
            <v>3.78338483763341E-6</v>
          </cell>
          <cell r="F70">
            <v>3.6121440137509379E-6</v>
          </cell>
          <cell r="G70">
            <v>3.4409031898684654E-6</v>
          </cell>
          <cell r="H70">
            <v>3.4409031898684654E-6</v>
          </cell>
          <cell r="I70">
            <v>3.4409031898684654E-6</v>
          </cell>
          <cell r="J70">
            <v>3.4409031898684654E-6</v>
          </cell>
          <cell r="K70">
            <v>3.4409031898684654E-6</v>
          </cell>
          <cell r="L70">
            <v>3.4409031898684654E-6</v>
          </cell>
          <cell r="M70">
            <v>3.4409031898684654E-6</v>
          </cell>
          <cell r="N70">
            <v>3.4409031898684654E-6</v>
          </cell>
          <cell r="O70">
            <v>3.4409031898684654E-6</v>
          </cell>
          <cell r="P70">
            <v>3.4409031898684654E-6</v>
          </cell>
          <cell r="Q70">
            <v>3.4409031898684654E-6</v>
          </cell>
        </row>
        <row r="71">
          <cell r="A71" t="str">
            <v>Ecuador</v>
          </cell>
          <cell r="B71">
            <v>3.4752736172843133E-5</v>
          </cell>
          <cell r="C71">
            <v>3.4256276470922943E-5</v>
          </cell>
          <cell r="D71">
            <v>3.3759816769002753E-5</v>
          </cell>
          <cell r="E71">
            <v>3.3263357067082563E-5</v>
          </cell>
          <cell r="F71">
            <v>3.2766897365162373E-5</v>
          </cell>
          <cell r="G71">
            <v>3.2270437663242169E-5</v>
          </cell>
          <cell r="H71">
            <v>3.1773977961321979E-5</v>
          </cell>
          <cell r="I71">
            <v>3.1277518259401789E-5</v>
          </cell>
          <cell r="J71">
            <v>3.0781058557481599E-5</v>
          </cell>
          <cell r="K71">
            <v>3.0284598855561406E-5</v>
          </cell>
          <cell r="L71">
            <v>2.9788139153641213E-5</v>
          </cell>
          <cell r="M71">
            <v>2.9291679451721019E-5</v>
          </cell>
          <cell r="N71">
            <v>2.8795219749800826E-5</v>
          </cell>
          <cell r="O71">
            <v>2.8298760047880633E-5</v>
          </cell>
          <cell r="P71">
            <v>2.7802300345960439E-5</v>
          </cell>
          <cell r="Q71">
            <v>2.7305840644040246E-5</v>
          </cell>
        </row>
        <row r="72">
          <cell r="A72" t="str">
            <v>Egypt</v>
          </cell>
          <cell r="B72">
            <v>4.8126858869553195E-5</v>
          </cell>
          <cell r="C72">
            <v>4.6560296545081596E-5</v>
          </cell>
          <cell r="D72">
            <v>4.4993734220609998E-5</v>
          </cell>
          <cell r="E72">
            <v>4.3427171896138399E-5</v>
          </cell>
          <cell r="F72">
            <v>4.18606095716668E-5</v>
          </cell>
          <cell r="G72">
            <v>4.0294047247195194E-5</v>
          </cell>
          <cell r="H72">
            <v>3.8727484922723596E-5</v>
          </cell>
          <cell r="I72">
            <v>3.7160922598251997E-5</v>
          </cell>
          <cell r="J72">
            <v>3.5594360273780398E-5</v>
          </cell>
          <cell r="K72">
            <v>3.4027797949308799E-5</v>
          </cell>
          <cell r="L72">
            <v>3.24612356248372E-5</v>
          </cell>
          <cell r="M72">
            <v>3.0894673300365602E-5</v>
          </cell>
          <cell r="N72">
            <v>2.9328110975894003E-5</v>
          </cell>
          <cell r="O72">
            <v>2.7761548651422404E-5</v>
          </cell>
          <cell r="P72">
            <v>2.6194986326950805E-5</v>
          </cell>
          <cell r="Q72">
            <v>2.4628424002479206E-5</v>
          </cell>
        </row>
        <row r="73">
          <cell r="A73" t="str">
            <v>El Salvador</v>
          </cell>
          <cell r="B73">
            <v>2.8086430015433626E-5</v>
          </cell>
          <cell r="C73">
            <v>2.7660917645288461E-5</v>
          </cell>
          <cell r="D73">
            <v>2.7235405275143295E-5</v>
          </cell>
          <cell r="E73">
            <v>2.6809892904998129E-5</v>
          </cell>
          <cell r="F73">
            <v>2.6384380534852964E-5</v>
          </cell>
          <cell r="G73">
            <v>2.5958868164707792E-5</v>
          </cell>
          <cell r="H73">
            <v>2.5533355794562626E-5</v>
          </cell>
          <cell r="I73">
            <v>2.5107843424417461E-5</v>
          </cell>
          <cell r="J73">
            <v>2.4682331054272295E-5</v>
          </cell>
          <cell r="K73">
            <v>2.4256818684127129E-5</v>
          </cell>
          <cell r="L73">
            <v>2.3831306313981964E-5</v>
          </cell>
          <cell r="M73">
            <v>2.3405793943836798E-5</v>
          </cell>
          <cell r="N73">
            <v>2.2980281573691633E-5</v>
          </cell>
          <cell r="O73">
            <v>2.2554769203546467E-5</v>
          </cell>
          <cell r="P73">
            <v>2.2129256833401302E-5</v>
          </cell>
          <cell r="Q73">
            <v>2.1703744463256136E-5</v>
          </cell>
        </row>
        <row r="74">
          <cell r="A74" t="str">
            <v>Equatorial Guinea</v>
          </cell>
          <cell r="B74">
            <v>1.5094423250220157E-4</v>
          </cell>
          <cell r="C74">
            <v>1.4423559994654816E-4</v>
          </cell>
          <cell r="D74">
            <v>1.3752696739089475E-4</v>
          </cell>
          <cell r="E74">
            <v>1.3081833483524134E-4</v>
          </cell>
          <cell r="F74">
            <v>1.2410970227958793E-4</v>
          </cell>
          <cell r="G74">
            <v>1.1740106972393456E-4</v>
          </cell>
          <cell r="H74">
            <v>1.1069243716828117E-4</v>
          </cell>
          <cell r="I74">
            <v>1.0398380461262777E-4</v>
          </cell>
          <cell r="J74">
            <v>9.7275172056974374E-5</v>
          </cell>
          <cell r="K74">
            <v>9.0566539501320977E-5</v>
          </cell>
          <cell r="L74">
            <v>8.3857906945667581E-5</v>
          </cell>
          <cell r="M74">
            <v>7.7149274390014185E-5</v>
          </cell>
          <cell r="N74">
            <v>7.0440641834360789E-5</v>
          </cell>
          <cell r="O74">
            <v>6.3732009278707393E-5</v>
          </cell>
          <cell r="P74">
            <v>5.702337672305399E-5</v>
          </cell>
          <cell r="Q74">
            <v>5.0314744167400587E-5</v>
          </cell>
        </row>
        <row r="75">
          <cell r="A75" t="str">
            <v>Eritrea</v>
          </cell>
          <cell r="B75">
            <v>2.1831406264940549E-4</v>
          </cell>
          <cell r="C75">
            <v>2.0583976297770354E-4</v>
          </cell>
          <cell r="D75">
            <v>1.9336546330600158E-4</v>
          </cell>
          <cell r="E75">
            <v>1.8089116363429963E-4</v>
          </cell>
          <cell r="F75">
            <v>1.6841686396259768E-4</v>
          </cell>
          <cell r="G75">
            <v>1.5594256429089575E-4</v>
          </cell>
          <cell r="H75">
            <v>1.434682646191938E-4</v>
          </cell>
          <cell r="I75">
            <v>1.3099396494749185E-4</v>
          </cell>
          <cell r="J75">
            <v>1.185196652757899E-4</v>
          </cell>
          <cell r="K75">
            <v>1.0604536560408794E-4</v>
          </cell>
          <cell r="L75">
            <v>9.3571065932385991E-5</v>
          </cell>
          <cell r="M75">
            <v>8.1096766260684038E-5</v>
          </cell>
          <cell r="N75">
            <v>6.8622466588982086E-5</v>
          </cell>
          <cell r="O75">
            <v>5.614816691728014E-5</v>
          </cell>
          <cell r="P75">
            <v>4.3673867245578194E-5</v>
          </cell>
          <cell r="Q75">
            <v>3.1199567573876248E-5</v>
          </cell>
        </row>
        <row r="76">
          <cell r="A76" t="str">
            <v>Estonia</v>
          </cell>
          <cell r="B76">
            <v>3.7110998355306715E-6</v>
          </cell>
          <cell r="C76">
            <v>3.7110998355306715E-6</v>
          </cell>
          <cell r="D76">
            <v>3.7110998355306715E-6</v>
          </cell>
          <cell r="E76">
            <v>3.7110998355306715E-6</v>
          </cell>
          <cell r="F76">
            <v>3.7110998355306715E-6</v>
          </cell>
          <cell r="G76">
            <v>3.7110998355306715E-6</v>
          </cell>
          <cell r="H76">
            <v>3.7110998355306715E-6</v>
          </cell>
          <cell r="I76">
            <v>3.7110998355306715E-6</v>
          </cell>
          <cell r="J76">
            <v>3.7110998355306715E-6</v>
          </cell>
          <cell r="K76">
            <v>3.7110998355306715E-6</v>
          </cell>
          <cell r="L76">
            <v>3.7110998355306715E-6</v>
          </cell>
          <cell r="M76">
            <v>3.7110998355306715E-6</v>
          </cell>
          <cell r="N76">
            <v>3.7110998355306715E-6</v>
          </cell>
          <cell r="O76">
            <v>3.7110998355306715E-6</v>
          </cell>
          <cell r="P76">
            <v>3.7110998355306715E-6</v>
          </cell>
          <cell r="Q76">
            <v>3.7110998355306715E-6</v>
          </cell>
        </row>
        <row r="77">
          <cell r="A77" t="str">
            <v>Ethiopia</v>
          </cell>
          <cell r="B77">
            <v>2.2072550959978212E-4</v>
          </cell>
          <cell r="C77">
            <v>2.067955257725075E-4</v>
          </cell>
          <cell r="D77">
            <v>1.9286554194523288E-4</v>
          </cell>
          <cell r="E77">
            <v>1.7893555811795826E-4</v>
          </cell>
          <cell r="F77">
            <v>1.6500557429068364E-4</v>
          </cell>
          <cell r="G77">
            <v>1.5107559046340899E-4</v>
          </cell>
          <cell r="H77">
            <v>1.3714560663613437E-4</v>
          </cell>
          <cell r="I77">
            <v>1.2321562280885975E-4</v>
          </cell>
          <cell r="J77">
            <v>1.0928563898158513E-4</v>
          </cell>
          <cell r="K77">
            <v>9.5355655154310507E-5</v>
          </cell>
          <cell r="L77">
            <v>8.1425671327035886E-5</v>
          </cell>
          <cell r="M77">
            <v>6.7495687499761266E-5</v>
          </cell>
          <cell r="N77">
            <v>5.3565703672486639E-5</v>
          </cell>
          <cell r="O77">
            <v>3.9635719845212012E-5</v>
          </cell>
          <cell r="P77">
            <v>2.5705736017937385E-5</v>
          </cell>
          <cell r="Q77">
            <v>1.177575219066276E-5</v>
          </cell>
        </row>
        <row r="78">
          <cell r="A78" t="str">
            <v>Europe</v>
          </cell>
          <cell r="B78">
            <v>3.9735479383300872E-6</v>
          </cell>
          <cell r="C78">
            <v>3.874656772106704E-6</v>
          </cell>
          <cell r="D78">
            <v>3.7757656058833207E-6</v>
          </cell>
          <cell r="E78">
            <v>3.6768744396599374E-6</v>
          </cell>
          <cell r="F78">
            <v>3.5779832734365541E-6</v>
          </cell>
          <cell r="G78">
            <v>3.4790921072131716E-6</v>
          </cell>
          <cell r="H78">
            <v>3.4790921072131716E-6</v>
          </cell>
          <cell r="I78">
            <v>3.4790921072131716E-6</v>
          </cell>
          <cell r="J78">
            <v>3.4790921072131716E-6</v>
          </cell>
          <cell r="K78">
            <v>3.4790921072131716E-6</v>
          </cell>
          <cell r="L78">
            <v>3.4790921072131716E-6</v>
          </cell>
          <cell r="M78">
            <v>3.4790921072131716E-6</v>
          </cell>
          <cell r="N78">
            <v>3.4790921072131716E-6</v>
          </cell>
          <cell r="O78">
            <v>3.4790921072131716E-6</v>
          </cell>
          <cell r="P78">
            <v>3.4790921072131716E-6</v>
          </cell>
          <cell r="Q78">
            <v>3.4790921072131716E-6</v>
          </cell>
        </row>
        <row r="79">
          <cell r="A79" t="str">
            <v>Fiji</v>
          </cell>
          <cell r="B79">
            <v>2.6436140382486464E-5</v>
          </cell>
          <cell r="C79">
            <v>2.6076944705659077E-5</v>
          </cell>
          <cell r="D79">
            <v>2.571774902883169E-5</v>
          </cell>
          <cell r="E79">
            <v>2.5358553352004304E-5</v>
          </cell>
          <cell r="F79">
            <v>2.4999357675176917E-5</v>
          </cell>
          <cell r="G79">
            <v>2.464016199834953E-5</v>
          </cell>
          <cell r="H79">
            <v>2.4280966321522144E-5</v>
          </cell>
          <cell r="I79">
            <v>2.3921770644694757E-5</v>
          </cell>
          <cell r="J79">
            <v>2.356257496786737E-5</v>
          </cell>
          <cell r="K79">
            <v>2.3203379291039983E-5</v>
          </cell>
          <cell r="L79">
            <v>2.2844183614212597E-5</v>
          </cell>
          <cell r="M79">
            <v>2.248498793738521E-5</v>
          </cell>
          <cell r="N79">
            <v>2.2125792260557823E-5</v>
          </cell>
          <cell r="O79">
            <v>2.1766596583730436E-5</v>
          </cell>
          <cell r="P79">
            <v>2.140740090690305E-5</v>
          </cell>
          <cell r="Q79">
            <v>2.1048205230075663E-5</v>
          </cell>
        </row>
        <row r="80">
          <cell r="A80" t="str">
            <v>Finland</v>
          </cell>
          <cell r="B80">
            <v>2.8929944422946959E-6</v>
          </cell>
          <cell r="C80">
            <v>2.6956875703476447E-6</v>
          </cell>
          <cell r="D80">
            <v>2.4983806984005934E-6</v>
          </cell>
          <cell r="E80">
            <v>2.3010738264535421E-6</v>
          </cell>
          <cell r="F80">
            <v>2.1037669545064908E-6</v>
          </cell>
          <cell r="G80">
            <v>1.9064600825594396E-6</v>
          </cell>
          <cell r="H80">
            <v>1.9064600825594396E-6</v>
          </cell>
          <cell r="I80">
            <v>1.9064600825594396E-6</v>
          </cell>
          <cell r="J80">
            <v>1.9064600825594396E-6</v>
          </cell>
          <cell r="K80">
            <v>1.9064600825594396E-6</v>
          </cell>
          <cell r="L80">
            <v>1.9064600825594396E-6</v>
          </cell>
          <cell r="M80">
            <v>1.9064600825594396E-6</v>
          </cell>
          <cell r="N80">
            <v>1.9064600825594396E-6</v>
          </cell>
          <cell r="O80">
            <v>1.9064600825594396E-6</v>
          </cell>
          <cell r="P80">
            <v>1.9064600825594396E-6</v>
          </cell>
          <cell r="Q80">
            <v>1.9064600825594396E-6</v>
          </cell>
        </row>
        <row r="81">
          <cell r="A81" t="str">
            <v>France</v>
          </cell>
          <cell r="B81">
            <v>6.4113330680248189E-6</v>
          </cell>
          <cell r="C81">
            <v>6.4113330680248189E-6</v>
          </cell>
          <cell r="D81">
            <v>6.4113330680248189E-6</v>
          </cell>
          <cell r="E81">
            <v>6.4113330680248189E-6</v>
          </cell>
          <cell r="F81">
            <v>6.4113330680248189E-6</v>
          </cell>
          <cell r="G81">
            <v>6.4113330680248189E-6</v>
          </cell>
          <cell r="H81">
            <v>6.4113330680248189E-6</v>
          </cell>
          <cell r="I81">
            <v>6.4113330680248189E-6</v>
          </cell>
          <cell r="J81">
            <v>6.4113330680248189E-6</v>
          </cell>
          <cell r="K81">
            <v>6.4113330680248189E-6</v>
          </cell>
          <cell r="L81">
            <v>6.4113330680248189E-6</v>
          </cell>
          <cell r="M81">
            <v>6.4113330680248189E-6</v>
          </cell>
          <cell r="N81">
            <v>6.4113330680248189E-6</v>
          </cell>
          <cell r="O81">
            <v>6.4113330680248189E-6</v>
          </cell>
          <cell r="P81">
            <v>6.4113330680248189E-6</v>
          </cell>
          <cell r="Q81">
            <v>6.4113330680248189E-6</v>
          </cell>
        </row>
        <row r="82">
          <cell r="A82" t="str">
            <v>French Guiana</v>
          </cell>
          <cell r="B82">
            <v>1.0509613560150627E-4</v>
          </cell>
          <cell r="C82">
            <v>1.0509613560150627E-4</v>
          </cell>
          <cell r="D82">
            <v>1.0509613560150627E-4</v>
          </cell>
          <cell r="E82">
            <v>1.0509613560150627E-4</v>
          </cell>
          <cell r="F82">
            <v>1.0509613560150627E-4</v>
          </cell>
          <cell r="G82">
            <v>1.0509613560150627E-4</v>
          </cell>
          <cell r="H82">
            <v>1.0509613560150627E-4</v>
          </cell>
          <cell r="I82">
            <v>1.0509613560150627E-4</v>
          </cell>
          <cell r="J82">
            <v>1.0509613560150627E-4</v>
          </cell>
          <cell r="K82">
            <v>1.0509613560150627E-4</v>
          </cell>
          <cell r="L82">
            <v>1.0509613560150627E-4</v>
          </cell>
          <cell r="M82">
            <v>1.0509613560150627E-4</v>
          </cell>
          <cell r="N82">
            <v>1.0509613560150627E-4</v>
          </cell>
          <cell r="O82">
            <v>1.0509613560150627E-4</v>
          </cell>
          <cell r="P82">
            <v>1.0509613560150627E-4</v>
          </cell>
          <cell r="Q82">
            <v>1.0509613560150627E-4</v>
          </cell>
        </row>
        <row r="83">
          <cell r="A83" t="str">
            <v>French Polynesia</v>
          </cell>
          <cell r="B83">
            <v>2.810742926765897E-5</v>
          </cell>
          <cell r="C83">
            <v>2.7898265429162292E-5</v>
          </cell>
          <cell r="D83">
            <v>2.7689101590665614E-5</v>
          </cell>
          <cell r="E83">
            <v>2.7479937752168935E-5</v>
          </cell>
          <cell r="F83">
            <v>2.7270773913672257E-5</v>
          </cell>
          <cell r="G83">
            <v>2.7061610075175576E-5</v>
          </cell>
          <cell r="H83">
            <v>2.6852446236678898E-5</v>
          </cell>
          <cell r="I83">
            <v>2.664328239818222E-5</v>
          </cell>
          <cell r="J83">
            <v>2.6434118559685542E-5</v>
          </cell>
          <cell r="K83">
            <v>2.6224954721188864E-5</v>
          </cell>
          <cell r="L83">
            <v>2.6015790882692186E-5</v>
          </cell>
          <cell r="M83">
            <v>2.5806627044195508E-5</v>
          </cell>
          <cell r="N83">
            <v>2.559746320569883E-5</v>
          </cell>
          <cell r="O83">
            <v>2.5388299367202152E-5</v>
          </cell>
          <cell r="P83">
            <v>2.5179135528705474E-5</v>
          </cell>
          <cell r="Q83">
            <v>2.4969971690208796E-5</v>
          </cell>
        </row>
        <row r="84">
          <cell r="A84" t="str">
            <v>Gabon</v>
          </cell>
          <cell r="B84">
            <v>1.2853469818138198E-4</v>
          </cell>
          <cell r="C84">
            <v>1.251816190983894E-4</v>
          </cell>
          <cell r="D84">
            <v>1.2182854001539681E-4</v>
          </cell>
          <cell r="E84">
            <v>1.1847546093240422E-4</v>
          </cell>
          <cell r="F84">
            <v>1.1512238184941163E-4</v>
          </cell>
          <cell r="G84">
            <v>1.1176930276641907E-4</v>
          </cell>
          <cell r="H84">
            <v>1.0841622368342648E-4</v>
          </cell>
          <cell r="I84">
            <v>1.0506314460043389E-4</v>
          </cell>
          <cell r="J84">
            <v>1.017100655174413E-4</v>
          </cell>
          <cell r="K84">
            <v>9.835698643444871E-5</v>
          </cell>
          <cell r="L84">
            <v>9.5003907351456121E-5</v>
          </cell>
          <cell r="M84">
            <v>9.1650828268463532E-5</v>
          </cell>
          <cell r="N84">
            <v>8.8297749185470943E-5</v>
          </cell>
          <cell r="O84">
            <v>8.4944670102478354E-5</v>
          </cell>
          <cell r="P84">
            <v>8.1591591019485765E-5</v>
          </cell>
          <cell r="Q84">
            <v>7.8238511936493175E-5</v>
          </cell>
        </row>
        <row r="85">
          <cell r="A85" t="str">
            <v>Gambia</v>
          </cell>
          <cell r="B85">
            <v>2.5145153873916269E-4</v>
          </cell>
          <cell r="C85">
            <v>2.4390801122122025E-4</v>
          </cell>
          <cell r="D85">
            <v>2.3636448370327782E-4</v>
          </cell>
          <cell r="E85">
            <v>2.2882095618533539E-4</v>
          </cell>
          <cell r="F85">
            <v>2.2127742866739295E-4</v>
          </cell>
          <cell r="G85">
            <v>2.1373390114945047E-4</v>
          </cell>
          <cell r="H85">
            <v>2.0619037363150803E-4</v>
          </cell>
          <cell r="I85">
            <v>1.986468461135656E-4</v>
          </cell>
          <cell r="J85">
            <v>1.9110331859562317E-4</v>
          </cell>
          <cell r="K85">
            <v>1.8355979107768073E-4</v>
          </cell>
          <cell r="L85">
            <v>1.760162635597383E-4</v>
          </cell>
          <cell r="M85">
            <v>1.6847273604179587E-4</v>
          </cell>
          <cell r="N85">
            <v>1.6092920852385343E-4</v>
          </cell>
          <cell r="O85">
            <v>1.53385681005911E-4</v>
          </cell>
          <cell r="P85">
            <v>1.4584215348796857E-4</v>
          </cell>
          <cell r="Q85">
            <v>1.3829862597002614E-4</v>
          </cell>
        </row>
        <row r="86">
          <cell r="A86" t="str">
            <v>Georgia</v>
          </cell>
          <cell r="B86">
            <v>2.3818292720139358E-5</v>
          </cell>
          <cell r="C86">
            <v>2.3818292720139358E-5</v>
          </cell>
          <cell r="D86">
            <v>2.3818292720139358E-5</v>
          </cell>
          <cell r="E86">
            <v>2.3818292720139358E-5</v>
          </cell>
          <cell r="F86">
            <v>2.3818292720139358E-5</v>
          </cell>
          <cell r="G86">
            <v>2.3818292720139358E-5</v>
          </cell>
          <cell r="H86">
            <v>2.3818292720139358E-5</v>
          </cell>
          <cell r="I86">
            <v>2.3818292720139358E-5</v>
          </cell>
          <cell r="J86">
            <v>2.3818292720139358E-5</v>
          </cell>
          <cell r="K86">
            <v>2.3818292720139358E-5</v>
          </cell>
          <cell r="L86">
            <v>2.3818292720139358E-5</v>
          </cell>
          <cell r="M86">
            <v>2.3818292720139358E-5</v>
          </cell>
          <cell r="N86">
            <v>2.3818292720139358E-5</v>
          </cell>
          <cell r="O86">
            <v>2.3818292720139358E-5</v>
          </cell>
          <cell r="P86">
            <v>2.3818292720139358E-5</v>
          </cell>
          <cell r="Q86">
            <v>2.3818292720139358E-5</v>
          </cell>
        </row>
        <row r="87">
          <cell r="A87" t="str">
            <v>Germany</v>
          </cell>
          <cell r="B87">
            <v>4.2302849454955692E-6</v>
          </cell>
          <cell r="C87">
            <v>4.2302849454955692E-6</v>
          </cell>
          <cell r="D87">
            <v>4.2302849454955692E-6</v>
          </cell>
          <cell r="E87">
            <v>4.2302849454955692E-6</v>
          </cell>
          <cell r="F87">
            <v>4.2302849454955692E-6</v>
          </cell>
          <cell r="G87">
            <v>4.2302849454955692E-6</v>
          </cell>
          <cell r="H87">
            <v>4.2302849454955692E-6</v>
          </cell>
          <cell r="I87">
            <v>4.2302849454955692E-6</v>
          </cell>
          <cell r="J87">
            <v>4.2302849454955692E-6</v>
          </cell>
          <cell r="K87">
            <v>4.2302849454955692E-6</v>
          </cell>
          <cell r="L87">
            <v>4.2302849454955692E-6</v>
          </cell>
          <cell r="M87">
            <v>4.2302849454955692E-6</v>
          </cell>
          <cell r="N87">
            <v>4.2302849454955692E-6</v>
          </cell>
          <cell r="O87">
            <v>4.2302849454955692E-6</v>
          </cell>
          <cell r="P87">
            <v>4.2302849454955692E-6</v>
          </cell>
          <cell r="Q87">
            <v>4.2302849454955692E-6</v>
          </cell>
        </row>
        <row r="88">
          <cell r="A88" t="str">
            <v>Ghana</v>
          </cell>
          <cell r="B88">
            <v>2.3310497789230054E-4</v>
          </cell>
          <cell r="C88">
            <v>2.2806488368449661E-4</v>
          </cell>
          <cell r="D88">
            <v>2.2302478947669268E-4</v>
          </cell>
          <cell r="E88">
            <v>2.1798469526888875E-4</v>
          </cell>
          <cell r="F88">
            <v>2.1294460106108481E-4</v>
          </cell>
          <cell r="G88">
            <v>2.0790450685328088E-4</v>
          </cell>
          <cell r="H88">
            <v>2.0286441264547695E-4</v>
          </cell>
          <cell r="I88">
            <v>1.9782431843767302E-4</v>
          </cell>
          <cell r="J88">
            <v>1.9278422422986909E-4</v>
          </cell>
          <cell r="K88">
            <v>1.8774413002206516E-4</v>
          </cell>
          <cell r="L88">
            <v>1.8270403581426123E-4</v>
          </cell>
          <cell r="M88">
            <v>1.776639416064573E-4</v>
          </cell>
          <cell r="N88">
            <v>1.7262384739865337E-4</v>
          </cell>
          <cell r="O88">
            <v>1.6758375319084944E-4</v>
          </cell>
          <cell r="P88">
            <v>1.6254365898304551E-4</v>
          </cell>
          <cell r="Q88">
            <v>1.5750356477524157E-4</v>
          </cell>
        </row>
        <row r="89">
          <cell r="A89" t="str">
            <v>Greece</v>
          </cell>
          <cell r="B89">
            <v>3.7777261457147244E-6</v>
          </cell>
          <cell r="C89">
            <v>3.7777261457147244E-6</v>
          </cell>
          <cell r="D89">
            <v>3.7777261457147244E-6</v>
          </cell>
          <cell r="E89">
            <v>3.7777261457147244E-6</v>
          </cell>
          <cell r="F89">
            <v>3.7777261457147244E-6</v>
          </cell>
          <cell r="G89">
            <v>3.7777261457147244E-6</v>
          </cell>
          <cell r="H89">
            <v>3.7777261457147244E-6</v>
          </cell>
          <cell r="I89">
            <v>3.7777261457147244E-6</v>
          </cell>
          <cell r="J89">
            <v>3.7777261457147244E-6</v>
          </cell>
          <cell r="K89">
            <v>3.7777261457147244E-6</v>
          </cell>
          <cell r="L89">
            <v>3.7777261457147244E-6</v>
          </cell>
          <cell r="M89">
            <v>3.7777261457147244E-6</v>
          </cell>
          <cell r="N89">
            <v>3.7777261457147244E-6</v>
          </cell>
          <cell r="O89">
            <v>3.7777261457147244E-6</v>
          </cell>
          <cell r="P89">
            <v>3.7777261457147244E-6</v>
          </cell>
          <cell r="Q89">
            <v>3.7777261457147244E-6</v>
          </cell>
        </row>
        <row r="90">
          <cell r="A90" t="str">
            <v>Grenada</v>
          </cell>
          <cell r="B90">
            <v>9.6559054561004493E-6</v>
          </cell>
          <cell r="C90">
            <v>9.6559054561004493E-6</v>
          </cell>
          <cell r="D90">
            <v>9.6559054561004493E-6</v>
          </cell>
          <cell r="E90">
            <v>9.6559054561004493E-6</v>
          </cell>
          <cell r="F90">
            <v>9.6559054561004493E-6</v>
          </cell>
          <cell r="G90">
            <v>9.6559054561004493E-6</v>
          </cell>
          <cell r="H90">
            <v>9.6559054561004493E-6</v>
          </cell>
          <cell r="I90">
            <v>9.6559054561004493E-6</v>
          </cell>
          <cell r="J90">
            <v>9.6559054561004493E-6</v>
          </cell>
          <cell r="K90">
            <v>9.6559054561004493E-6</v>
          </cell>
          <cell r="L90">
            <v>9.6559054561004493E-6</v>
          </cell>
          <cell r="M90">
            <v>9.6559054561004493E-6</v>
          </cell>
          <cell r="N90">
            <v>9.6559054561004493E-6</v>
          </cell>
          <cell r="O90">
            <v>9.6559054561004493E-6</v>
          </cell>
          <cell r="P90">
            <v>9.6559054561004493E-6</v>
          </cell>
          <cell r="Q90">
            <v>9.6559054561004493E-6</v>
          </cell>
        </row>
        <row r="91">
          <cell r="A91" t="str">
            <v>Guadeloupe</v>
          </cell>
          <cell r="B91">
            <v>2.3659437847749673E-5</v>
          </cell>
          <cell r="C91">
            <v>2.3480581686358127E-5</v>
          </cell>
          <cell r="D91">
            <v>2.3301725524966581E-5</v>
          </cell>
          <cell r="E91">
            <v>2.3122869363575035E-5</v>
          </cell>
          <cell r="F91">
            <v>2.294401320218349E-5</v>
          </cell>
          <cell r="G91">
            <v>2.2765157040791951E-5</v>
          </cell>
          <cell r="H91">
            <v>2.2586300879400405E-5</v>
          </cell>
          <cell r="I91">
            <v>2.2407444718008859E-5</v>
          </cell>
          <cell r="J91">
            <v>2.2228588556617313E-5</v>
          </cell>
          <cell r="K91">
            <v>2.2049732395225767E-5</v>
          </cell>
          <cell r="L91">
            <v>2.1870876233834221E-5</v>
          </cell>
          <cell r="M91">
            <v>2.1692020072442675E-5</v>
          </cell>
          <cell r="N91">
            <v>2.151316391105113E-5</v>
          </cell>
          <cell r="O91">
            <v>2.1334307749659584E-5</v>
          </cell>
          <cell r="P91">
            <v>2.1155451588268038E-5</v>
          </cell>
          <cell r="Q91">
            <v>2.0976595426876492E-5</v>
          </cell>
        </row>
        <row r="92">
          <cell r="A92" t="str">
            <v>Guam</v>
          </cell>
          <cell r="B92">
            <v>2.8023477218657263E-5</v>
          </cell>
          <cell r="C92">
            <v>2.7814968805657759E-5</v>
          </cell>
          <cell r="D92">
            <v>2.7606460392658255E-5</v>
          </cell>
          <cell r="E92">
            <v>2.7397951979658751E-5</v>
          </cell>
          <cell r="F92">
            <v>2.7189443566659247E-5</v>
          </cell>
          <cell r="G92">
            <v>2.6980935153659742E-5</v>
          </cell>
          <cell r="H92">
            <v>2.6772426740660238E-5</v>
          </cell>
          <cell r="I92">
            <v>2.6563918327660734E-5</v>
          </cell>
          <cell r="J92">
            <v>2.635540991466123E-5</v>
          </cell>
          <cell r="K92">
            <v>2.6146901501661726E-5</v>
          </cell>
          <cell r="L92">
            <v>2.5938393088662221E-5</v>
          </cell>
          <cell r="M92">
            <v>2.5729884675662717E-5</v>
          </cell>
          <cell r="N92">
            <v>2.5521376262663213E-5</v>
          </cell>
          <cell r="O92">
            <v>2.5312867849663709E-5</v>
          </cell>
          <cell r="P92">
            <v>2.5104359436664205E-5</v>
          </cell>
          <cell r="Q92">
            <v>2.48958510236647E-5</v>
          </cell>
        </row>
        <row r="93">
          <cell r="A93" t="str">
            <v>Guatemala</v>
          </cell>
          <cell r="B93">
            <v>5.5493023888451986E-5</v>
          </cell>
          <cell r="C93">
            <v>5.4639325192009859E-5</v>
          </cell>
          <cell r="D93">
            <v>5.3785626495567732E-5</v>
          </cell>
          <cell r="E93">
            <v>5.2931927799125605E-5</v>
          </cell>
          <cell r="F93">
            <v>5.2078229102683478E-5</v>
          </cell>
          <cell r="G93">
            <v>5.1224530406241365E-5</v>
          </cell>
          <cell r="H93">
            <v>5.0370831709799238E-5</v>
          </cell>
          <cell r="I93">
            <v>4.9517133013357111E-5</v>
          </cell>
          <cell r="J93">
            <v>4.8663434316914984E-5</v>
          </cell>
          <cell r="K93">
            <v>4.7809735620472857E-5</v>
          </cell>
          <cell r="L93">
            <v>4.695603692403073E-5</v>
          </cell>
          <cell r="M93">
            <v>4.6102338227588603E-5</v>
          </cell>
          <cell r="N93">
            <v>4.5248639531146476E-5</v>
          </cell>
          <cell r="O93">
            <v>4.4394940834704349E-5</v>
          </cell>
          <cell r="P93">
            <v>4.3541242138262222E-5</v>
          </cell>
          <cell r="Q93">
            <v>4.2687543441820095E-5</v>
          </cell>
        </row>
        <row r="94">
          <cell r="A94" t="str">
            <v>Guinea</v>
          </cell>
          <cell r="B94">
            <v>3.7763244795522075E-4</v>
          </cell>
          <cell r="C94">
            <v>3.6630349314939708E-4</v>
          </cell>
          <cell r="D94">
            <v>3.5497453834357342E-4</v>
          </cell>
          <cell r="E94">
            <v>3.4364558353774976E-4</v>
          </cell>
          <cell r="F94">
            <v>3.323166287319261E-4</v>
          </cell>
          <cell r="G94">
            <v>3.2098767392610243E-4</v>
          </cell>
          <cell r="H94">
            <v>3.0965871912027877E-4</v>
          </cell>
          <cell r="I94">
            <v>2.9832976431445511E-4</v>
          </cell>
          <cell r="J94">
            <v>2.8700080950863144E-4</v>
          </cell>
          <cell r="K94">
            <v>2.7567185470280778E-4</v>
          </cell>
          <cell r="L94">
            <v>2.6434289989698412E-4</v>
          </cell>
          <cell r="M94">
            <v>2.5301394509116045E-4</v>
          </cell>
          <cell r="N94">
            <v>2.4168499028533679E-4</v>
          </cell>
          <cell r="O94">
            <v>2.3035603547951313E-4</v>
          </cell>
          <cell r="P94">
            <v>2.1902708067368946E-4</v>
          </cell>
          <cell r="Q94">
            <v>2.076981258678658E-4</v>
          </cell>
        </row>
        <row r="95">
          <cell r="A95" t="str">
            <v>Guinea-Bissau</v>
          </cell>
          <cell r="B95">
            <v>3.2621854110986029E-4</v>
          </cell>
          <cell r="C95">
            <v>3.1618106667933318E-4</v>
          </cell>
          <cell r="D95">
            <v>3.0614359224880608E-4</v>
          </cell>
          <cell r="E95">
            <v>2.9610611781827898E-4</v>
          </cell>
          <cell r="F95">
            <v>2.8606864338775187E-4</v>
          </cell>
          <cell r="G95">
            <v>2.7603116895722477E-4</v>
          </cell>
          <cell r="H95">
            <v>2.6599369452669767E-4</v>
          </cell>
          <cell r="I95">
            <v>2.5595622009617056E-4</v>
          </cell>
          <cell r="J95">
            <v>2.4591874566564346E-4</v>
          </cell>
          <cell r="K95">
            <v>2.3588127123511636E-4</v>
          </cell>
          <cell r="L95">
            <v>2.2584379680458925E-4</v>
          </cell>
          <cell r="M95">
            <v>2.1580632237406215E-4</v>
          </cell>
          <cell r="N95">
            <v>2.0576884794353505E-4</v>
          </cell>
          <cell r="O95">
            <v>1.9573137351300794E-4</v>
          </cell>
          <cell r="P95">
            <v>1.8569389908248084E-4</v>
          </cell>
          <cell r="Q95">
            <v>1.7565642465195374E-4</v>
          </cell>
        </row>
        <row r="96">
          <cell r="A96" t="str">
            <v>Guyana</v>
          </cell>
          <cell r="B96">
            <v>1.05108130798741E-4</v>
          </cell>
          <cell r="C96">
            <v>1.05108130798741E-4</v>
          </cell>
          <cell r="D96">
            <v>1.05108130798741E-4</v>
          </cell>
          <cell r="E96">
            <v>1.05108130798741E-4</v>
          </cell>
          <cell r="F96">
            <v>1.05108130798741E-4</v>
          </cell>
          <cell r="G96">
            <v>1.05108130798741E-4</v>
          </cell>
          <cell r="H96">
            <v>1.05108130798741E-4</v>
          </cell>
          <cell r="I96">
            <v>1.05108130798741E-4</v>
          </cell>
          <cell r="J96">
            <v>1.05108130798741E-4</v>
          </cell>
          <cell r="K96">
            <v>1.05108130798741E-4</v>
          </cell>
          <cell r="L96">
            <v>1.05108130798741E-4</v>
          </cell>
          <cell r="M96">
            <v>1.05108130798741E-4</v>
          </cell>
          <cell r="N96">
            <v>1.05108130798741E-4</v>
          </cell>
          <cell r="O96">
            <v>1.05108130798741E-4</v>
          </cell>
          <cell r="P96">
            <v>1.05108130798741E-4</v>
          </cell>
          <cell r="Q96">
            <v>1.05108130798741E-4</v>
          </cell>
        </row>
        <row r="97">
          <cell r="A97" t="str">
            <v>Haiti</v>
          </cell>
          <cell r="B97">
            <v>1.5191655243361625E-4</v>
          </cell>
          <cell r="C97">
            <v>1.4781581726111475E-4</v>
          </cell>
          <cell r="D97">
            <v>1.4371508208861324E-4</v>
          </cell>
          <cell r="E97">
            <v>1.3961434691611173E-4</v>
          </cell>
          <cell r="F97">
            <v>1.3551361174361022E-4</v>
          </cell>
          <cell r="G97">
            <v>1.3141287657110874E-4</v>
          </cell>
          <cell r="H97">
            <v>1.2731214139860724E-4</v>
          </cell>
          <cell r="I97">
            <v>1.2321140622610573E-4</v>
          </cell>
          <cell r="J97">
            <v>1.1911067105360422E-4</v>
          </cell>
          <cell r="K97">
            <v>1.1500993588110271E-4</v>
          </cell>
          <cell r="L97">
            <v>1.1090920070860121E-4</v>
          </cell>
          <cell r="M97">
            <v>1.068084655360997E-4</v>
          </cell>
          <cell r="N97">
            <v>1.0270773036359819E-4</v>
          </cell>
          <cell r="O97">
            <v>9.8606995191096683E-5</v>
          </cell>
          <cell r="P97">
            <v>9.4506260018595176E-5</v>
          </cell>
          <cell r="Q97">
            <v>9.0405524846093668E-5</v>
          </cell>
        </row>
        <row r="98">
          <cell r="A98" t="str">
            <v>Honduras</v>
          </cell>
          <cell r="B98">
            <v>4.6700101465981264E-5</v>
          </cell>
          <cell r="C98">
            <v>4.5851056298642796E-5</v>
          </cell>
          <cell r="D98">
            <v>4.5002011131304327E-5</v>
          </cell>
          <cell r="E98">
            <v>4.4152965963965859E-5</v>
          </cell>
          <cell r="F98">
            <v>4.3303920796627391E-5</v>
          </cell>
          <cell r="G98">
            <v>4.2454875629288922E-5</v>
          </cell>
          <cell r="H98">
            <v>4.1605830461950454E-5</v>
          </cell>
          <cell r="I98">
            <v>4.0756785294611986E-5</v>
          </cell>
          <cell r="J98">
            <v>3.9907740127273517E-5</v>
          </cell>
          <cell r="K98">
            <v>3.9058694959935049E-5</v>
          </cell>
          <cell r="L98">
            <v>3.8209649792596581E-5</v>
          </cell>
          <cell r="M98">
            <v>3.7360604625258112E-5</v>
          </cell>
          <cell r="N98">
            <v>3.6511559457919644E-5</v>
          </cell>
          <cell r="O98">
            <v>3.5662514290581176E-5</v>
          </cell>
          <cell r="P98">
            <v>3.4813469123242708E-5</v>
          </cell>
          <cell r="Q98">
            <v>3.3964423955904239E-5</v>
          </cell>
        </row>
        <row r="99">
          <cell r="A99" t="str">
            <v>Hungary</v>
          </cell>
          <cell r="B99">
            <v>4.2373838603766584E-6</v>
          </cell>
          <cell r="C99">
            <v>3.9445289354007979E-6</v>
          </cell>
          <cell r="D99">
            <v>3.651674010424937E-6</v>
          </cell>
          <cell r="E99">
            <v>3.3588190854490761E-6</v>
          </cell>
          <cell r="F99">
            <v>3.0659641604732152E-6</v>
          </cell>
          <cell r="G99">
            <v>2.7731092354973548E-6</v>
          </cell>
          <cell r="H99">
            <v>2.7731092354973548E-6</v>
          </cell>
          <cell r="I99">
            <v>2.7731092354973548E-6</v>
          </cell>
          <cell r="J99">
            <v>2.7731092354973548E-6</v>
          </cell>
          <cell r="K99">
            <v>2.7731092354973548E-6</v>
          </cell>
          <cell r="L99">
            <v>2.7731092354973548E-6</v>
          </cell>
          <cell r="M99">
            <v>2.7731092354973548E-6</v>
          </cell>
          <cell r="N99">
            <v>2.7731092354973548E-6</v>
          </cell>
          <cell r="O99">
            <v>2.7731092354973548E-6</v>
          </cell>
          <cell r="P99">
            <v>2.7731092354973548E-6</v>
          </cell>
          <cell r="Q99">
            <v>2.7731092354973548E-6</v>
          </cell>
        </row>
        <row r="100">
          <cell r="A100" t="str">
            <v>Iceland</v>
          </cell>
          <cell r="B100">
            <v>2.7997097058695933E-6</v>
          </cell>
          <cell r="C100">
            <v>2.7016363823155843E-6</v>
          </cell>
          <cell r="D100">
            <v>2.6035630587615753E-6</v>
          </cell>
          <cell r="E100">
            <v>2.5054897352075664E-6</v>
          </cell>
          <cell r="F100">
            <v>2.4074164116535574E-6</v>
          </cell>
          <cell r="G100">
            <v>2.3093430880995489E-6</v>
          </cell>
          <cell r="H100">
            <v>2.3093430880995489E-6</v>
          </cell>
          <cell r="I100">
            <v>2.3093430880995489E-6</v>
          </cell>
          <cell r="J100">
            <v>2.3093430880995489E-6</v>
          </cell>
          <cell r="K100">
            <v>2.3093430880995489E-6</v>
          </cell>
          <cell r="L100">
            <v>2.3093430880995489E-6</v>
          </cell>
          <cell r="M100">
            <v>2.3093430880995489E-6</v>
          </cell>
          <cell r="N100">
            <v>2.3093430880995489E-6</v>
          </cell>
          <cell r="O100">
            <v>2.3093430880995489E-6</v>
          </cell>
          <cell r="P100">
            <v>2.3093430880995489E-6</v>
          </cell>
          <cell r="Q100">
            <v>2.3093430880995489E-6</v>
          </cell>
        </row>
        <row r="101">
          <cell r="A101" t="str">
            <v>India</v>
          </cell>
          <cell r="B101">
            <v>1.0604597476166694E-4</v>
          </cell>
          <cell r="C101">
            <v>1.0270383474182008E-4</v>
          </cell>
          <cell r="D101">
            <v>9.9361694721973227E-5</v>
          </cell>
          <cell r="E101">
            <v>9.6019554702126371E-5</v>
          </cell>
          <cell r="F101">
            <v>9.2677414682279516E-5</v>
          </cell>
          <cell r="G101">
            <v>8.9335274662432647E-5</v>
          </cell>
          <cell r="H101">
            <v>8.5993134642585792E-5</v>
          </cell>
          <cell r="I101">
            <v>8.2650994622738937E-5</v>
          </cell>
          <cell r="J101">
            <v>7.9308854602892082E-5</v>
          </cell>
          <cell r="K101">
            <v>7.5966714583045226E-5</v>
          </cell>
          <cell r="L101">
            <v>7.2624574563198371E-5</v>
          </cell>
          <cell r="M101">
            <v>6.9282434543351516E-5</v>
          </cell>
          <cell r="N101">
            <v>6.5940294523504661E-5</v>
          </cell>
          <cell r="O101">
            <v>6.2598154503657805E-5</v>
          </cell>
          <cell r="P101">
            <v>5.925601448381095E-5</v>
          </cell>
          <cell r="Q101">
            <v>5.5913874463964095E-5</v>
          </cell>
        </row>
        <row r="102">
          <cell r="A102" t="str">
            <v>Indonesia</v>
          </cell>
          <cell r="B102">
            <v>7.3174318689138909E-5</v>
          </cell>
          <cell r="C102">
            <v>7.0744431133551927E-5</v>
          </cell>
          <cell r="D102">
            <v>6.8314543577964945E-5</v>
          </cell>
          <cell r="E102">
            <v>6.5884656022377963E-5</v>
          </cell>
          <cell r="F102">
            <v>6.345476846679098E-5</v>
          </cell>
          <cell r="G102">
            <v>6.1024880911204012E-5</v>
          </cell>
          <cell r="H102">
            <v>5.859499335561703E-5</v>
          </cell>
          <cell r="I102">
            <v>5.6165105800030048E-5</v>
          </cell>
          <cell r="J102">
            <v>5.3735218244443066E-5</v>
          </cell>
          <cell r="K102">
            <v>5.1305330688856084E-5</v>
          </cell>
          <cell r="L102">
            <v>4.8875443133269102E-5</v>
          </cell>
          <cell r="M102">
            <v>4.644555557768212E-5</v>
          </cell>
          <cell r="N102">
            <v>4.4015668022095138E-5</v>
          </cell>
          <cell r="O102">
            <v>4.1585780466508155E-5</v>
          </cell>
          <cell r="P102">
            <v>3.9155892910921173E-5</v>
          </cell>
          <cell r="Q102">
            <v>3.6726005355334191E-5</v>
          </cell>
        </row>
        <row r="103">
          <cell r="A103" t="str">
            <v>Iran (Islamic Republic of)</v>
          </cell>
          <cell r="B103">
            <v>1.4513067660035743E-5</v>
          </cell>
          <cell r="C103">
            <v>1.4264737744018806E-5</v>
          </cell>
          <cell r="D103">
            <v>1.401640782800187E-5</v>
          </cell>
          <cell r="E103">
            <v>1.3768077911984933E-5</v>
          </cell>
          <cell r="F103">
            <v>1.3519747995967996E-5</v>
          </cell>
          <cell r="G103">
            <v>1.3271418079951058E-5</v>
          </cell>
          <cell r="H103">
            <v>1.3023088163934121E-5</v>
          </cell>
          <cell r="I103">
            <v>1.2774758247917184E-5</v>
          </cell>
          <cell r="J103">
            <v>1.2526428331900247E-5</v>
          </cell>
          <cell r="K103">
            <v>1.2278098415883311E-5</v>
          </cell>
          <cell r="L103">
            <v>1.2029768499866374E-5</v>
          </cell>
          <cell r="M103">
            <v>1.1781438583849437E-5</v>
          </cell>
          <cell r="N103">
            <v>1.15331086678325E-5</v>
          </cell>
          <cell r="O103">
            <v>1.1284778751815564E-5</v>
          </cell>
          <cell r="P103">
            <v>1.1036448835798627E-5</v>
          </cell>
          <cell r="Q103">
            <v>1.078811891978169E-5</v>
          </cell>
        </row>
        <row r="104">
          <cell r="A104" t="str">
            <v>Iraq</v>
          </cell>
          <cell r="B104">
            <v>3.7462526832426047E-5</v>
          </cell>
          <cell r="C104">
            <v>3.6279372271182349E-5</v>
          </cell>
          <cell r="D104">
            <v>3.509621770993865E-5</v>
          </cell>
          <cell r="E104">
            <v>3.3913063148694951E-5</v>
          </cell>
          <cell r="F104">
            <v>3.2729908587451252E-5</v>
          </cell>
          <cell r="G104">
            <v>3.1546754026207547E-5</v>
          </cell>
          <cell r="H104">
            <v>3.0363599464963848E-5</v>
          </cell>
          <cell r="I104">
            <v>2.9180444903720149E-5</v>
          </cell>
          <cell r="J104">
            <v>2.799729034247645E-5</v>
          </cell>
          <cell r="K104">
            <v>2.6814135781232752E-5</v>
          </cell>
          <cell r="L104">
            <v>2.5630981219989053E-5</v>
          </cell>
          <cell r="M104">
            <v>2.4447826658745354E-5</v>
          </cell>
          <cell r="N104">
            <v>2.3264672097501655E-5</v>
          </cell>
          <cell r="O104">
            <v>2.2081517536257957E-5</v>
          </cell>
          <cell r="P104">
            <v>2.0898362975014258E-5</v>
          </cell>
          <cell r="Q104">
            <v>1.9715208413770559E-5</v>
          </cell>
        </row>
        <row r="105">
          <cell r="A105" t="str">
            <v>Ireland</v>
          </cell>
          <cell r="B105">
            <v>4.7581541371736862E-6</v>
          </cell>
          <cell r="C105">
            <v>4.5621701215698995E-6</v>
          </cell>
          <cell r="D105">
            <v>4.3661861059661128E-6</v>
          </cell>
          <cell r="E105">
            <v>4.170202090362326E-6</v>
          </cell>
          <cell r="F105">
            <v>3.9742180747585393E-6</v>
          </cell>
          <cell r="G105">
            <v>3.7782340591547517E-6</v>
          </cell>
          <cell r="H105">
            <v>3.7782340591547517E-6</v>
          </cell>
          <cell r="I105">
            <v>3.7782340591547517E-6</v>
          </cell>
          <cell r="J105">
            <v>3.7782340591547517E-6</v>
          </cell>
          <cell r="K105">
            <v>3.7782340591547517E-6</v>
          </cell>
          <cell r="L105">
            <v>3.7782340591547517E-6</v>
          </cell>
          <cell r="M105">
            <v>3.7782340591547517E-6</v>
          </cell>
          <cell r="N105">
            <v>3.7782340591547517E-6</v>
          </cell>
          <cell r="O105">
            <v>3.7782340591547517E-6</v>
          </cell>
          <cell r="P105">
            <v>3.7782340591547517E-6</v>
          </cell>
          <cell r="Q105">
            <v>3.7782340591547517E-6</v>
          </cell>
        </row>
        <row r="106">
          <cell r="A106" t="str">
            <v>Israel</v>
          </cell>
          <cell r="B106">
            <v>1.8902083350077457E-6</v>
          </cell>
          <cell r="C106">
            <v>1.6823600050957321E-6</v>
          </cell>
          <cell r="D106">
            <v>1.4745116751837186E-6</v>
          </cell>
          <cell r="E106">
            <v>1.2666633452717051E-6</v>
          </cell>
          <cell r="F106">
            <v>1.0588150153596916E-6</v>
          </cell>
          <cell r="G106">
            <v>8.5096668544767761E-7</v>
          </cell>
          <cell r="H106">
            <v>8.5096668544767761E-7</v>
          </cell>
          <cell r="I106">
            <v>8.5096668544767761E-7</v>
          </cell>
          <cell r="J106">
            <v>8.5096668544767761E-7</v>
          </cell>
          <cell r="K106">
            <v>8.5096668544767761E-7</v>
          </cell>
          <cell r="L106">
            <v>8.5096668544767761E-7</v>
          </cell>
          <cell r="M106">
            <v>8.5096668544767761E-7</v>
          </cell>
          <cell r="N106">
            <v>8.5096668544767761E-7</v>
          </cell>
          <cell r="O106">
            <v>8.5096668544767761E-7</v>
          </cell>
          <cell r="P106">
            <v>8.5096668544767761E-7</v>
          </cell>
          <cell r="Q106">
            <v>8.5096668544767761E-7</v>
          </cell>
        </row>
        <row r="107">
          <cell r="A107" t="str">
            <v>Italy</v>
          </cell>
          <cell r="B107">
            <v>2.8642631158400762E-6</v>
          </cell>
          <cell r="C107">
            <v>2.8642631158400762E-6</v>
          </cell>
          <cell r="D107">
            <v>2.8642631158400762E-6</v>
          </cell>
          <cell r="E107">
            <v>2.8642631158400762E-6</v>
          </cell>
          <cell r="F107">
            <v>2.8642631158400762E-6</v>
          </cell>
          <cell r="G107">
            <v>2.8642631158400762E-6</v>
          </cell>
          <cell r="H107">
            <v>2.8642631158400762E-6</v>
          </cell>
          <cell r="I107">
            <v>2.8642631158400762E-6</v>
          </cell>
          <cell r="J107">
            <v>2.8642631158400762E-6</v>
          </cell>
          <cell r="K107">
            <v>2.8642631158400762E-6</v>
          </cell>
          <cell r="L107">
            <v>2.8642631158400762E-6</v>
          </cell>
          <cell r="M107">
            <v>2.8642631158400762E-6</v>
          </cell>
          <cell r="N107">
            <v>2.8642631158400762E-6</v>
          </cell>
          <cell r="O107">
            <v>2.8642631158400762E-6</v>
          </cell>
          <cell r="P107">
            <v>2.8642631158400762E-6</v>
          </cell>
          <cell r="Q107">
            <v>2.8642631158400762E-6</v>
          </cell>
        </row>
        <row r="108">
          <cell r="A108" t="str">
            <v>Jamaica</v>
          </cell>
          <cell r="B108">
            <v>3.2659643557229311E-5</v>
          </cell>
          <cell r="C108">
            <v>3.2413029421537814E-5</v>
          </cell>
          <cell r="D108">
            <v>3.2166415285846317E-5</v>
          </cell>
          <cell r="E108">
            <v>3.191980115015482E-5</v>
          </cell>
          <cell r="F108">
            <v>3.1673187014463323E-5</v>
          </cell>
          <cell r="G108">
            <v>3.1426572878771826E-5</v>
          </cell>
          <cell r="H108">
            <v>3.1179958743080329E-5</v>
          </cell>
          <cell r="I108">
            <v>3.0933344607388832E-5</v>
          </cell>
          <cell r="J108">
            <v>3.0686730471697335E-5</v>
          </cell>
          <cell r="K108">
            <v>3.0440116336005838E-5</v>
          </cell>
          <cell r="L108">
            <v>3.0193502200314341E-5</v>
          </cell>
          <cell r="M108">
            <v>2.9946888064622844E-5</v>
          </cell>
          <cell r="N108">
            <v>2.9700273928931347E-5</v>
          </cell>
          <cell r="O108">
            <v>2.945365979323985E-5</v>
          </cell>
          <cell r="P108">
            <v>2.9207045657548353E-5</v>
          </cell>
          <cell r="Q108">
            <v>2.8960431521856856E-5</v>
          </cell>
        </row>
        <row r="109">
          <cell r="A109" t="str">
            <v>Japan</v>
          </cell>
          <cell r="B109">
            <v>4.5513697287509595E-6</v>
          </cell>
          <cell r="C109">
            <v>4.5513697287509595E-6</v>
          </cell>
          <cell r="D109">
            <v>4.5513697287509595E-6</v>
          </cell>
          <cell r="E109">
            <v>4.5513697287509595E-6</v>
          </cell>
          <cell r="F109">
            <v>4.5513697287509595E-6</v>
          </cell>
          <cell r="G109">
            <v>4.5513697287509595E-6</v>
          </cell>
          <cell r="H109">
            <v>4.5513697287509595E-6</v>
          </cell>
          <cell r="I109">
            <v>4.5513697287509595E-6</v>
          </cell>
          <cell r="J109">
            <v>4.5513697287509595E-6</v>
          </cell>
          <cell r="K109">
            <v>4.5513697287509595E-6</v>
          </cell>
          <cell r="L109">
            <v>4.5513697287509595E-6</v>
          </cell>
          <cell r="M109">
            <v>4.5513697287509595E-6</v>
          </cell>
          <cell r="N109">
            <v>4.5513697287509595E-6</v>
          </cell>
          <cell r="O109">
            <v>4.5513697287509595E-6</v>
          </cell>
          <cell r="P109">
            <v>4.5513697287509595E-6</v>
          </cell>
          <cell r="Q109">
            <v>4.5513697287509595E-6</v>
          </cell>
        </row>
        <row r="110">
          <cell r="A110" t="str">
            <v>Jordan</v>
          </cell>
          <cell r="B110">
            <v>2.8516881346936021E-5</v>
          </cell>
          <cell r="C110">
            <v>2.7926811611675006E-5</v>
          </cell>
          <cell r="D110">
            <v>2.733674187641399E-5</v>
          </cell>
          <cell r="E110">
            <v>2.6746672141152975E-5</v>
          </cell>
          <cell r="F110">
            <v>2.6156602405891959E-5</v>
          </cell>
          <cell r="G110">
            <v>2.5566532670630944E-5</v>
          </cell>
          <cell r="H110">
            <v>2.4976462935369928E-5</v>
          </cell>
          <cell r="I110">
            <v>2.4386393200108913E-5</v>
          </cell>
          <cell r="J110">
            <v>2.3796323464847898E-5</v>
          </cell>
          <cell r="K110">
            <v>2.3206253729586882E-5</v>
          </cell>
          <cell r="L110">
            <v>2.2616183994325867E-5</v>
          </cell>
          <cell r="M110">
            <v>2.2026114259064851E-5</v>
          </cell>
          <cell r="N110">
            <v>2.1436044523803836E-5</v>
          </cell>
          <cell r="O110">
            <v>2.0845974788542821E-5</v>
          </cell>
          <cell r="P110">
            <v>2.0255905053281805E-5</v>
          </cell>
          <cell r="Q110">
            <v>1.966583531802079E-5</v>
          </cell>
        </row>
        <row r="111">
          <cell r="A111" t="str">
            <v>Kazakhstan</v>
          </cell>
          <cell r="B111">
            <v>1.5352038228568082E-5</v>
          </cell>
          <cell r="C111">
            <v>1.3722231411517156E-5</v>
          </cell>
          <cell r="D111">
            <v>1.209242459446623E-5</v>
          </cell>
          <cell r="E111">
            <v>1.0462617777415304E-5</v>
          </cell>
          <cell r="F111">
            <v>8.8328109603643786E-6</v>
          </cell>
          <cell r="G111">
            <v>7.2030041433134528E-6</v>
          </cell>
          <cell r="H111">
            <v>5.573197326262527E-6</v>
          </cell>
          <cell r="I111">
            <v>5.0878963544979869E-6</v>
          </cell>
          <cell r="J111">
            <v>5.0878963544979869E-6</v>
          </cell>
          <cell r="K111">
            <v>5.0878963544979869E-6</v>
          </cell>
          <cell r="L111">
            <v>5.0878963544979869E-6</v>
          </cell>
          <cell r="M111">
            <v>5.0878963544979869E-6</v>
          </cell>
          <cell r="N111">
            <v>5.0878963544979869E-6</v>
          </cell>
          <cell r="O111">
            <v>5.0878963544979869E-6</v>
          </cell>
          <cell r="P111">
            <v>5.0878963544979869E-6</v>
          </cell>
          <cell r="Q111">
            <v>5.0878963544979869E-6</v>
          </cell>
        </row>
        <row r="112">
          <cell r="A112" t="str">
            <v>Kenya</v>
          </cell>
          <cell r="B112">
            <v>2.3694094578835274E-4</v>
          </cell>
          <cell r="C112">
            <v>2.269650669508795E-4</v>
          </cell>
          <cell r="D112">
            <v>2.1698918811340626E-4</v>
          </cell>
          <cell r="E112">
            <v>2.0701330927593302E-4</v>
          </cell>
          <cell r="F112">
            <v>1.9703743043845978E-4</v>
          </cell>
          <cell r="G112">
            <v>1.8706155160098654E-4</v>
          </cell>
          <cell r="H112">
            <v>1.770856727635133E-4</v>
          </cell>
          <cell r="I112">
            <v>1.6710979392604007E-4</v>
          </cell>
          <cell r="J112">
            <v>1.5713391508856683E-4</v>
          </cell>
          <cell r="K112">
            <v>1.4715803625109359E-4</v>
          </cell>
          <cell r="L112">
            <v>1.3718215741362035E-4</v>
          </cell>
          <cell r="M112">
            <v>1.2720627857614711E-4</v>
          </cell>
          <cell r="N112">
            <v>1.1723039973867387E-4</v>
          </cell>
          <cell r="O112">
            <v>1.0725452090120063E-4</v>
          </cell>
          <cell r="P112">
            <v>9.7278642063727393E-5</v>
          </cell>
          <cell r="Q112">
            <v>8.7302763226254155E-5</v>
          </cell>
        </row>
        <row r="113">
          <cell r="A113" t="str">
            <v>Democratic People's Republic of Korea</v>
          </cell>
          <cell r="B113">
            <v>2.5449295918801243E-5</v>
          </cell>
          <cell r="C113">
            <v>2.4667941009013332E-5</v>
          </cell>
          <cell r="D113">
            <v>2.3886586099225422E-5</v>
          </cell>
          <cell r="E113">
            <v>2.3105231189437511E-5</v>
          </cell>
          <cell r="F113">
            <v>2.23238762796496E-5</v>
          </cell>
          <cell r="G113">
            <v>2.1542521369861697E-5</v>
          </cell>
          <cell r="H113">
            <v>2.0761166460073786E-5</v>
          </cell>
          <cell r="I113">
            <v>1.9979811550285876E-5</v>
          </cell>
          <cell r="J113">
            <v>1.9198456640497965E-5</v>
          </cell>
          <cell r="K113">
            <v>1.8417101730710055E-5</v>
          </cell>
          <cell r="L113">
            <v>1.7635746820922144E-5</v>
          </cell>
          <cell r="M113">
            <v>1.6854391911134233E-5</v>
          </cell>
          <cell r="N113">
            <v>1.6073037001346323E-5</v>
          </cell>
          <cell r="O113">
            <v>1.5291682091558412E-5</v>
          </cell>
          <cell r="P113">
            <v>1.4510327181770504E-5</v>
          </cell>
          <cell r="Q113">
            <v>1.3728972271982595E-5</v>
          </cell>
        </row>
        <row r="114">
          <cell r="A114" t="str">
            <v>Kuwait</v>
          </cell>
          <cell r="B114">
            <v>6.1219325092947851E-6</v>
          </cell>
          <cell r="C114">
            <v>5.7661860991711147E-6</v>
          </cell>
          <cell r="D114">
            <v>5.4104396890474442E-6</v>
          </cell>
          <cell r="E114">
            <v>5.0546932789237737E-6</v>
          </cell>
          <cell r="F114">
            <v>4.6989468688001033E-6</v>
          </cell>
          <cell r="G114">
            <v>4.343200458676432E-6</v>
          </cell>
          <cell r="H114">
            <v>4.343200458676432E-6</v>
          </cell>
          <cell r="I114">
            <v>4.343200458676432E-6</v>
          </cell>
          <cell r="J114">
            <v>4.343200458676432E-6</v>
          </cell>
          <cell r="K114">
            <v>4.343200458676432E-6</v>
          </cell>
          <cell r="L114">
            <v>4.343200458676432E-6</v>
          </cell>
          <cell r="M114">
            <v>4.343200458676432E-6</v>
          </cell>
          <cell r="N114">
            <v>4.343200458676432E-6</v>
          </cell>
          <cell r="O114">
            <v>4.343200458676432E-6</v>
          </cell>
          <cell r="P114">
            <v>4.343200458676432E-6</v>
          </cell>
          <cell r="Q114">
            <v>4.343200458676432E-6</v>
          </cell>
        </row>
        <row r="115">
          <cell r="A115" t="str">
            <v>Kyrgyzstan</v>
          </cell>
          <cell r="B115">
            <v>4.3183389866190502E-5</v>
          </cell>
          <cell r="C115">
            <v>4.2602782571539176E-5</v>
          </cell>
          <cell r="D115">
            <v>4.2022175276887851E-5</v>
          </cell>
          <cell r="E115">
            <v>4.1441567982236525E-5</v>
          </cell>
          <cell r="F115">
            <v>4.08609606875852E-5</v>
          </cell>
          <cell r="G115">
            <v>4.0280353392933867E-5</v>
          </cell>
          <cell r="H115">
            <v>3.9699746098282542E-5</v>
          </cell>
          <cell r="I115">
            <v>3.9119138803631216E-5</v>
          </cell>
          <cell r="J115">
            <v>3.8538531508979891E-5</v>
          </cell>
          <cell r="K115">
            <v>3.7957924214328565E-5</v>
          </cell>
          <cell r="L115">
            <v>3.737731691967724E-5</v>
          </cell>
          <cell r="M115">
            <v>3.6796709625025914E-5</v>
          </cell>
          <cell r="N115">
            <v>3.6216102330374589E-5</v>
          </cell>
          <cell r="O115">
            <v>3.5635495035723263E-5</v>
          </cell>
          <cell r="P115">
            <v>3.5054887741071938E-5</v>
          </cell>
          <cell r="Q115">
            <v>3.4474280446420612E-5</v>
          </cell>
        </row>
        <row r="116">
          <cell r="A116" t="str">
            <v>Lao People's Democratic Republic</v>
          </cell>
          <cell r="B116">
            <v>8.13027089708282E-5</v>
          </cell>
          <cell r="C116">
            <v>7.5630953411422706E-5</v>
          </cell>
          <cell r="D116">
            <v>6.9959197852017212E-5</v>
          </cell>
          <cell r="E116">
            <v>6.4287442292611718E-5</v>
          </cell>
          <cell r="F116">
            <v>5.8615686733206224E-5</v>
          </cell>
          <cell r="G116">
            <v>5.2943931173800723E-5</v>
          </cell>
          <cell r="H116">
            <v>4.7272175614395229E-5</v>
          </cell>
          <cell r="I116">
            <v>4.1600420054989735E-5</v>
          </cell>
          <cell r="J116">
            <v>3.5928664495584241E-5</v>
          </cell>
          <cell r="K116">
            <v>3.0256908936178747E-5</v>
          </cell>
          <cell r="L116">
            <v>2.4585153376773253E-5</v>
          </cell>
          <cell r="M116">
            <v>1.8913397817367759E-5</v>
          </cell>
          <cell r="N116">
            <v>1.3241642257962263E-5</v>
          </cell>
          <cell r="O116">
            <v>7.5698866985567674E-6</v>
          </cell>
          <cell r="P116">
            <v>5.0878963544979869E-6</v>
          </cell>
          <cell r="Q116">
            <v>5.0878963544979869E-6</v>
          </cell>
        </row>
        <row r="117">
          <cell r="A117" t="str">
            <v>Latin America and the Caribbean</v>
          </cell>
          <cell r="B117">
            <v>3.732573248301993E-5</v>
          </cell>
          <cell r="C117">
            <v>3.6779772250865694E-5</v>
          </cell>
          <cell r="D117">
            <v>3.6233812018711457E-5</v>
          </cell>
          <cell r="E117">
            <v>3.5687851786557221E-5</v>
          </cell>
          <cell r="F117">
            <v>3.5141891554402985E-5</v>
          </cell>
          <cell r="G117">
            <v>3.4595931322248755E-5</v>
          </cell>
          <cell r="H117">
            <v>3.4049971090094519E-5</v>
          </cell>
          <cell r="I117">
            <v>3.3504010857940282E-5</v>
          </cell>
          <cell r="J117">
            <v>3.2958050625786046E-5</v>
          </cell>
          <cell r="K117">
            <v>3.241209039363181E-5</v>
          </cell>
          <cell r="L117">
            <v>3.1866130161477573E-5</v>
          </cell>
          <cell r="M117">
            <v>3.1320169929323337E-5</v>
          </cell>
          <cell r="N117">
            <v>3.0774209697169101E-5</v>
          </cell>
          <cell r="O117">
            <v>3.0228249465014864E-5</v>
          </cell>
          <cell r="P117">
            <v>2.9682289232860628E-5</v>
          </cell>
          <cell r="Q117">
            <v>2.9136329000706392E-5</v>
          </cell>
        </row>
        <row r="118">
          <cell r="A118" t="str">
            <v>Latvia</v>
          </cell>
          <cell r="B118">
            <v>4.5252393414881406E-6</v>
          </cell>
          <cell r="C118">
            <v>3.8129897065743357E-6</v>
          </cell>
          <cell r="D118">
            <v>3.1007400716605307E-6</v>
          </cell>
          <cell r="E118">
            <v>2.3884904367467257E-6</v>
          </cell>
          <cell r="F118">
            <v>1.6762408018329208E-6</v>
          </cell>
          <cell r="G118">
            <v>9.6399116691911538E-7</v>
          </cell>
          <cell r="H118">
            <v>9.6399116691911538E-7</v>
          </cell>
          <cell r="I118">
            <v>9.6399116691911538E-7</v>
          </cell>
          <cell r="J118">
            <v>9.6399116691911538E-7</v>
          </cell>
          <cell r="K118">
            <v>9.6399116691911538E-7</v>
          </cell>
          <cell r="L118">
            <v>9.6399116691911538E-7</v>
          </cell>
          <cell r="M118">
            <v>9.6399116691911538E-7</v>
          </cell>
          <cell r="N118">
            <v>9.6399116691911538E-7</v>
          </cell>
          <cell r="O118">
            <v>9.6399116691911538E-7</v>
          </cell>
          <cell r="P118">
            <v>9.6399116691911538E-7</v>
          </cell>
          <cell r="Q118">
            <v>9.6399116691911538E-7</v>
          </cell>
        </row>
        <row r="119">
          <cell r="A119" t="str">
            <v>Least developed countries</v>
          </cell>
          <cell r="B119">
            <v>2.4812482849853574E-4</v>
          </cell>
          <cell r="C119">
            <v>2.3844616810913947E-4</v>
          </cell>
          <cell r="D119">
            <v>2.287675077197432E-4</v>
          </cell>
          <cell r="E119">
            <v>2.1908884733034693E-4</v>
          </cell>
          <cell r="F119">
            <v>2.0941018694095066E-4</v>
          </cell>
          <cell r="G119">
            <v>1.9973152655155445E-4</v>
          </cell>
          <cell r="H119">
            <v>1.9005286616215818E-4</v>
          </cell>
          <cell r="I119">
            <v>1.8037420577276191E-4</v>
          </cell>
          <cell r="J119">
            <v>1.7069554538336564E-4</v>
          </cell>
          <cell r="K119">
            <v>1.6101688499396938E-4</v>
          </cell>
          <cell r="L119">
            <v>1.5133822460457311E-4</v>
          </cell>
          <cell r="M119">
            <v>1.4165956421517684E-4</v>
          </cell>
          <cell r="N119">
            <v>1.3198090382578057E-4</v>
          </cell>
          <cell r="O119">
            <v>1.223022434363843E-4</v>
          </cell>
          <cell r="P119">
            <v>1.1262358304698805E-4</v>
          </cell>
          <cell r="Q119">
            <v>1.0294492265759179E-4</v>
          </cell>
        </row>
        <row r="120">
          <cell r="A120" t="str">
            <v>Lebanon</v>
          </cell>
          <cell r="B120">
            <v>9.0668233642473885E-6</v>
          </cell>
          <cell r="C120">
            <v>8.7118767517493569E-6</v>
          </cell>
          <cell r="D120">
            <v>8.3569301392513254E-6</v>
          </cell>
          <cell r="E120">
            <v>8.0019835267532939E-6</v>
          </cell>
          <cell r="F120">
            <v>7.6470369142552624E-6</v>
          </cell>
          <cell r="G120">
            <v>7.2920903017572317E-6</v>
          </cell>
          <cell r="H120">
            <v>6.9371436892592001E-6</v>
          </cell>
          <cell r="I120">
            <v>6.5821970767611686E-6</v>
          </cell>
          <cell r="J120">
            <v>6.2272504642631371E-6</v>
          </cell>
          <cell r="K120">
            <v>5.8723038517651056E-6</v>
          </cell>
          <cell r="L120">
            <v>5.517357239267074E-6</v>
          </cell>
          <cell r="M120">
            <v>5.1624106267690425E-6</v>
          </cell>
          <cell r="N120">
            <v>5.0878963544979869E-6</v>
          </cell>
          <cell r="O120">
            <v>5.0878963544979869E-6</v>
          </cell>
          <cell r="P120">
            <v>5.0878963544979869E-6</v>
          </cell>
          <cell r="Q120">
            <v>5.0878963544979869E-6</v>
          </cell>
        </row>
        <row r="121">
          <cell r="A121" t="str">
            <v>Lesotho</v>
          </cell>
          <cell r="B121">
            <v>3.1838421304032015E-4</v>
          </cell>
          <cell r="C121">
            <v>3.0890299448635032E-4</v>
          </cell>
          <cell r="D121">
            <v>2.9942177593238049E-4</v>
          </cell>
          <cell r="E121">
            <v>2.8994055737841066E-4</v>
          </cell>
          <cell r="F121">
            <v>2.8045933882444083E-4</v>
          </cell>
          <cell r="G121">
            <v>2.7097812027047094E-4</v>
          </cell>
          <cell r="H121">
            <v>2.6149690171650111E-4</v>
          </cell>
          <cell r="I121">
            <v>2.5201568316253128E-4</v>
          </cell>
          <cell r="J121">
            <v>2.4253446460856145E-4</v>
          </cell>
          <cell r="K121">
            <v>2.3305324605459162E-4</v>
          </cell>
          <cell r="L121">
            <v>2.235720275006218E-4</v>
          </cell>
          <cell r="M121">
            <v>2.1409080894665197E-4</v>
          </cell>
          <cell r="N121">
            <v>2.0460959039268214E-4</v>
          </cell>
          <cell r="O121">
            <v>1.9512837183871231E-4</v>
          </cell>
          <cell r="P121">
            <v>1.8564715328474248E-4</v>
          </cell>
          <cell r="Q121">
            <v>1.7616593473077265E-4</v>
          </cell>
        </row>
        <row r="122">
          <cell r="A122" t="str">
            <v>Less developed regions</v>
          </cell>
          <cell r="B122">
            <v>1.0260786588272457E-4</v>
          </cell>
          <cell r="C122">
            <v>9.9818041654638247E-5</v>
          </cell>
          <cell r="D122">
            <v>9.7028217426551922E-5</v>
          </cell>
          <cell r="E122">
            <v>9.4238393198465596E-5</v>
          </cell>
          <cell r="F122">
            <v>9.144856897037927E-5</v>
          </cell>
          <cell r="G122">
            <v>8.8658744742292918E-5</v>
          </cell>
          <cell r="H122">
            <v>8.5868920514206592E-5</v>
          </cell>
          <cell r="I122">
            <v>8.3079096286120267E-5</v>
          </cell>
          <cell r="J122">
            <v>8.0289272058033941E-5</v>
          </cell>
          <cell r="K122">
            <v>7.7499447829947616E-5</v>
          </cell>
          <cell r="L122">
            <v>7.470962360186129E-5</v>
          </cell>
          <cell r="M122">
            <v>7.1919799373774965E-5</v>
          </cell>
          <cell r="N122">
            <v>6.9129975145688639E-5</v>
          </cell>
          <cell r="O122">
            <v>6.6340150917602314E-5</v>
          </cell>
          <cell r="P122">
            <v>6.3550326689515988E-5</v>
          </cell>
          <cell r="Q122">
            <v>6.0760502461429656E-5</v>
          </cell>
        </row>
        <row r="123">
          <cell r="A123" t="str">
            <v>Less developed regions, excluding China</v>
          </cell>
          <cell r="B123">
            <v>1.2513901142092253E-4</v>
          </cell>
          <cell r="C123">
            <v>1.2045129010970585E-4</v>
          </cell>
          <cell r="D123">
            <v>1.1576356879848917E-4</v>
          </cell>
          <cell r="E123">
            <v>1.1107584748727249E-4</v>
          </cell>
          <cell r="F123">
            <v>1.0638812617605581E-4</v>
          </cell>
          <cell r="G123">
            <v>1.0170040486483912E-4</v>
          </cell>
          <cell r="H123">
            <v>9.7012683553622436E-5</v>
          </cell>
          <cell r="I123">
            <v>9.2324962242405756E-5</v>
          </cell>
          <cell r="J123">
            <v>8.7637240931189077E-5</v>
          </cell>
          <cell r="K123">
            <v>8.2949519619972397E-5</v>
          </cell>
          <cell r="L123">
            <v>7.8261798308755718E-5</v>
          </cell>
          <cell r="M123">
            <v>7.3574076997539039E-5</v>
          </cell>
          <cell r="N123">
            <v>6.8886355686322359E-5</v>
          </cell>
          <cell r="O123">
            <v>6.419863437510568E-5</v>
          </cell>
          <cell r="P123">
            <v>5.9510913063889E-5</v>
          </cell>
          <cell r="Q123">
            <v>5.4823191752672321E-5</v>
          </cell>
        </row>
        <row r="124">
          <cell r="A124" t="str">
            <v>Less developed regions, excluding least developed countries</v>
          </cell>
          <cell r="B124">
            <v>7.1000540231231648E-5</v>
          </cell>
          <cell r="C124">
            <v>6.9234161653493795E-5</v>
          </cell>
          <cell r="D124">
            <v>6.7467783075755942E-5</v>
          </cell>
          <cell r="E124">
            <v>6.5701404498018088E-5</v>
          </cell>
          <cell r="F124">
            <v>6.3935025920280235E-5</v>
          </cell>
          <cell r="G124">
            <v>6.2168647342542368E-5</v>
          </cell>
          <cell r="H124">
            <v>6.0402268764804515E-5</v>
          </cell>
          <cell r="I124">
            <v>5.8635890187066662E-5</v>
          </cell>
          <cell r="J124">
            <v>5.6869511609328809E-5</v>
          </cell>
          <cell r="K124">
            <v>5.5103133031590956E-5</v>
          </cell>
          <cell r="L124">
            <v>5.3336754453853102E-5</v>
          </cell>
          <cell r="M124">
            <v>5.1570375876115249E-5</v>
          </cell>
          <cell r="N124">
            <v>4.9803997298377396E-5</v>
          </cell>
          <cell r="O124">
            <v>4.8037618720639543E-5</v>
          </cell>
          <cell r="P124">
            <v>4.627124014290169E-5</v>
          </cell>
          <cell r="Q124">
            <v>4.4504861565163836E-5</v>
          </cell>
        </row>
        <row r="125">
          <cell r="A125" t="str">
            <v>Liberia</v>
          </cell>
          <cell r="B125">
            <v>3.895312995408532E-4</v>
          </cell>
          <cell r="C125">
            <v>3.8199199609781646E-4</v>
          </cell>
          <cell r="D125">
            <v>3.7445269265477972E-4</v>
          </cell>
          <cell r="E125">
            <v>3.6691338921174298E-4</v>
          </cell>
          <cell r="F125">
            <v>3.5937408576870624E-4</v>
          </cell>
          <cell r="G125">
            <v>3.5183478232566939E-4</v>
          </cell>
          <cell r="H125">
            <v>3.4429547888263265E-4</v>
          </cell>
          <cell r="I125">
            <v>3.3675617543959591E-4</v>
          </cell>
          <cell r="J125">
            <v>3.2921687199655917E-4</v>
          </cell>
          <cell r="K125">
            <v>3.2167756855352244E-4</v>
          </cell>
          <cell r="L125">
            <v>3.141382651104857E-4</v>
          </cell>
          <cell r="M125">
            <v>3.0659896166744896E-4</v>
          </cell>
          <cell r="N125">
            <v>2.9905965822441222E-4</v>
          </cell>
          <cell r="O125">
            <v>2.9152035478137548E-4</v>
          </cell>
          <cell r="P125">
            <v>2.8398105133833874E-4</v>
          </cell>
          <cell r="Q125">
            <v>2.76441747895302E-4</v>
          </cell>
        </row>
        <row r="126">
          <cell r="A126" t="str">
            <v>Libya</v>
          </cell>
          <cell r="B126">
            <v>1.6807330117590311E-5</v>
          </cell>
          <cell r="C126">
            <v>1.6807330117590311E-5</v>
          </cell>
          <cell r="D126">
            <v>1.6807330117590311E-5</v>
          </cell>
          <cell r="E126">
            <v>1.6807330117590311E-5</v>
          </cell>
          <cell r="F126">
            <v>1.6807330117590311E-5</v>
          </cell>
          <cell r="G126">
            <v>1.6807330117590311E-5</v>
          </cell>
          <cell r="H126">
            <v>1.6807330117590311E-5</v>
          </cell>
          <cell r="I126">
            <v>1.6807330117590311E-5</v>
          </cell>
          <cell r="J126">
            <v>1.6807330117590311E-5</v>
          </cell>
          <cell r="K126">
            <v>1.6807330117590311E-5</v>
          </cell>
          <cell r="L126">
            <v>1.6807330117590311E-5</v>
          </cell>
          <cell r="M126">
            <v>1.6807330117590311E-5</v>
          </cell>
          <cell r="N126">
            <v>1.6807330117590311E-5</v>
          </cell>
          <cell r="O126">
            <v>1.6807330117590311E-5</v>
          </cell>
          <cell r="P126">
            <v>1.6807330117590311E-5</v>
          </cell>
          <cell r="Q126">
            <v>1.6807330117590311E-5</v>
          </cell>
        </row>
        <row r="127">
          <cell r="A127" t="str">
            <v>Lithuania</v>
          </cell>
          <cell r="B127">
            <v>4.8179863526328606E-6</v>
          </cell>
          <cell r="C127">
            <v>4.8179863526328606E-6</v>
          </cell>
          <cell r="D127">
            <v>4.8179863526328606E-6</v>
          </cell>
          <cell r="E127">
            <v>4.8179863526328606E-6</v>
          </cell>
          <cell r="F127">
            <v>4.8179863526328606E-6</v>
          </cell>
          <cell r="G127">
            <v>4.8179863526328606E-6</v>
          </cell>
          <cell r="H127">
            <v>4.8179863526328606E-6</v>
          </cell>
          <cell r="I127">
            <v>4.8179863526328606E-6</v>
          </cell>
          <cell r="J127">
            <v>4.8179863526328606E-6</v>
          </cell>
          <cell r="K127">
            <v>4.8179863526328606E-6</v>
          </cell>
          <cell r="L127">
            <v>4.8179863526328606E-6</v>
          </cell>
          <cell r="M127">
            <v>4.8179863526328606E-6</v>
          </cell>
          <cell r="N127">
            <v>4.8179863526328606E-6</v>
          </cell>
          <cell r="O127">
            <v>4.8179863526328606E-6</v>
          </cell>
          <cell r="P127">
            <v>4.8179863526328606E-6</v>
          </cell>
          <cell r="Q127">
            <v>4.8179863526328606E-6</v>
          </cell>
        </row>
        <row r="128">
          <cell r="A128" t="str">
            <v>Luxembourg</v>
          </cell>
          <cell r="B128">
            <v>5.9981670328882524E-6</v>
          </cell>
          <cell r="C128">
            <v>5.8162215454370216E-6</v>
          </cell>
          <cell r="D128">
            <v>5.6342760579857908E-6</v>
          </cell>
          <cell r="E128">
            <v>5.45233057053456E-6</v>
          </cell>
          <cell r="F128">
            <v>5.2703850830833292E-6</v>
          </cell>
          <cell r="G128">
            <v>5.0884395956320975E-6</v>
          </cell>
          <cell r="H128">
            <v>5.0878963544979869E-6</v>
          </cell>
          <cell r="I128">
            <v>5.0878963544979869E-6</v>
          </cell>
          <cell r="J128">
            <v>5.0878963544979869E-6</v>
          </cell>
          <cell r="K128">
            <v>5.0878963544979869E-6</v>
          </cell>
          <cell r="L128">
            <v>5.0878963544979869E-6</v>
          </cell>
          <cell r="M128">
            <v>5.0878963544979869E-6</v>
          </cell>
          <cell r="N128">
            <v>5.0878963544979869E-6</v>
          </cell>
          <cell r="O128">
            <v>5.0878963544979869E-6</v>
          </cell>
          <cell r="P128">
            <v>5.0878963544979869E-6</v>
          </cell>
          <cell r="Q128">
            <v>5.0878963544979869E-6</v>
          </cell>
        </row>
        <row r="129">
          <cell r="A129" t="str">
            <v>Madagascar</v>
          </cell>
          <cell r="B129">
            <v>2.5582995741187678E-4</v>
          </cell>
          <cell r="C129">
            <v>2.4709477200299972E-4</v>
          </cell>
          <cell r="D129">
            <v>2.3835958659412267E-4</v>
          </cell>
          <cell r="E129">
            <v>2.2962440118524561E-4</v>
          </cell>
          <cell r="F129">
            <v>2.2088921577636855E-4</v>
          </cell>
          <cell r="G129">
            <v>2.121540303674915E-4</v>
          </cell>
          <cell r="H129">
            <v>2.0341884495861444E-4</v>
          </cell>
          <cell r="I129">
            <v>1.9468365954973738E-4</v>
          </cell>
          <cell r="J129">
            <v>1.8594847414086032E-4</v>
          </cell>
          <cell r="K129">
            <v>1.7721328873198327E-4</v>
          </cell>
          <cell r="L129">
            <v>1.6847810332310621E-4</v>
          </cell>
          <cell r="M129">
            <v>1.5974291791422915E-4</v>
          </cell>
          <cell r="N129">
            <v>1.510077325053521E-4</v>
          </cell>
          <cell r="O129">
            <v>1.4227254709647504E-4</v>
          </cell>
          <cell r="P129">
            <v>1.3353736168759798E-4</v>
          </cell>
          <cell r="Q129">
            <v>1.2480217627872092E-4</v>
          </cell>
        </row>
        <row r="130">
          <cell r="A130" t="str">
            <v>Malawi</v>
          </cell>
          <cell r="B130">
            <v>2.9896834308307366E-4</v>
          </cell>
          <cell r="C130">
            <v>2.9149448046785192E-4</v>
          </cell>
          <cell r="D130">
            <v>2.8402061785263018E-4</v>
          </cell>
          <cell r="E130">
            <v>2.7654675523740844E-4</v>
          </cell>
          <cell r="F130">
            <v>2.690728926221867E-4</v>
          </cell>
          <cell r="G130">
            <v>2.6159903000696496E-4</v>
          </cell>
          <cell r="H130">
            <v>2.5412516739174322E-4</v>
          </cell>
          <cell r="I130">
            <v>2.4665130477652148E-4</v>
          </cell>
          <cell r="J130">
            <v>2.3917744216129974E-4</v>
          </cell>
          <cell r="K130">
            <v>2.31703579546078E-4</v>
          </cell>
          <cell r="L130">
            <v>2.2422971693085626E-4</v>
          </cell>
          <cell r="M130">
            <v>2.1675585431563452E-4</v>
          </cell>
          <cell r="N130">
            <v>2.0928199170041278E-4</v>
          </cell>
          <cell r="O130">
            <v>2.0180812908519104E-4</v>
          </cell>
          <cell r="P130">
            <v>1.943342664699693E-4</v>
          </cell>
          <cell r="Q130">
            <v>1.8686040385474756E-4</v>
          </cell>
        </row>
        <row r="131">
          <cell r="A131" t="str">
            <v>Malaysia</v>
          </cell>
          <cell r="B131">
            <v>1.1672476547576663E-5</v>
          </cell>
          <cell r="C131">
            <v>1.1428283959408006E-5</v>
          </cell>
          <cell r="D131">
            <v>1.1184091371239349E-5</v>
          </cell>
          <cell r="E131">
            <v>1.0939898783070692E-5</v>
          </cell>
          <cell r="F131">
            <v>1.0695706194902035E-5</v>
          </cell>
          <cell r="G131">
            <v>1.0451513606733382E-5</v>
          </cell>
          <cell r="H131">
            <v>1.0207321018564725E-5</v>
          </cell>
          <cell r="I131">
            <v>9.9631284303960679E-6</v>
          </cell>
          <cell r="J131">
            <v>9.718935842227411E-6</v>
          </cell>
          <cell r="K131">
            <v>9.4747432540587541E-6</v>
          </cell>
          <cell r="L131">
            <v>9.2305506658900972E-6</v>
          </cell>
          <cell r="M131">
            <v>8.9863580777214403E-6</v>
          </cell>
          <cell r="N131">
            <v>8.7421654895527834E-6</v>
          </cell>
          <cell r="O131">
            <v>8.4979729013841265E-6</v>
          </cell>
          <cell r="P131">
            <v>8.2537803132154696E-6</v>
          </cell>
          <cell r="Q131">
            <v>8.0095877250468127E-6</v>
          </cell>
        </row>
        <row r="132">
          <cell r="A132" t="str">
            <v>Maldives</v>
          </cell>
          <cell r="B132">
            <v>1.7529423410980899E-5</v>
          </cell>
          <cell r="C132">
            <v>1.6606128867336618E-5</v>
          </cell>
          <cell r="D132">
            <v>1.5682834323692338E-5</v>
          </cell>
          <cell r="E132">
            <v>1.4759539780048057E-5</v>
          </cell>
          <cell r="F132">
            <v>1.3836245236403776E-5</v>
          </cell>
          <cell r="G132">
            <v>1.2912950692759492E-5</v>
          </cell>
          <cell r="H132">
            <v>1.1989656149115212E-5</v>
          </cell>
          <cell r="I132">
            <v>1.1066361605470931E-5</v>
          </cell>
          <cell r="J132">
            <v>1.014306706182665E-5</v>
          </cell>
          <cell r="K132">
            <v>9.2197725181823694E-6</v>
          </cell>
          <cell r="L132">
            <v>8.2964779745380887E-6</v>
          </cell>
          <cell r="M132">
            <v>7.3731834308938072E-6</v>
          </cell>
          <cell r="N132">
            <v>6.4498888872495256E-6</v>
          </cell>
          <cell r="O132">
            <v>5.5265943436052441E-6</v>
          </cell>
          <cell r="P132">
            <v>5.0878963544979869E-6</v>
          </cell>
          <cell r="Q132">
            <v>5.0878963544979869E-6</v>
          </cell>
        </row>
        <row r="133">
          <cell r="A133" t="str">
            <v>Mali</v>
          </cell>
          <cell r="B133">
            <v>3.2738490772618708E-4</v>
          </cell>
          <cell r="C133">
            <v>3.1731154505753272E-4</v>
          </cell>
          <cell r="D133">
            <v>3.0723818238887835E-4</v>
          </cell>
          <cell r="E133">
            <v>2.9716481972022398E-4</v>
          </cell>
          <cell r="F133">
            <v>2.8709145705156961E-4</v>
          </cell>
          <cell r="G133">
            <v>2.7701809438291535E-4</v>
          </cell>
          <cell r="H133">
            <v>2.6694473171426098E-4</v>
          </cell>
          <cell r="I133">
            <v>2.5687136904560662E-4</v>
          </cell>
          <cell r="J133">
            <v>2.4679800637695225E-4</v>
          </cell>
          <cell r="K133">
            <v>2.3672464370829791E-4</v>
          </cell>
          <cell r="L133">
            <v>2.2665128103964357E-4</v>
          </cell>
          <cell r="M133">
            <v>2.1657791837098922E-4</v>
          </cell>
          <cell r="N133">
            <v>2.0650455570233488E-4</v>
          </cell>
          <cell r="O133">
            <v>1.9643119303368054E-4</v>
          </cell>
          <cell r="P133">
            <v>1.863578303650262E-4</v>
          </cell>
          <cell r="Q133">
            <v>1.7628446769637186E-4</v>
          </cell>
        </row>
        <row r="134">
          <cell r="A134" t="str">
            <v>Malta</v>
          </cell>
          <cell r="B134">
            <v>5.3485115646210256E-6</v>
          </cell>
          <cell r="C134">
            <v>5.3485115646210256E-6</v>
          </cell>
          <cell r="D134">
            <v>5.3485115646210256E-6</v>
          </cell>
          <cell r="E134">
            <v>5.3485115646210256E-6</v>
          </cell>
          <cell r="F134">
            <v>5.3485115646210256E-6</v>
          </cell>
          <cell r="G134">
            <v>5.3485115646210256E-6</v>
          </cell>
          <cell r="H134">
            <v>5.3485115646210256E-6</v>
          </cell>
          <cell r="I134">
            <v>5.3485115646210256E-6</v>
          </cell>
          <cell r="J134">
            <v>5.3485115646210256E-6</v>
          </cell>
          <cell r="K134">
            <v>5.3485115646210256E-6</v>
          </cell>
          <cell r="L134">
            <v>5.3485115646210256E-6</v>
          </cell>
          <cell r="M134">
            <v>5.3485115646210256E-6</v>
          </cell>
          <cell r="N134">
            <v>5.3485115646210256E-6</v>
          </cell>
          <cell r="O134">
            <v>5.3485115646210256E-6</v>
          </cell>
          <cell r="P134">
            <v>5.3485115646210256E-6</v>
          </cell>
          <cell r="Q134">
            <v>5.3485115646210256E-6</v>
          </cell>
        </row>
        <row r="135">
          <cell r="A135" t="str">
            <v>Martinique</v>
          </cell>
          <cell r="B135">
            <v>2.1208176351837434E-5</v>
          </cell>
          <cell r="C135">
            <v>1.857036323854381E-5</v>
          </cell>
          <cell r="D135">
            <v>1.5932550125250186E-5</v>
          </cell>
          <cell r="E135">
            <v>1.3294737011956564E-5</v>
          </cell>
          <cell r="F135">
            <v>1.0656923898662942E-5</v>
          </cell>
          <cell r="G135">
            <v>8.0191107853693213E-6</v>
          </cell>
          <cell r="H135">
            <v>5.381297672075699E-6</v>
          </cell>
          <cell r="I135">
            <v>5.0878963544979869E-6</v>
          </cell>
          <cell r="J135">
            <v>5.0878963544979869E-6</v>
          </cell>
          <cell r="K135">
            <v>5.0878963544979869E-6</v>
          </cell>
          <cell r="L135">
            <v>5.0878963544979869E-6</v>
          </cell>
          <cell r="M135">
            <v>5.0878963544979869E-6</v>
          </cell>
          <cell r="N135">
            <v>5.0878963544979869E-6</v>
          </cell>
          <cell r="O135">
            <v>5.0878963544979869E-6</v>
          </cell>
          <cell r="P135">
            <v>5.0878963544979869E-6</v>
          </cell>
          <cell r="Q135">
            <v>5.0878963544979869E-6</v>
          </cell>
        </row>
        <row r="136">
          <cell r="A136" t="str">
            <v>Mauritania</v>
          </cell>
          <cell r="B136">
            <v>1.8842837465533281E-4</v>
          </cell>
          <cell r="C136">
            <v>1.8089126453880414E-4</v>
          </cell>
          <cell r="D136">
            <v>1.7335415442227547E-4</v>
          </cell>
          <cell r="E136">
            <v>1.658170443057468E-4</v>
          </cell>
          <cell r="F136">
            <v>1.5827993418921814E-4</v>
          </cell>
          <cell r="G136">
            <v>1.5074282407268952E-4</v>
          </cell>
          <cell r="H136">
            <v>1.4320571395616086E-4</v>
          </cell>
          <cell r="I136">
            <v>1.3566860383963219E-4</v>
          </cell>
          <cell r="J136">
            <v>1.2813149372310352E-4</v>
          </cell>
          <cell r="K136">
            <v>1.2059438360657487E-4</v>
          </cell>
          <cell r="L136">
            <v>1.1305727349004621E-4</v>
          </cell>
          <cell r="M136">
            <v>1.0552016337351756E-4</v>
          </cell>
          <cell r="N136">
            <v>9.7983053256988907E-5</v>
          </cell>
          <cell r="O136">
            <v>9.0445943140460253E-5</v>
          </cell>
          <cell r="P136">
            <v>8.29088330239316E-5</v>
          </cell>
          <cell r="Q136">
            <v>7.5371722907402946E-5</v>
          </cell>
        </row>
        <row r="137">
          <cell r="A137" t="str">
            <v>Mauritius</v>
          </cell>
          <cell r="B137">
            <v>4.1470496105269103E-5</v>
          </cell>
          <cell r="C137">
            <v>4.0716736522709556E-5</v>
          </cell>
          <cell r="D137">
            <v>3.9962976940150008E-5</v>
          </cell>
          <cell r="E137">
            <v>3.920921735759046E-5</v>
          </cell>
          <cell r="F137">
            <v>3.8455457775030912E-5</v>
          </cell>
          <cell r="G137">
            <v>3.7701698192471351E-5</v>
          </cell>
          <cell r="H137">
            <v>3.6947938609911803E-5</v>
          </cell>
          <cell r="I137">
            <v>3.6194179027352255E-5</v>
          </cell>
          <cell r="J137">
            <v>3.5440419444792707E-5</v>
          </cell>
          <cell r="K137">
            <v>3.4686659862233159E-5</v>
          </cell>
          <cell r="L137">
            <v>3.3932900279673611E-5</v>
          </cell>
          <cell r="M137">
            <v>3.3179140697114063E-5</v>
          </cell>
          <cell r="N137">
            <v>3.2425381114554516E-5</v>
          </cell>
          <cell r="O137">
            <v>3.1671621531994968E-5</v>
          </cell>
          <cell r="P137">
            <v>3.091786194943542E-5</v>
          </cell>
          <cell r="Q137">
            <v>3.0164102366875869E-5</v>
          </cell>
        </row>
        <row r="138">
          <cell r="A138" t="str">
            <v>Mayotte</v>
          </cell>
          <cell r="B138">
            <v>4.119025481712428E-5</v>
          </cell>
          <cell r="C138">
            <v>4.0441588845112137E-5</v>
          </cell>
          <cell r="D138">
            <v>3.9692922873099994E-5</v>
          </cell>
          <cell r="E138">
            <v>3.8944256901087851E-5</v>
          </cell>
          <cell r="F138">
            <v>3.8195590929075708E-5</v>
          </cell>
          <cell r="G138">
            <v>3.7446924957063552E-5</v>
          </cell>
          <cell r="H138">
            <v>3.6698258985051409E-5</v>
          </cell>
          <cell r="I138">
            <v>3.5949593013039266E-5</v>
          </cell>
          <cell r="J138">
            <v>3.5200927041027123E-5</v>
          </cell>
          <cell r="K138">
            <v>3.445226106901498E-5</v>
          </cell>
          <cell r="L138">
            <v>3.3703595097002837E-5</v>
          </cell>
          <cell r="M138">
            <v>3.2954929124990694E-5</v>
          </cell>
          <cell r="N138">
            <v>3.2206263152978551E-5</v>
          </cell>
          <cell r="O138">
            <v>3.1457597180966408E-5</v>
          </cell>
          <cell r="P138">
            <v>3.0708931208954265E-5</v>
          </cell>
          <cell r="Q138">
            <v>2.9960265236942118E-5</v>
          </cell>
        </row>
        <row r="139">
          <cell r="A139" t="str">
            <v>Melanesia</v>
          </cell>
          <cell r="B139">
            <v>8.0717555457112915E-5</v>
          </cell>
          <cell r="C139">
            <v>7.7755236569423126E-5</v>
          </cell>
          <cell r="D139">
            <v>7.4792917681733336E-5</v>
          </cell>
          <cell r="E139">
            <v>7.1830598794043546E-5</v>
          </cell>
          <cell r="F139">
            <v>6.8868279906353756E-5</v>
          </cell>
          <cell r="G139">
            <v>6.590596101866398E-5</v>
          </cell>
          <cell r="H139">
            <v>6.294364213097419E-5</v>
          </cell>
          <cell r="I139">
            <v>5.9981323243284401E-5</v>
          </cell>
          <cell r="J139">
            <v>5.7019004355594611E-5</v>
          </cell>
          <cell r="K139">
            <v>5.4056685467904821E-5</v>
          </cell>
          <cell r="L139">
            <v>5.1094366580215031E-5</v>
          </cell>
          <cell r="M139">
            <v>4.8132047692525242E-5</v>
          </cell>
          <cell r="N139">
            <v>4.5169728804835452E-5</v>
          </cell>
          <cell r="O139">
            <v>4.2207409917145662E-5</v>
          </cell>
          <cell r="P139">
            <v>3.9245091029455872E-5</v>
          </cell>
          <cell r="Q139">
            <v>3.6282772141766083E-5</v>
          </cell>
        </row>
        <row r="140">
          <cell r="A140" t="str">
            <v>Mexico</v>
          </cell>
          <cell r="B140">
            <v>1.8796722695581734E-5</v>
          </cell>
          <cell r="C140">
            <v>1.8630677712861273E-5</v>
          </cell>
          <cell r="D140">
            <v>1.8464632730140812E-5</v>
          </cell>
          <cell r="E140">
            <v>1.829858774742035E-5</v>
          </cell>
          <cell r="F140">
            <v>1.8132542764699889E-5</v>
          </cell>
          <cell r="G140">
            <v>1.7966497781979435E-5</v>
          </cell>
          <cell r="H140">
            <v>1.7800452799258973E-5</v>
          </cell>
          <cell r="I140">
            <v>1.7634407816538512E-5</v>
          </cell>
          <cell r="J140">
            <v>1.7468362833818051E-5</v>
          </cell>
          <cell r="K140">
            <v>1.7302317851097589E-5</v>
          </cell>
          <cell r="L140">
            <v>1.7136272868377128E-5</v>
          </cell>
          <cell r="M140">
            <v>1.6970227885656667E-5</v>
          </cell>
          <cell r="N140">
            <v>1.6804182902936205E-5</v>
          </cell>
          <cell r="O140">
            <v>1.6638137920215744E-5</v>
          </cell>
          <cell r="P140">
            <v>1.6472092937495283E-5</v>
          </cell>
          <cell r="Q140">
            <v>1.6306047954774821E-5</v>
          </cell>
        </row>
        <row r="141">
          <cell r="A141" t="str">
            <v>Micronesia</v>
          </cell>
          <cell r="B141">
            <v>1.6648305675812228E-5</v>
          </cell>
          <cell r="C141">
            <v>1.6050556135000678E-5</v>
          </cell>
          <cell r="D141">
            <v>1.5452806594189129E-5</v>
          </cell>
          <cell r="E141">
            <v>1.4855057053377579E-5</v>
          </cell>
          <cell r="F141">
            <v>1.4257307512566029E-5</v>
          </cell>
          <cell r="G141">
            <v>1.3659557971754479E-5</v>
          </cell>
          <cell r="H141">
            <v>1.3061808430942929E-5</v>
          </cell>
          <cell r="I141">
            <v>1.2464058890131379E-5</v>
          </cell>
          <cell r="J141">
            <v>1.186630934931983E-5</v>
          </cell>
          <cell r="K141">
            <v>1.126855980850828E-5</v>
          </cell>
          <cell r="L141">
            <v>1.067081026769673E-5</v>
          </cell>
          <cell r="M141">
            <v>1.007306072688518E-5</v>
          </cell>
          <cell r="N141">
            <v>9.4753111860736303E-6</v>
          </cell>
          <cell r="O141">
            <v>8.8775616452620805E-6</v>
          </cell>
          <cell r="P141">
            <v>8.2798121044505307E-6</v>
          </cell>
          <cell r="Q141">
            <v>7.6820625636389808E-6</v>
          </cell>
        </row>
        <row r="142">
          <cell r="A142" t="str">
            <v>Micronesia</v>
          </cell>
          <cell r="B142">
            <v>1.6648305675812228E-5</v>
          </cell>
          <cell r="C142">
            <v>1.6050556135000678E-5</v>
          </cell>
          <cell r="D142">
            <v>1.5452806594189129E-5</v>
          </cell>
          <cell r="E142">
            <v>1.4855057053377579E-5</v>
          </cell>
          <cell r="F142">
            <v>1.4257307512566029E-5</v>
          </cell>
          <cell r="G142">
            <v>1.3659557971754479E-5</v>
          </cell>
          <cell r="H142">
            <v>1.3061808430942929E-5</v>
          </cell>
          <cell r="I142">
            <v>1.2464058890131379E-5</v>
          </cell>
          <cell r="J142">
            <v>1.186630934931983E-5</v>
          </cell>
          <cell r="K142">
            <v>1.126855980850828E-5</v>
          </cell>
          <cell r="L142">
            <v>1.067081026769673E-5</v>
          </cell>
          <cell r="M142">
            <v>1.007306072688518E-5</v>
          </cell>
          <cell r="N142">
            <v>9.4753111860736303E-6</v>
          </cell>
          <cell r="O142">
            <v>8.8775616452620805E-6</v>
          </cell>
          <cell r="P142">
            <v>8.2798121044505307E-6</v>
          </cell>
          <cell r="Q142">
            <v>7.6820625636389808E-6</v>
          </cell>
        </row>
        <row r="143">
          <cell r="A143" t="str">
            <v>Middle Africa</v>
          </cell>
          <cell r="B143">
            <v>3.4965943458038128E-4</v>
          </cell>
          <cell r="C143">
            <v>3.3633907516779533E-4</v>
          </cell>
          <cell r="D143">
            <v>3.2301871575520939E-4</v>
          </cell>
          <cell r="E143">
            <v>3.0969835634262345E-4</v>
          </cell>
          <cell r="F143">
            <v>2.963779969300375E-4</v>
          </cell>
          <cell r="G143">
            <v>2.8305763751745156E-4</v>
          </cell>
          <cell r="H143">
            <v>2.6973727810486562E-4</v>
          </cell>
          <cell r="I143">
            <v>2.5641691869227967E-4</v>
          </cell>
          <cell r="J143">
            <v>2.4309655927969373E-4</v>
          </cell>
          <cell r="K143">
            <v>2.2977619986710779E-4</v>
          </cell>
          <cell r="L143">
            <v>2.1645584045452184E-4</v>
          </cell>
          <cell r="M143">
            <v>2.031354810419359E-4</v>
          </cell>
          <cell r="N143">
            <v>1.8981512162934995E-4</v>
          </cell>
          <cell r="O143">
            <v>1.7649476221676401E-4</v>
          </cell>
          <cell r="P143">
            <v>1.6317440280417807E-4</v>
          </cell>
          <cell r="Q143">
            <v>1.4985404339159212E-4</v>
          </cell>
        </row>
        <row r="144">
          <cell r="A144" t="str">
            <v>Moldova</v>
          </cell>
          <cell r="B144">
            <v>4.6355804734355282E-6</v>
          </cell>
          <cell r="C144">
            <v>3.9856167043898326E-6</v>
          </cell>
          <cell r="D144">
            <v>3.3356529353441369E-6</v>
          </cell>
          <cell r="E144">
            <v>2.6856891662984413E-6</v>
          </cell>
          <cell r="F144">
            <v>2.0357253972527457E-6</v>
          </cell>
          <cell r="G144">
            <v>1.3857616282070494E-6</v>
          </cell>
          <cell r="H144">
            <v>1.3857616282070494E-6</v>
          </cell>
          <cell r="I144">
            <v>1.3857616282070494E-6</v>
          </cell>
          <cell r="J144">
            <v>1.3857616282070494E-6</v>
          </cell>
          <cell r="K144">
            <v>1.3857616282070494E-6</v>
          </cell>
          <cell r="L144">
            <v>1.3857616282070494E-6</v>
          </cell>
          <cell r="M144">
            <v>1.3857616282070494E-6</v>
          </cell>
          <cell r="N144">
            <v>1.3857616282070494E-6</v>
          </cell>
          <cell r="O144">
            <v>1.3857616282070494E-6</v>
          </cell>
          <cell r="P144">
            <v>1.3857616282070494E-6</v>
          </cell>
          <cell r="Q144">
            <v>1.3857616282070494E-6</v>
          </cell>
        </row>
        <row r="145">
          <cell r="A145" t="str">
            <v>Mongolia</v>
          </cell>
          <cell r="B145">
            <v>1.219650568796801E-5</v>
          </cell>
          <cell r="C145">
            <v>1.1966352574189086E-5</v>
          </cell>
          <cell r="D145">
            <v>1.1736199460410163E-5</v>
          </cell>
          <cell r="E145">
            <v>1.1506046346631239E-5</v>
          </cell>
          <cell r="F145">
            <v>1.1275893232852316E-5</v>
          </cell>
          <cell r="G145">
            <v>1.1045740119073396E-5</v>
          </cell>
          <cell r="H145">
            <v>1.0815587005294472E-5</v>
          </cell>
          <cell r="I145">
            <v>1.0585433891515549E-5</v>
          </cell>
          <cell r="J145">
            <v>1.0355280777736625E-5</v>
          </cell>
          <cell r="K145">
            <v>1.0125127663957702E-5</v>
          </cell>
          <cell r="L145">
            <v>9.8949745501787785E-6</v>
          </cell>
          <cell r="M145">
            <v>9.6648214363998551E-6</v>
          </cell>
          <cell r="N145">
            <v>9.4346683226209316E-6</v>
          </cell>
          <cell r="O145">
            <v>9.2045152088420082E-6</v>
          </cell>
          <cell r="P145">
            <v>8.9743620950630847E-6</v>
          </cell>
          <cell r="Q145">
            <v>8.7442089812841613E-6</v>
          </cell>
        </row>
        <row r="146">
          <cell r="A146" t="str">
            <v>Montenegro</v>
          </cell>
          <cell r="B146">
            <v>3.7627032777258631E-6</v>
          </cell>
          <cell r="C146">
            <v>3.7627032777258631E-6</v>
          </cell>
          <cell r="D146">
            <v>3.7627032777258631E-6</v>
          </cell>
          <cell r="E146">
            <v>3.7627032777258631E-6</v>
          </cell>
          <cell r="F146">
            <v>3.7627032777258631E-6</v>
          </cell>
          <cell r="G146">
            <v>3.7627032777258631E-6</v>
          </cell>
          <cell r="H146">
            <v>3.7627032777258631E-6</v>
          </cell>
          <cell r="I146">
            <v>3.7627032777258631E-6</v>
          </cell>
          <cell r="J146">
            <v>3.7627032777258631E-6</v>
          </cell>
          <cell r="K146">
            <v>3.7627032777258631E-6</v>
          </cell>
          <cell r="L146">
            <v>3.7627032777258631E-6</v>
          </cell>
          <cell r="M146">
            <v>3.7627032777258631E-6</v>
          </cell>
          <cell r="N146">
            <v>3.7627032777258631E-6</v>
          </cell>
          <cell r="O146">
            <v>3.7627032777258631E-6</v>
          </cell>
          <cell r="P146">
            <v>3.7627032777258631E-6</v>
          </cell>
          <cell r="Q146">
            <v>3.7627032777258631E-6</v>
          </cell>
        </row>
        <row r="147">
          <cell r="A147" t="str">
            <v>More developed regions</v>
          </cell>
          <cell r="B147">
            <v>7.8136045842769863E-6</v>
          </cell>
          <cell r="C147">
            <v>7.7310465537220972E-6</v>
          </cell>
          <cell r="D147">
            <v>7.6484885231672082E-6</v>
          </cell>
          <cell r="E147">
            <v>7.5659304926123192E-6</v>
          </cell>
          <cell r="F147">
            <v>7.4833724620574302E-6</v>
          </cell>
          <cell r="G147">
            <v>7.4008144315025428E-6</v>
          </cell>
          <cell r="H147">
            <v>7.3182564009476538E-6</v>
          </cell>
          <cell r="I147">
            <v>7.2356983703927648E-6</v>
          </cell>
          <cell r="J147">
            <v>7.1531403398378757E-6</v>
          </cell>
          <cell r="K147">
            <v>7.0705823092829867E-6</v>
          </cell>
          <cell r="L147">
            <v>6.9880242787280977E-6</v>
          </cell>
          <cell r="M147">
            <v>6.9054662481732087E-6</v>
          </cell>
          <cell r="N147">
            <v>6.8229082176183196E-6</v>
          </cell>
          <cell r="O147">
            <v>6.7403501870634306E-6</v>
          </cell>
          <cell r="P147">
            <v>6.6577921565085416E-6</v>
          </cell>
          <cell r="Q147">
            <v>6.5752341259536526E-6</v>
          </cell>
        </row>
        <row r="148">
          <cell r="A148" t="str">
            <v>Morocco</v>
          </cell>
          <cell r="B148">
            <v>1.3410301828438762E-4</v>
          </cell>
          <cell r="C148">
            <v>1.3186815192732789E-4</v>
          </cell>
          <cell r="D148">
            <v>1.2963328557026815E-4</v>
          </cell>
          <cell r="E148">
            <v>1.2739841921320842E-4</v>
          </cell>
          <cell r="F148">
            <v>1.2516355285614869E-4</v>
          </cell>
          <cell r="G148">
            <v>1.2292868649908901E-4</v>
          </cell>
          <cell r="H148">
            <v>1.2069382014202929E-4</v>
          </cell>
          <cell r="I148">
            <v>1.1845895378496957E-4</v>
          </cell>
          <cell r="J148">
            <v>1.1622408742790985E-4</v>
          </cell>
          <cell r="K148">
            <v>1.1398922107085013E-4</v>
          </cell>
          <cell r="L148">
            <v>1.1175435471379041E-4</v>
          </cell>
          <cell r="M148">
            <v>1.0951948835673068E-4</v>
          </cell>
          <cell r="N148">
            <v>1.0728462199967096E-4</v>
          </cell>
          <cell r="O148">
            <v>1.0504975564261124E-4</v>
          </cell>
          <cell r="P148">
            <v>1.0281488928555152E-4</v>
          </cell>
          <cell r="Q148">
            <v>1.005800229284918E-4</v>
          </cell>
        </row>
        <row r="149">
          <cell r="A149" t="str">
            <v>Mozambique</v>
          </cell>
          <cell r="B149">
            <v>2.7951479044875335E-4</v>
          </cell>
          <cell r="C149">
            <v>2.6833475390648142E-4</v>
          </cell>
          <cell r="D149">
            <v>2.5715471736420948E-4</v>
          </cell>
          <cell r="E149">
            <v>2.4597468082193755E-4</v>
          </cell>
          <cell r="F149">
            <v>2.3479464427966562E-4</v>
          </cell>
          <cell r="G149">
            <v>2.2361460773739374E-4</v>
          </cell>
          <cell r="H149">
            <v>2.1243457119512181E-4</v>
          </cell>
          <cell r="I149">
            <v>2.0125453465284987E-4</v>
          </cell>
          <cell r="J149">
            <v>1.9007449811057794E-4</v>
          </cell>
          <cell r="K149">
            <v>1.7889446156830601E-4</v>
          </cell>
          <cell r="L149">
            <v>1.6771442502603408E-4</v>
          </cell>
          <cell r="M149">
            <v>1.5653438848376214E-4</v>
          </cell>
          <cell r="N149">
            <v>1.4535435194149021E-4</v>
          </cell>
          <cell r="O149">
            <v>1.3417431539921828E-4</v>
          </cell>
          <cell r="P149">
            <v>1.2299427885694635E-4</v>
          </cell>
          <cell r="Q149">
            <v>1.1181424231467443E-4</v>
          </cell>
        </row>
        <row r="150">
          <cell r="A150" t="str">
            <v>Myanmar</v>
          </cell>
          <cell r="B150">
            <v>7.6996012531884485E-5</v>
          </cell>
          <cell r="C150">
            <v>7.4573345196376426E-5</v>
          </cell>
          <cell r="D150">
            <v>7.2150677860868367E-5</v>
          </cell>
          <cell r="E150">
            <v>6.9728010525360308E-5</v>
          </cell>
          <cell r="F150">
            <v>6.7305343189852249E-5</v>
          </cell>
          <cell r="G150">
            <v>6.4882675854344203E-5</v>
          </cell>
          <cell r="H150">
            <v>6.2460008518836144E-5</v>
          </cell>
          <cell r="I150">
            <v>6.0037341183328085E-5</v>
          </cell>
          <cell r="J150">
            <v>5.7614673847820026E-5</v>
          </cell>
          <cell r="K150">
            <v>5.5192006512311967E-5</v>
          </cell>
          <cell r="L150">
            <v>5.2769339176803908E-5</v>
          </cell>
          <cell r="M150">
            <v>5.0346671841295848E-5</v>
          </cell>
          <cell r="N150">
            <v>4.7924004505787789E-5</v>
          </cell>
          <cell r="O150">
            <v>4.550133717027973E-5</v>
          </cell>
          <cell r="P150">
            <v>4.3078669834771671E-5</v>
          </cell>
          <cell r="Q150">
            <v>4.0656002499263612E-5</v>
          </cell>
        </row>
        <row r="151">
          <cell r="A151" t="str">
            <v>Namibia</v>
          </cell>
          <cell r="B151">
            <v>8.1884313618361333E-5</v>
          </cell>
          <cell r="C151">
            <v>7.6431050025150635E-5</v>
          </cell>
          <cell r="D151">
            <v>7.0977786431939937E-5</v>
          </cell>
          <cell r="E151">
            <v>6.5524522838729239E-5</v>
          </cell>
          <cell r="F151">
            <v>6.0071259245518534E-5</v>
          </cell>
          <cell r="G151">
            <v>5.4617995652307822E-5</v>
          </cell>
          <cell r="H151">
            <v>4.9164732059097117E-5</v>
          </cell>
          <cell r="I151">
            <v>4.3711468465886412E-5</v>
          </cell>
          <cell r="J151">
            <v>3.8258204872675708E-5</v>
          </cell>
          <cell r="K151">
            <v>3.2804941279465003E-5</v>
          </cell>
          <cell r="L151">
            <v>2.7351677686254301E-5</v>
          </cell>
          <cell r="M151">
            <v>2.18984140930436E-5</v>
          </cell>
          <cell r="N151">
            <v>1.6445150499832898E-5</v>
          </cell>
          <cell r="O151">
            <v>1.0991886906622197E-5</v>
          </cell>
          <cell r="P151">
            <v>5.5386233134114945E-6</v>
          </cell>
          <cell r="Q151">
            <v>5.0878963544979869E-6</v>
          </cell>
        </row>
        <row r="152">
          <cell r="A152" t="str">
            <v>Nepal</v>
          </cell>
          <cell r="B152">
            <v>9.4846474779973982E-5</v>
          </cell>
          <cell r="C152">
            <v>8.9279718591832709E-5</v>
          </cell>
          <cell r="D152">
            <v>8.3712962403691436E-5</v>
          </cell>
          <cell r="E152">
            <v>7.8146206215550163E-5</v>
          </cell>
          <cell r="F152">
            <v>7.257945002740889E-5</v>
          </cell>
          <cell r="G152">
            <v>6.7012693839267604E-5</v>
          </cell>
          <cell r="H152">
            <v>6.1445937651126331E-5</v>
          </cell>
          <cell r="I152">
            <v>5.5879181462985058E-5</v>
          </cell>
          <cell r="J152">
            <v>5.0312425274843785E-5</v>
          </cell>
          <cell r="K152">
            <v>4.4745669086702512E-5</v>
          </cell>
          <cell r="L152">
            <v>3.9178912898561239E-5</v>
          </cell>
          <cell r="M152">
            <v>3.3612156710419966E-5</v>
          </cell>
          <cell r="N152">
            <v>2.804540052227869E-5</v>
          </cell>
          <cell r="O152">
            <v>2.2478644334137414E-5</v>
          </cell>
          <cell r="P152">
            <v>1.6911888145996137E-5</v>
          </cell>
          <cell r="Q152">
            <v>1.1345131957854861E-5</v>
          </cell>
        </row>
        <row r="153">
          <cell r="A153" t="str">
            <v>Netherlands</v>
          </cell>
          <cell r="B153">
            <v>3.8122358971461994E-6</v>
          </cell>
          <cell r="C153">
            <v>3.7207949376372925E-6</v>
          </cell>
          <cell r="D153">
            <v>3.6293539781283857E-6</v>
          </cell>
          <cell r="E153">
            <v>3.5379130186194789E-6</v>
          </cell>
          <cell r="F153">
            <v>3.446472059110572E-6</v>
          </cell>
          <cell r="G153">
            <v>3.3550310996016652E-6</v>
          </cell>
          <cell r="H153">
            <v>3.3550310996016652E-6</v>
          </cell>
          <cell r="I153">
            <v>3.3550310996016652E-6</v>
          </cell>
          <cell r="J153">
            <v>3.3550310996016652E-6</v>
          </cell>
          <cell r="K153">
            <v>3.3550310996016652E-6</v>
          </cell>
          <cell r="L153">
            <v>3.3550310996016652E-6</v>
          </cell>
          <cell r="M153">
            <v>3.3550310996016652E-6</v>
          </cell>
          <cell r="N153">
            <v>3.3550310996016652E-6</v>
          </cell>
          <cell r="O153">
            <v>3.3550310996016652E-6</v>
          </cell>
          <cell r="P153">
            <v>3.3550310996016652E-6</v>
          </cell>
          <cell r="Q153">
            <v>3.3550310996016652E-6</v>
          </cell>
        </row>
        <row r="154">
          <cell r="A154" t="str">
            <v>Netherlands Antilles</v>
          </cell>
          <cell r="B154">
            <v>1.8810310527887399E-7</v>
          </cell>
          <cell r="C154">
            <v>1.8810310527887399E-7</v>
          </cell>
          <cell r="D154">
            <v>1.8810310527887399E-7</v>
          </cell>
          <cell r="E154">
            <v>1.8810310527887399E-7</v>
          </cell>
          <cell r="F154">
            <v>1.8810310527887399E-7</v>
          </cell>
          <cell r="G154">
            <v>1.8810310527887399E-7</v>
          </cell>
          <cell r="H154">
            <v>1.8810310527887399E-7</v>
          </cell>
          <cell r="I154">
            <v>1.8810310527887399E-7</v>
          </cell>
          <cell r="J154">
            <v>1.8810310527887399E-7</v>
          </cell>
          <cell r="K154">
            <v>1.8810310527887399E-7</v>
          </cell>
          <cell r="L154">
            <v>1.8810310527887399E-7</v>
          </cell>
          <cell r="M154">
            <v>1.8810310527887399E-7</v>
          </cell>
          <cell r="N154">
            <v>1.8810310527887399E-7</v>
          </cell>
          <cell r="O154">
            <v>1.8810310527887399E-7</v>
          </cell>
          <cell r="P154">
            <v>1.8810310527887399E-7</v>
          </cell>
          <cell r="Q154">
            <v>1.8810310527887399E-7</v>
          </cell>
        </row>
        <row r="155">
          <cell r="A155" t="str">
            <v>New Caledonia</v>
          </cell>
          <cell r="B155">
            <v>2.8047235642505377E-5</v>
          </cell>
          <cell r="C155">
            <v>2.7838541744137167E-5</v>
          </cell>
          <cell r="D155">
            <v>2.7629847845768957E-5</v>
          </cell>
          <cell r="E155">
            <v>2.7421153947400747E-5</v>
          </cell>
          <cell r="F155">
            <v>2.7212460049032536E-5</v>
          </cell>
          <cell r="G155">
            <v>2.7003766150664326E-5</v>
          </cell>
          <cell r="H155">
            <v>2.6795072252296116E-5</v>
          </cell>
          <cell r="I155">
            <v>2.6586378353927906E-5</v>
          </cell>
          <cell r="J155">
            <v>2.6377684455559696E-5</v>
          </cell>
          <cell r="K155">
            <v>2.6168990557191485E-5</v>
          </cell>
          <cell r="L155">
            <v>2.5960296658823275E-5</v>
          </cell>
          <cell r="M155">
            <v>2.5751602760455065E-5</v>
          </cell>
          <cell r="N155">
            <v>2.5542908862086855E-5</v>
          </cell>
          <cell r="O155">
            <v>2.5334214963718645E-5</v>
          </cell>
          <cell r="P155">
            <v>2.5125521065350434E-5</v>
          </cell>
          <cell r="Q155">
            <v>2.4916827166982224E-5</v>
          </cell>
        </row>
        <row r="156">
          <cell r="A156" t="str">
            <v>New Zealand</v>
          </cell>
          <cell r="B156">
            <v>6.0969331477229757E-6</v>
          </cell>
          <cell r="C156">
            <v>5.5543029629738811E-6</v>
          </cell>
          <cell r="D156">
            <v>5.0116727782247864E-6</v>
          </cell>
          <cell r="E156">
            <v>4.4690425934756917E-6</v>
          </cell>
          <cell r="F156">
            <v>3.9264124087265971E-6</v>
          </cell>
          <cell r="G156">
            <v>3.3837822239775024E-6</v>
          </cell>
          <cell r="H156">
            <v>3.3837822239775024E-6</v>
          </cell>
          <cell r="I156">
            <v>3.3837822239775024E-6</v>
          </cell>
          <cell r="J156">
            <v>3.3837822239775024E-6</v>
          </cell>
          <cell r="K156">
            <v>3.3837822239775024E-6</v>
          </cell>
          <cell r="L156">
            <v>3.3837822239775024E-6</v>
          </cell>
          <cell r="M156">
            <v>3.3837822239775024E-6</v>
          </cell>
          <cell r="N156">
            <v>3.3837822239775024E-6</v>
          </cell>
          <cell r="O156">
            <v>3.3837822239775024E-6</v>
          </cell>
          <cell r="P156">
            <v>3.3837822239775024E-6</v>
          </cell>
          <cell r="Q156">
            <v>3.3837822239775024E-6</v>
          </cell>
        </row>
        <row r="157">
          <cell r="A157" t="str">
            <v>Nicaragua</v>
          </cell>
          <cell r="B157">
            <v>4.2573917450380248E-5</v>
          </cell>
          <cell r="C157">
            <v>4.1722491358181679E-5</v>
          </cell>
          <cell r="D157">
            <v>4.0871065265983111E-5</v>
          </cell>
          <cell r="E157">
            <v>4.0019639173784542E-5</v>
          </cell>
          <cell r="F157">
            <v>3.9168213081585974E-5</v>
          </cell>
          <cell r="G157">
            <v>3.8316786989387392E-5</v>
          </cell>
          <cell r="H157">
            <v>3.7465360897188824E-5</v>
          </cell>
          <cell r="I157">
            <v>3.6613934804990255E-5</v>
          </cell>
          <cell r="J157">
            <v>3.5762508712791687E-5</v>
          </cell>
          <cell r="K157">
            <v>3.4911082620593118E-5</v>
          </cell>
          <cell r="L157">
            <v>3.405965652839455E-5</v>
          </cell>
          <cell r="M157">
            <v>3.3208230436195981E-5</v>
          </cell>
          <cell r="N157">
            <v>3.2356804343997413E-5</v>
          </cell>
          <cell r="O157">
            <v>3.1505378251798844E-5</v>
          </cell>
          <cell r="P157">
            <v>3.0653952159600276E-5</v>
          </cell>
          <cell r="Q157">
            <v>2.9802526067401704E-5</v>
          </cell>
        </row>
        <row r="158">
          <cell r="A158" t="str">
            <v>Niger</v>
          </cell>
          <cell r="B158">
            <v>3.6522573864641091E-4</v>
          </cell>
          <cell r="C158">
            <v>3.5137237211265121E-4</v>
          </cell>
          <cell r="D158">
            <v>3.3751900557889151E-4</v>
          </cell>
          <cell r="E158">
            <v>3.2366563904513181E-4</v>
          </cell>
          <cell r="F158">
            <v>3.098122725113721E-4</v>
          </cell>
          <cell r="G158">
            <v>2.959589059776123E-4</v>
          </cell>
          <cell r="H158">
            <v>2.8210553944385259E-4</v>
          </cell>
          <cell r="I158">
            <v>2.6825217291009289E-4</v>
          </cell>
          <cell r="J158">
            <v>2.5439880637633319E-4</v>
          </cell>
          <cell r="K158">
            <v>2.4054543984257346E-4</v>
          </cell>
          <cell r="L158">
            <v>2.2669207330881374E-4</v>
          </cell>
          <cell r="M158">
            <v>2.1283870677505401E-4</v>
          </cell>
          <cell r="N158">
            <v>1.9898534024129428E-4</v>
          </cell>
          <cell r="O158">
            <v>1.8513197370753455E-4</v>
          </cell>
          <cell r="P158">
            <v>1.7127860717377482E-4</v>
          </cell>
          <cell r="Q158">
            <v>1.5742524064001509E-4</v>
          </cell>
        </row>
        <row r="159">
          <cell r="A159" t="str">
            <v>Nigeria</v>
          </cell>
          <cell r="B159">
            <v>3.3023364044022042E-4</v>
          </cell>
          <cell r="C159">
            <v>3.2026434183827254E-4</v>
          </cell>
          <cell r="D159">
            <v>3.1029504323632466E-4</v>
          </cell>
          <cell r="E159">
            <v>3.0032574463437678E-4</v>
          </cell>
          <cell r="F159">
            <v>2.903564460324289E-4</v>
          </cell>
          <cell r="G159">
            <v>2.8038714743048107E-4</v>
          </cell>
          <cell r="H159">
            <v>2.7041784882853319E-4</v>
          </cell>
          <cell r="I159">
            <v>2.6044855022658531E-4</v>
          </cell>
          <cell r="J159">
            <v>2.5047925162463743E-4</v>
          </cell>
          <cell r="K159">
            <v>2.4050995302268954E-4</v>
          </cell>
          <cell r="L159">
            <v>2.3054065442074166E-4</v>
          </cell>
          <cell r="M159">
            <v>2.2057135581879378E-4</v>
          </cell>
          <cell r="N159">
            <v>2.106020572168459E-4</v>
          </cell>
          <cell r="O159">
            <v>2.0063275861489802E-4</v>
          </cell>
          <cell r="P159">
            <v>1.9066346001295014E-4</v>
          </cell>
          <cell r="Q159">
            <v>1.8069416141100226E-4</v>
          </cell>
        </row>
        <row r="160">
          <cell r="A160" t="str">
            <v>Northern Africa</v>
          </cell>
          <cell r="B160">
            <v>7.4974344594184761E-5</v>
          </cell>
          <cell r="C160">
            <v>7.3407946717408729E-5</v>
          </cell>
          <cell r="D160">
            <v>7.1841548840632696E-5</v>
          </cell>
          <cell r="E160">
            <v>7.0275150963856664E-5</v>
          </cell>
          <cell r="F160">
            <v>6.8708753087080632E-5</v>
          </cell>
          <cell r="G160">
            <v>6.7142355210304599E-5</v>
          </cell>
          <cell r="H160">
            <v>6.5575957333528567E-5</v>
          </cell>
          <cell r="I160">
            <v>6.4009559456752534E-5</v>
          </cell>
          <cell r="J160">
            <v>6.2443161579976502E-5</v>
          </cell>
          <cell r="K160">
            <v>6.087676370320047E-5</v>
          </cell>
          <cell r="L160">
            <v>5.9310365826424437E-5</v>
          </cell>
          <cell r="M160">
            <v>5.7743967949648405E-5</v>
          </cell>
          <cell r="N160">
            <v>5.6177570072872372E-5</v>
          </cell>
          <cell r="O160">
            <v>5.461117219609634E-5</v>
          </cell>
          <cell r="P160">
            <v>5.3044774319320308E-5</v>
          </cell>
          <cell r="Q160">
            <v>5.1478376442544275E-5</v>
          </cell>
        </row>
        <row r="161">
          <cell r="A161" t="str">
            <v>Northern America</v>
          </cell>
          <cell r="B161">
            <v>1.6548560385349345E-5</v>
          </cell>
          <cell r="C161">
            <v>1.6548560385349345E-5</v>
          </cell>
          <cell r="D161">
            <v>1.6548560385349345E-5</v>
          </cell>
          <cell r="E161">
            <v>1.6548560385349345E-5</v>
          </cell>
          <cell r="F161">
            <v>1.6548560385349345E-5</v>
          </cell>
          <cell r="G161">
            <v>1.6548560385349345E-5</v>
          </cell>
          <cell r="H161">
            <v>1.6548560385349345E-5</v>
          </cell>
          <cell r="I161">
            <v>1.6548560385349345E-5</v>
          </cell>
          <cell r="J161">
            <v>1.6548560385349345E-5</v>
          </cell>
          <cell r="K161">
            <v>1.6548560385349345E-5</v>
          </cell>
          <cell r="L161">
            <v>1.6548560385349345E-5</v>
          </cell>
          <cell r="M161">
            <v>1.6548560385349345E-5</v>
          </cell>
          <cell r="N161">
            <v>1.6548560385349345E-5</v>
          </cell>
          <cell r="O161">
            <v>1.6548560385349345E-5</v>
          </cell>
          <cell r="P161">
            <v>1.6548560385349345E-5</v>
          </cell>
          <cell r="Q161">
            <v>1.6548560385349345E-5</v>
          </cell>
        </row>
        <row r="162">
          <cell r="A162" t="str">
            <v>Northern Europe</v>
          </cell>
          <cell r="B162">
            <v>4.268377833998884E-6</v>
          </cell>
          <cell r="C162">
            <v>3.9743846733265831E-6</v>
          </cell>
          <cell r="D162">
            <v>3.6803915126542822E-6</v>
          </cell>
          <cell r="E162">
            <v>3.3863983519819813E-6</v>
          </cell>
          <cell r="F162">
            <v>3.0924051913096804E-6</v>
          </cell>
          <cell r="G162">
            <v>2.7984120306373796E-6</v>
          </cell>
          <cell r="H162">
            <v>2.7984120306373796E-6</v>
          </cell>
          <cell r="I162">
            <v>2.7984120306373796E-6</v>
          </cell>
          <cell r="J162">
            <v>2.7984120306373796E-6</v>
          </cell>
          <cell r="K162">
            <v>2.7984120306373796E-6</v>
          </cell>
          <cell r="L162">
            <v>2.7984120306373796E-6</v>
          </cell>
          <cell r="M162">
            <v>2.7984120306373796E-6</v>
          </cell>
          <cell r="N162">
            <v>2.7984120306373796E-6</v>
          </cell>
          <cell r="O162">
            <v>2.7984120306373796E-6</v>
          </cell>
          <cell r="P162">
            <v>2.7984120306373796E-6</v>
          </cell>
          <cell r="Q162">
            <v>2.7984120306373796E-6</v>
          </cell>
        </row>
        <row r="163">
          <cell r="A163" t="str">
            <v>Norway</v>
          </cell>
          <cell r="B163">
            <v>2.3384110759454776E-6</v>
          </cell>
          <cell r="C163">
            <v>2.1418810750795121E-6</v>
          </cell>
          <cell r="D163">
            <v>1.9453510742135466E-6</v>
          </cell>
          <cell r="E163">
            <v>1.7488210733475812E-6</v>
          </cell>
          <cell r="F163">
            <v>1.5522910724816159E-6</v>
          </cell>
          <cell r="G163">
            <v>1.3557610716156508E-6</v>
          </cell>
          <cell r="H163">
            <v>1.3557610716156508E-6</v>
          </cell>
          <cell r="I163">
            <v>1.3557610716156508E-6</v>
          </cell>
          <cell r="J163">
            <v>1.3557610716156508E-6</v>
          </cell>
          <cell r="K163">
            <v>1.3557610716156508E-6</v>
          </cell>
          <cell r="L163">
            <v>1.3557610716156508E-6</v>
          </cell>
          <cell r="M163">
            <v>1.3557610716156508E-6</v>
          </cell>
          <cell r="N163">
            <v>1.3557610716156508E-6</v>
          </cell>
          <cell r="O163">
            <v>1.3557610716156508E-6</v>
          </cell>
          <cell r="P163">
            <v>1.3557610716156508E-6</v>
          </cell>
          <cell r="Q163">
            <v>1.3557610716156508E-6</v>
          </cell>
        </row>
        <row r="164">
          <cell r="A164" t="str">
            <v>Occupied Palestinian Territory</v>
          </cell>
          <cell r="B164">
            <v>2.615153396393941E-5</v>
          </cell>
          <cell r="C164">
            <v>2.5089616967537965E-5</v>
          </cell>
          <cell r="D164">
            <v>2.4027699971136519E-5</v>
          </cell>
          <cell r="E164">
            <v>2.2965782974735074E-5</v>
          </cell>
          <cell r="F164">
            <v>2.1903865978333628E-5</v>
          </cell>
          <cell r="G164">
            <v>2.0841948981932183E-5</v>
          </cell>
          <cell r="H164">
            <v>1.9780031985530737E-5</v>
          </cell>
          <cell r="I164">
            <v>1.8718114989129292E-5</v>
          </cell>
          <cell r="J164">
            <v>1.7656197992727846E-5</v>
          </cell>
          <cell r="K164">
            <v>1.6594280996326401E-5</v>
          </cell>
          <cell r="L164">
            <v>1.5532363999924955E-5</v>
          </cell>
          <cell r="M164">
            <v>1.4470447003523509E-5</v>
          </cell>
          <cell r="N164">
            <v>1.3408530007122064E-5</v>
          </cell>
          <cell r="O164">
            <v>1.2346613010720618E-5</v>
          </cell>
          <cell r="P164">
            <v>1.1284696014319173E-5</v>
          </cell>
          <cell r="Q164">
            <v>1.0222779017917727E-5</v>
          </cell>
        </row>
        <row r="165">
          <cell r="A165" t="str">
            <v>Oceania</v>
          </cell>
          <cell r="B165">
            <v>7.1275551515635079E-5</v>
          </cell>
          <cell r="C165">
            <v>6.8912959171625203E-5</v>
          </cell>
          <cell r="D165">
            <v>6.6550366827615326E-5</v>
          </cell>
          <cell r="E165">
            <v>6.4187774483605449E-5</v>
          </cell>
          <cell r="F165">
            <v>6.1825182139595573E-5</v>
          </cell>
          <cell r="G165">
            <v>5.9462589795585723E-5</v>
          </cell>
          <cell r="H165">
            <v>5.7099997451575853E-5</v>
          </cell>
          <cell r="I165">
            <v>5.4737405107565984E-5</v>
          </cell>
          <cell r="J165">
            <v>5.2374812763556114E-5</v>
          </cell>
          <cell r="K165">
            <v>5.0012220419546244E-5</v>
          </cell>
          <cell r="L165">
            <v>4.7649628075536374E-5</v>
          </cell>
          <cell r="M165">
            <v>4.5287035731526504E-5</v>
          </cell>
          <cell r="N165">
            <v>4.2924443387516634E-5</v>
          </cell>
          <cell r="O165">
            <v>4.0561851043506764E-5</v>
          </cell>
          <cell r="P165">
            <v>3.8199258699496895E-5</v>
          </cell>
          <cell r="Q165">
            <v>3.5836666355487025E-5</v>
          </cell>
        </row>
        <row r="166">
          <cell r="A166" t="str">
            <v>Oman</v>
          </cell>
          <cell r="B166">
            <v>6.1164886580621213E-6</v>
          </cell>
          <cell r="C166">
            <v>5.8795477071644495E-6</v>
          </cell>
          <cell r="D166">
            <v>5.6426067562667776E-6</v>
          </cell>
          <cell r="E166">
            <v>5.4056658053691057E-6</v>
          </cell>
          <cell r="F166">
            <v>5.1687248544714339E-6</v>
          </cell>
          <cell r="G166">
            <v>4.931783903573762E-6</v>
          </cell>
          <cell r="H166">
            <v>4.931783903573762E-6</v>
          </cell>
          <cell r="I166">
            <v>4.931783903573762E-6</v>
          </cell>
          <cell r="J166">
            <v>4.931783903573762E-6</v>
          </cell>
          <cell r="K166">
            <v>4.931783903573762E-6</v>
          </cell>
          <cell r="L166">
            <v>4.931783903573762E-6</v>
          </cell>
          <cell r="M166">
            <v>4.931783903573762E-6</v>
          </cell>
          <cell r="N166">
            <v>4.931783903573762E-6</v>
          </cell>
          <cell r="O166">
            <v>4.931783903573762E-6</v>
          </cell>
          <cell r="P166">
            <v>4.931783903573762E-6</v>
          </cell>
          <cell r="Q166">
            <v>4.931783903573762E-6</v>
          </cell>
        </row>
        <row r="167">
          <cell r="A167" t="str">
            <v>Pakistan</v>
          </cell>
          <cell r="B167">
            <v>8.8255697538445042E-5</v>
          </cell>
          <cell r="C167">
            <v>8.4954099069603812E-5</v>
          </cell>
          <cell r="D167">
            <v>8.1652500600762581E-5</v>
          </cell>
          <cell r="E167">
            <v>7.8350902131921351E-5</v>
          </cell>
          <cell r="F167">
            <v>7.504930366308012E-5</v>
          </cell>
          <cell r="G167">
            <v>7.1747705194238876E-5</v>
          </cell>
          <cell r="H167">
            <v>6.8446106725397645E-5</v>
          </cell>
          <cell r="I167">
            <v>6.5144508256556415E-5</v>
          </cell>
          <cell r="J167">
            <v>6.1842909787715184E-5</v>
          </cell>
          <cell r="K167">
            <v>5.8541311318873954E-5</v>
          </cell>
          <cell r="L167">
            <v>5.5239712850032723E-5</v>
          </cell>
          <cell r="M167">
            <v>5.1938114381191493E-5</v>
          </cell>
          <cell r="N167">
            <v>4.8636515912350262E-5</v>
          </cell>
          <cell r="O167">
            <v>4.5334917443509031E-5</v>
          </cell>
          <cell r="P167">
            <v>4.2033318974667801E-5</v>
          </cell>
          <cell r="Q167">
            <v>3.873172050582657E-5</v>
          </cell>
        </row>
        <row r="168">
          <cell r="A168" t="str">
            <v>Panama</v>
          </cell>
          <cell r="B168">
            <v>3.4994151464967702E-5</v>
          </cell>
          <cell r="C168">
            <v>3.4994151464967702E-5</v>
          </cell>
          <cell r="D168">
            <v>3.4994151464967702E-5</v>
          </cell>
          <cell r="E168">
            <v>3.4994151464967702E-5</v>
          </cell>
          <cell r="F168">
            <v>3.4994151464967702E-5</v>
          </cell>
          <cell r="G168">
            <v>3.4994151464967702E-5</v>
          </cell>
          <cell r="H168">
            <v>3.4994151464967702E-5</v>
          </cell>
          <cell r="I168">
            <v>3.4994151464967702E-5</v>
          </cell>
          <cell r="J168">
            <v>3.4994151464967702E-5</v>
          </cell>
          <cell r="K168">
            <v>3.4994151464967702E-5</v>
          </cell>
          <cell r="L168">
            <v>3.4994151464967702E-5</v>
          </cell>
          <cell r="M168">
            <v>3.4994151464967702E-5</v>
          </cell>
          <cell r="N168">
            <v>3.4994151464967702E-5</v>
          </cell>
          <cell r="O168">
            <v>3.4994151464967702E-5</v>
          </cell>
          <cell r="P168">
            <v>3.4994151464967702E-5</v>
          </cell>
          <cell r="Q168">
            <v>3.4994151464967702E-5</v>
          </cell>
        </row>
        <row r="169">
          <cell r="A169" t="str">
            <v>Papua New Guinea</v>
          </cell>
          <cell r="B169">
            <v>9.0048020350114784E-5</v>
          </cell>
          <cell r="C169">
            <v>8.6461888827297934E-5</v>
          </cell>
          <cell r="D169">
            <v>8.2875757304481083E-5</v>
          </cell>
          <cell r="E169">
            <v>7.9289625781664232E-5</v>
          </cell>
          <cell r="F169">
            <v>7.5703494258847382E-5</v>
          </cell>
          <cell r="G169">
            <v>7.2117362736030558E-5</v>
          </cell>
          <cell r="H169">
            <v>6.8531231213213707E-5</v>
          </cell>
          <cell r="I169">
            <v>6.4945099690396857E-5</v>
          </cell>
          <cell r="J169">
            <v>6.1358968167580006E-5</v>
          </cell>
          <cell r="K169">
            <v>5.7772836644763162E-5</v>
          </cell>
          <cell r="L169">
            <v>5.4186705121946318E-5</v>
          </cell>
          <cell r="M169">
            <v>5.0600573599129474E-5</v>
          </cell>
          <cell r="N169">
            <v>4.701444207631263E-5</v>
          </cell>
          <cell r="O169">
            <v>4.3428310553495786E-5</v>
          </cell>
          <cell r="P169">
            <v>3.9842179030678942E-5</v>
          </cell>
          <cell r="Q169">
            <v>3.6256047507862099E-5</v>
          </cell>
        </row>
        <row r="170">
          <cell r="A170" t="str">
            <v>Paraguay</v>
          </cell>
          <cell r="B170">
            <v>4.1897910316216452E-5</v>
          </cell>
          <cell r="C170">
            <v>4.105996354847266E-5</v>
          </cell>
          <cell r="D170">
            <v>4.0222016780728868E-5</v>
          </cell>
          <cell r="E170">
            <v>3.9384070012985075E-5</v>
          </cell>
          <cell r="F170">
            <v>3.8546123245241283E-5</v>
          </cell>
          <cell r="G170">
            <v>3.7708176477497477E-5</v>
          </cell>
          <cell r="H170">
            <v>3.6870229709753685E-5</v>
          </cell>
          <cell r="I170">
            <v>3.6032282942009892E-5</v>
          </cell>
          <cell r="J170">
            <v>3.51943361742661E-5</v>
          </cell>
          <cell r="K170">
            <v>3.4356389406522308E-5</v>
          </cell>
          <cell r="L170">
            <v>3.3518442638778515E-5</v>
          </cell>
          <cell r="M170">
            <v>3.2680495871034723E-5</v>
          </cell>
          <cell r="N170">
            <v>3.1842549103290931E-5</v>
          </cell>
          <cell r="O170">
            <v>3.1004602335547138E-5</v>
          </cell>
          <cell r="P170">
            <v>3.0166655567803343E-5</v>
          </cell>
          <cell r="Q170">
            <v>2.9328708800059547E-5</v>
          </cell>
        </row>
        <row r="171">
          <cell r="A171" t="str">
            <v>Peru</v>
          </cell>
          <cell r="B171">
            <v>3.4803256151248126E-5</v>
          </cell>
          <cell r="C171">
            <v>3.3477439000033616E-5</v>
          </cell>
          <cell r="D171">
            <v>3.2151621848819106E-5</v>
          </cell>
          <cell r="E171">
            <v>3.0825804697604595E-5</v>
          </cell>
          <cell r="F171">
            <v>2.9499987546390085E-5</v>
          </cell>
          <cell r="G171">
            <v>2.8174170395175575E-5</v>
          </cell>
          <cell r="H171">
            <v>2.6848353243961064E-5</v>
          </cell>
          <cell r="I171">
            <v>2.5522536092746554E-5</v>
          </cell>
          <cell r="J171">
            <v>2.4196718941532043E-5</v>
          </cell>
          <cell r="K171">
            <v>2.2870901790317533E-5</v>
          </cell>
          <cell r="L171">
            <v>2.1545084639103023E-5</v>
          </cell>
          <cell r="M171">
            <v>2.0219267487888512E-5</v>
          </cell>
          <cell r="N171">
            <v>1.8893450336674002E-5</v>
          </cell>
          <cell r="O171">
            <v>1.7567633185459491E-5</v>
          </cell>
          <cell r="P171">
            <v>1.6241816034244981E-5</v>
          </cell>
          <cell r="Q171">
            <v>1.4915998883030471E-5</v>
          </cell>
        </row>
        <row r="172">
          <cell r="A172" t="str">
            <v>Philippines</v>
          </cell>
          <cell r="B172">
            <v>4.8840460217430869E-5</v>
          </cell>
          <cell r="C172">
            <v>4.8840460217430869E-5</v>
          </cell>
          <cell r="D172">
            <v>4.8840460217430869E-5</v>
          </cell>
          <cell r="E172">
            <v>4.8840460217430869E-5</v>
          </cell>
          <cell r="F172">
            <v>4.8840460217430869E-5</v>
          </cell>
          <cell r="G172">
            <v>4.8840460217430869E-5</v>
          </cell>
          <cell r="H172">
            <v>4.8840460217430869E-5</v>
          </cell>
          <cell r="I172">
            <v>4.8840460217430869E-5</v>
          </cell>
          <cell r="J172">
            <v>4.8840460217430869E-5</v>
          </cell>
          <cell r="K172">
            <v>4.8840460217430869E-5</v>
          </cell>
          <cell r="L172">
            <v>4.8840460217430869E-5</v>
          </cell>
          <cell r="M172">
            <v>4.8840460217430869E-5</v>
          </cell>
          <cell r="N172">
            <v>4.8840460217430869E-5</v>
          </cell>
          <cell r="O172">
            <v>4.8840460217430869E-5</v>
          </cell>
          <cell r="P172">
            <v>4.8840460217430869E-5</v>
          </cell>
          <cell r="Q172">
            <v>4.8840460217430869E-5</v>
          </cell>
        </row>
        <row r="173">
          <cell r="A173" t="str">
            <v>Poland</v>
          </cell>
          <cell r="B173">
            <v>1.6575568344248882E-6</v>
          </cell>
          <cell r="C173">
            <v>1.6164915182419916E-6</v>
          </cell>
          <cell r="D173">
            <v>1.5754262020590951E-6</v>
          </cell>
          <cell r="E173">
            <v>1.5343608858761986E-6</v>
          </cell>
          <cell r="F173">
            <v>1.4932955696933021E-6</v>
          </cell>
          <cell r="G173">
            <v>1.4522302535104053E-6</v>
          </cell>
          <cell r="H173">
            <v>1.4522302535104053E-6</v>
          </cell>
          <cell r="I173">
            <v>1.4522302535104053E-6</v>
          </cell>
          <cell r="J173">
            <v>1.4522302535104053E-6</v>
          </cell>
          <cell r="K173">
            <v>1.4522302535104053E-6</v>
          </cell>
          <cell r="L173">
            <v>1.4522302535104053E-6</v>
          </cell>
          <cell r="M173">
            <v>1.4522302535104053E-6</v>
          </cell>
          <cell r="N173">
            <v>1.4522302535104053E-6</v>
          </cell>
          <cell r="O173">
            <v>1.4522302535104053E-6</v>
          </cell>
          <cell r="P173">
            <v>1.4522302535104053E-6</v>
          </cell>
          <cell r="Q173">
            <v>1.4522302535104053E-6</v>
          </cell>
        </row>
        <row r="174">
          <cell r="A174" t="str">
            <v>Polynesia</v>
          </cell>
          <cell r="B174">
            <v>2.3536657504050388E-5</v>
          </cell>
          <cell r="C174">
            <v>2.3345440370632535E-5</v>
          </cell>
          <cell r="D174">
            <v>2.3154223237214683E-5</v>
          </cell>
          <cell r="E174">
            <v>2.296300610379683E-5</v>
          </cell>
          <cell r="F174">
            <v>2.2771788970378978E-5</v>
          </cell>
          <cell r="G174">
            <v>2.2580571836961125E-5</v>
          </cell>
          <cell r="H174">
            <v>2.2389354703543273E-5</v>
          </cell>
          <cell r="I174">
            <v>2.219813757012542E-5</v>
          </cell>
          <cell r="J174">
            <v>2.2006920436707567E-5</v>
          </cell>
          <cell r="K174">
            <v>2.1815703303289715E-5</v>
          </cell>
          <cell r="L174">
            <v>2.1624486169871862E-5</v>
          </cell>
          <cell r="M174">
            <v>2.143326903645401E-5</v>
          </cell>
          <cell r="N174">
            <v>2.1242051903036157E-5</v>
          </cell>
          <cell r="O174">
            <v>2.1050834769618305E-5</v>
          </cell>
          <cell r="P174">
            <v>2.0859617636200452E-5</v>
          </cell>
          <cell r="Q174">
            <v>2.06684005027826E-5</v>
          </cell>
        </row>
        <row r="175">
          <cell r="A175" t="str">
            <v>Portugal</v>
          </cell>
          <cell r="B175">
            <v>5.3492565807286273E-6</v>
          </cell>
          <cell r="C175">
            <v>5.1397370548357446E-6</v>
          </cell>
          <cell r="D175">
            <v>4.9302175289428619E-6</v>
          </cell>
          <cell r="E175">
            <v>4.7206980030499792E-6</v>
          </cell>
          <cell r="F175">
            <v>4.5111784771570965E-6</v>
          </cell>
          <cell r="G175">
            <v>4.3016589512642138E-6</v>
          </cell>
          <cell r="H175">
            <v>4.3016589512642138E-6</v>
          </cell>
          <cell r="I175">
            <v>4.3016589512642138E-6</v>
          </cell>
          <cell r="J175">
            <v>4.3016589512642138E-6</v>
          </cell>
          <cell r="K175">
            <v>4.3016589512642138E-6</v>
          </cell>
          <cell r="L175">
            <v>4.3016589512642138E-6</v>
          </cell>
          <cell r="M175">
            <v>4.3016589512642138E-6</v>
          </cell>
          <cell r="N175">
            <v>4.3016589512642138E-6</v>
          </cell>
          <cell r="O175">
            <v>4.3016589512642138E-6</v>
          </cell>
          <cell r="P175">
            <v>4.3016589512642138E-6</v>
          </cell>
          <cell r="Q175">
            <v>4.3016589512642138E-6</v>
          </cell>
        </row>
        <row r="176">
          <cell r="A176" t="str">
            <v>Puerto Rico</v>
          </cell>
          <cell r="B176">
            <v>8.1633048156896462E-6</v>
          </cell>
          <cell r="C176">
            <v>8.1633048156896462E-6</v>
          </cell>
          <cell r="D176">
            <v>8.1633048156896462E-6</v>
          </cell>
          <cell r="E176">
            <v>8.1633048156896462E-6</v>
          </cell>
          <cell r="F176">
            <v>8.1633048156896462E-6</v>
          </cell>
          <cell r="G176">
            <v>8.1633048156896462E-6</v>
          </cell>
          <cell r="H176">
            <v>8.1633048156896462E-6</v>
          </cell>
          <cell r="I176">
            <v>8.1633048156896462E-6</v>
          </cell>
          <cell r="J176">
            <v>8.1633048156896462E-6</v>
          </cell>
          <cell r="K176">
            <v>8.1633048156896462E-6</v>
          </cell>
          <cell r="L176">
            <v>8.1633048156896462E-6</v>
          </cell>
          <cell r="M176">
            <v>8.1633048156896462E-6</v>
          </cell>
          <cell r="N176">
            <v>8.1633048156896462E-6</v>
          </cell>
          <cell r="O176">
            <v>8.1633048156896462E-6</v>
          </cell>
          <cell r="P176">
            <v>8.1633048156896462E-6</v>
          </cell>
          <cell r="Q176">
            <v>8.1633048156896462E-6</v>
          </cell>
        </row>
        <row r="177">
          <cell r="A177" t="str">
            <v>Qatar</v>
          </cell>
          <cell r="B177">
            <v>3.1513873863470724E-6</v>
          </cell>
          <cell r="C177">
            <v>2.9147276081759241E-6</v>
          </cell>
          <cell r="D177">
            <v>2.6780678300047758E-6</v>
          </cell>
          <cell r="E177">
            <v>2.4414080518336275E-6</v>
          </cell>
          <cell r="F177">
            <v>2.2047482736624792E-6</v>
          </cell>
          <cell r="G177">
            <v>1.9680884954913305E-6</v>
          </cell>
          <cell r="H177">
            <v>1.9680884954913305E-6</v>
          </cell>
          <cell r="I177">
            <v>1.9680884954913305E-6</v>
          </cell>
          <cell r="J177">
            <v>1.9680884954913305E-6</v>
          </cell>
          <cell r="K177">
            <v>1.9680884954913305E-6</v>
          </cell>
          <cell r="L177">
            <v>1.9680884954913305E-6</v>
          </cell>
          <cell r="M177">
            <v>1.9680884954913305E-6</v>
          </cell>
          <cell r="N177">
            <v>1.9680884954913305E-6</v>
          </cell>
          <cell r="O177">
            <v>1.9680884954913305E-6</v>
          </cell>
          <cell r="P177">
            <v>1.9680884954913305E-6</v>
          </cell>
          <cell r="Q177">
            <v>1.9680884954913305E-6</v>
          </cell>
        </row>
        <row r="178">
          <cell r="A178" t="str">
            <v>Republic of Korea</v>
          </cell>
          <cell r="B178">
            <v>1.1128973733139866E-5</v>
          </cell>
          <cell r="C178">
            <v>1.1128973733139866E-5</v>
          </cell>
          <cell r="D178">
            <v>1.1128973733139866E-5</v>
          </cell>
          <cell r="E178">
            <v>1.1128973733139866E-5</v>
          </cell>
          <cell r="F178">
            <v>1.1128973733139866E-5</v>
          </cell>
          <cell r="G178">
            <v>1.1128973733139866E-5</v>
          </cell>
          <cell r="H178">
            <v>1.1128973733139866E-5</v>
          </cell>
          <cell r="I178">
            <v>1.1128973733139866E-5</v>
          </cell>
          <cell r="J178">
            <v>1.1128973733139866E-5</v>
          </cell>
          <cell r="K178">
            <v>1.1128973733139866E-5</v>
          </cell>
          <cell r="L178">
            <v>1.1128973733139866E-5</v>
          </cell>
          <cell r="M178">
            <v>1.1128973733139866E-5</v>
          </cell>
          <cell r="N178">
            <v>1.1128973733139866E-5</v>
          </cell>
          <cell r="O178">
            <v>1.1128973733139866E-5</v>
          </cell>
          <cell r="P178">
            <v>1.1128973733139866E-5</v>
          </cell>
          <cell r="Q178">
            <v>1.1128973733139866E-5</v>
          </cell>
        </row>
        <row r="179">
          <cell r="A179" t="str">
            <v>Réunion</v>
          </cell>
          <cell r="B179">
            <v>4.1470496105269103E-5</v>
          </cell>
          <cell r="C179">
            <v>4.0716736522709556E-5</v>
          </cell>
          <cell r="D179">
            <v>3.9962976940150008E-5</v>
          </cell>
          <cell r="E179">
            <v>3.920921735759046E-5</v>
          </cell>
          <cell r="F179">
            <v>3.8455457775030912E-5</v>
          </cell>
          <cell r="G179">
            <v>3.7701698192471351E-5</v>
          </cell>
          <cell r="H179">
            <v>3.6947938609911803E-5</v>
          </cell>
          <cell r="I179">
            <v>3.6194179027352255E-5</v>
          </cell>
          <cell r="J179">
            <v>3.5440419444792707E-5</v>
          </cell>
          <cell r="K179">
            <v>3.4686659862233159E-5</v>
          </cell>
          <cell r="L179">
            <v>3.3932900279673611E-5</v>
          </cell>
          <cell r="M179">
            <v>3.3179140697114063E-5</v>
          </cell>
          <cell r="N179">
            <v>3.2425381114554516E-5</v>
          </cell>
          <cell r="O179">
            <v>3.1671621531994968E-5</v>
          </cell>
          <cell r="P179">
            <v>3.091786194943542E-5</v>
          </cell>
          <cell r="Q179">
            <v>3.0164102366875869E-5</v>
          </cell>
        </row>
        <row r="180">
          <cell r="A180" t="str">
            <v>Romania</v>
          </cell>
          <cell r="B180">
            <v>8.8396377559280422E-6</v>
          </cell>
          <cell r="C180">
            <v>8.8396377559280422E-6</v>
          </cell>
          <cell r="D180">
            <v>8.8396377559280422E-6</v>
          </cell>
          <cell r="E180">
            <v>8.8396377559280422E-6</v>
          </cell>
          <cell r="F180">
            <v>8.8396377559280422E-6</v>
          </cell>
          <cell r="G180">
            <v>8.8396377559280422E-6</v>
          </cell>
          <cell r="H180">
            <v>8.8396377559280422E-6</v>
          </cell>
          <cell r="I180">
            <v>8.8396377559280422E-6</v>
          </cell>
          <cell r="J180">
            <v>8.8396377559280422E-6</v>
          </cell>
          <cell r="K180">
            <v>8.8396377559280422E-6</v>
          </cell>
          <cell r="L180">
            <v>8.8396377559280422E-6</v>
          </cell>
          <cell r="M180">
            <v>8.8396377559280422E-6</v>
          </cell>
          <cell r="N180">
            <v>8.8396377559280422E-6</v>
          </cell>
          <cell r="O180">
            <v>8.8396377559280422E-6</v>
          </cell>
          <cell r="P180">
            <v>8.8396377559280422E-6</v>
          </cell>
          <cell r="Q180">
            <v>8.8396377559280422E-6</v>
          </cell>
        </row>
        <row r="181">
          <cell r="A181" t="str">
            <v>Russian Federation</v>
          </cell>
          <cell r="B181">
            <v>5.0445954958911246E-6</v>
          </cell>
          <cell r="C181">
            <v>4.8066861554606596E-6</v>
          </cell>
          <cell r="D181">
            <v>4.5687768150301947E-6</v>
          </cell>
          <cell r="E181">
            <v>4.3308674745997297E-6</v>
          </cell>
          <cell r="F181">
            <v>4.0929581341692647E-6</v>
          </cell>
          <cell r="G181">
            <v>3.8550487937388014E-6</v>
          </cell>
          <cell r="H181">
            <v>3.8550487937388014E-6</v>
          </cell>
          <cell r="I181">
            <v>3.8550487937388014E-6</v>
          </cell>
          <cell r="J181">
            <v>3.8550487937388014E-6</v>
          </cell>
          <cell r="K181">
            <v>3.8550487937388014E-6</v>
          </cell>
          <cell r="L181">
            <v>3.8550487937388014E-6</v>
          </cell>
          <cell r="M181">
            <v>3.8550487937388014E-6</v>
          </cell>
          <cell r="N181">
            <v>3.8550487937388014E-6</v>
          </cell>
          <cell r="O181">
            <v>3.8550487937388014E-6</v>
          </cell>
          <cell r="P181">
            <v>3.8550487937388014E-6</v>
          </cell>
          <cell r="Q181">
            <v>3.8550487937388014E-6</v>
          </cell>
        </row>
        <row r="182">
          <cell r="A182" t="str">
            <v>Rwanda</v>
          </cell>
          <cell r="B182">
            <v>1.8072608819983546E-4</v>
          </cell>
          <cell r="C182">
            <v>1.6826317392353913E-4</v>
          </cell>
          <cell r="D182">
            <v>1.558002596472428E-4</v>
          </cell>
          <cell r="E182">
            <v>1.4333734537094647E-4</v>
          </cell>
          <cell r="F182">
            <v>1.3087443109465014E-4</v>
          </cell>
          <cell r="G182">
            <v>1.1841151681835375E-4</v>
          </cell>
          <cell r="H182">
            <v>1.0594860254205741E-4</v>
          </cell>
          <cell r="I182">
            <v>9.3485688265761065E-5</v>
          </cell>
          <cell r="J182">
            <v>8.1022773989464721E-5</v>
          </cell>
          <cell r="K182">
            <v>6.8559859713168377E-5</v>
          </cell>
          <cell r="L182">
            <v>5.6096945436872033E-5</v>
          </cell>
          <cell r="M182">
            <v>4.3634031160575689E-5</v>
          </cell>
          <cell r="N182">
            <v>3.1171116884279345E-5</v>
          </cell>
          <cell r="O182">
            <v>1.8708202607983004E-5</v>
          </cell>
          <cell r="P182">
            <v>6.2452883316866636E-6</v>
          </cell>
          <cell r="Q182">
            <v>5.0878963544979869E-6</v>
          </cell>
        </row>
        <row r="183">
          <cell r="A183" t="str">
            <v>Saint Lucia</v>
          </cell>
          <cell r="B183">
            <v>1.3729019800806951E-5</v>
          </cell>
          <cell r="C183">
            <v>1.3564900981967848E-5</v>
          </cell>
          <cell r="D183">
            <v>1.3400782163128745E-5</v>
          </cell>
          <cell r="E183">
            <v>1.3236663344289642E-5</v>
          </cell>
          <cell r="F183">
            <v>1.3072544525450539E-5</v>
          </cell>
          <cell r="G183">
            <v>1.2908425706611432E-5</v>
          </cell>
          <cell r="H183">
            <v>1.2744306887772329E-5</v>
          </cell>
          <cell r="I183">
            <v>1.2580188068933226E-5</v>
          </cell>
          <cell r="J183">
            <v>1.2416069250094123E-5</v>
          </cell>
          <cell r="K183">
            <v>1.225195043125502E-5</v>
          </cell>
          <cell r="L183">
            <v>1.2087831612415916E-5</v>
          </cell>
          <cell r="M183">
            <v>1.1923712793576813E-5</v>
          </cell>
          <cell r="N183">
            <v>1.175959397473771E-5</v>
          </cell>
          <cell r="O183">
            <v>1.1595475155898607E-5</v>
          </cell>
          <cell r="P183">
            <v>1.1431356337059504E-5</v>
          </cell>
          <cell r="Q183">
            <v>1.1267237518220401E-5</v>
          </cell>
        </row>
        <row r="184">
          <cell r="A184" t="str">
            <v>Saint Vincent &amp; the Grenadines</v>
          </cell>
          <cell r="B184">
            <v>3.5189655796013717E-5</v>
          </cell>
          <cell r="C184">
            <v>3.5189655796013717E-5</v>
          </cell>
          <cell r="D184">
            <v>3.5189655796013717E-5</v>
          </cell>
          <cell r="E184">
            <v>3.5189655796013717E-5</v>
          </cell>
          <cell r="F184">
            <v>3.5189655796013717E-5</v>
          </cell>
          <cell r="G184">
            <v>3.5189655796013717E-5</v>
          </cell>
          <cell r="H184">
            <v>3.5189655796013717E-5</v>
          </cell>
          <cell r="I184">
            <v>3.5189655796013717E-5</v>
          </cell>
          <cell r="J184">
            <v>3.5189655796013717E-5</v>
          </cell>
          <cell r="K184">
            <v>3.5189655796013717E-5</v>
          </cell>
          <cell r="L184">
            <v>3.5189655796013717E-5</v>
          </cell>
          <cell r="M184">
            <v>3.5189655796013717E-5</v>
          </cell>
          <cell r="N184">
            <v>3.5189655796013717E-5</v>
          </cell>
          <cell r="O184">
            <v>3.5189655796013717E-5</v>
          </cell>
          <cell r="P184">
            <v>3.5189655796013717E-5</v>
          </cell>
          <cell r="Q184">
            <v>3.5189655796013717E-5</v>
          </cell>
        </row>
        <row r="185">
          <cell r="A185" t="str">
            <v>Samoa</v>
          </cell>
          <cell r="B185">
            <v>2.6034324087494229E-5</v>
          </cell>
          <cell r="C185">
            <v>2.558449621127052E-5</v>
          </cell>
          <cell r="D185">
            <v>2.5134668335046811E-5</v>
          </cell>
          <cell r="E185">
            <v>2.4684840458823101E-5</v>
          </cell>
          <cell r="F185">
            <v>2.4235012582599392E-5</v>
          </cell>
          <cell r="G185">
            <v>2.3785184706375683E-5</v>
          </cell>
          <cell r="H185">
            <v>2.3335356830151974E-5</v>
          </cell>
          <cell r="I185">
            <v>2.2885528953928264E-5</v>
          </cell>
          <cell r="J185">
            <v>2.2435701077704555E-5</v>
          </cell>
          <cell r="K185">
            <v>2.1985873201480846E-5</v>
          </cell>
          <cell r="L185">
            <v>2.1536045325257136E-5</v>
          </cell>
          <cell r="M185">
            <v>2.1086217449033427E-5</v>
          </cell>
          <cell r="N185">
            <v>2.0636389572809718E-5</v>
          </cell>
          <cell r="O185">
            <v>2.0186561696586009E-5</v>
          </cell>
          <cell r="P185">
            <v>1.9736733820362299E-5</v>
          </cell>
          <cell r="Q185">
            <v>1.928690594413859E-5</v>
          </cell>
        </row>
        <row r="186">
          <cell r="A186" t="str">
            <v>Sao Tome and Principe</v>
          </cell>
          <cell r="B186">
            <v>1.1197450283416718E-4</v>
          </cell>
          <cell r="C186">
            <v>1.0861526774914217E-4</v>
          </cell>
          <cell r="D186">
            <v>1.0525603266411716E-4</v>
          </cell>
          <cell r="E186">
            <v>1.0189679757909216E-4</v>
          </cell>
          <cell r="F186">
            <v>9.8537562494067148E-5</v>
          </cell>
          <cell r="G186">
            <v>9.5178327409042141E-5</v>
          </cell>
          <cell r="H186">
            <v>9.1819092324017134E-5</v>
          </cell>
          <cell r="I186">
            <v>8.8459857238992127E-5</v>
          </cell>
          <cell r="J186">
            <v>8.510062215396712E-5</v>
          </cell>
          <cell r="K186">
            <v>8.1741387068942113E-5</v>
          </cell>
          <cell r="L186">
            <v>7.8382151983917106E-5</v>
          </cell>
          <cell r="M186">
            <v>7.5022916898892099E-5</v>
          </cell>
          <cell r="N186">
            <v>7.1663681813867092E-5</v>
          </cell>
          <cell r="O186">
            <v>6.8304446728842085E-5</v>
          </cell>
          <cell r="P186">
            <v>6.4945211643817078E-5</v>
          </cell>
          <cell r="Q186">
            <v>6.1585976558792071E-5</v>
          </cell>
        </row>
        <row r="187">
          <cell r="A187" t="str">
            <v>Saudi Arabia</v>
          </cell>
          <cell r="B187">
            <v>9.6642106891331924E-6</v>
          </cell>
          <cell r="C187">
            <v>9.6642106891331924E-6</v>
          </cell>
          <cell r="D187">
            <v>9.6642106891331924E-6</v>
          </cell>
          <cell r="E187">
            <v>9.6642106891331924E-6</v>
          </cell>
          <cell r="F187">
            <v>9.6642106891331924E-6</v>
          </cell>
          <cell r="G187">
            <v>9.6642106891331924E-6</v>
          </cell>
          <cell r="H187">
            <v>9.6642106891331924E-6</v>
          </cell>
          <cell r="I187">
            <v>9.6642106891331924E-6</v>
          </cell>
          <cell r="J187">
            <v>9.6642106891331924E-6</v>
          </cell>
          <cell r="K187">
            <v>9.6642106891331924E-6</v>
          </cell>
          <cell r="L187">
            <v>9.6642106891331924E-6</v>
          </cell>
          <cell r="M187">
            <v>9.6642106891331924E-6</v>
          </cell>
          <cell r="N187">
            <v>9.6642106891331924E-6</v>
          </cell>
          <cell r="O187">
            <v>9.6642106891331924E-6</v>
          </cell>
          <cell r="P187">
            <v>9.6642106891331924E-6</v>
          </cell>
          <cell r="Q187">
            <v>9.6642106891331924E-6</v>
          </cell>
        </row>
        <row r="188">
          <cell r="A188" t="str">
            <v>Senegal</v>
          </cell>
          <cell r="B188">
            <v>1.8775682260958122E-4</v>
          </cell>
          <cell r="C188">
            <v>1.802465746197048E-4</v>
          </cell>
          <cell r="D188">
            <v>1.7273632662982838E-4</v>
          </cell>
          <cell r="E188">
            <v>1.6522607863995195E-4</v>
          </cell>
          <cell r="F188">
            <v>1.5771583065007553E-4</v>
          </cell>
          <cell r="G188">
            <v>1.502055826601991E-4</v>
          </cell>
          <cell r="H188">
            <v>1.4269533467032268E-4</v>
          </cell>
          <cell r="I188">
            <v>1.3518508668044626E-4</v>
          </cell>
          <cell r="J188">
            <v>1.2767483869056983E-4</v>
          </cell>
          <cell r="K188">
            <v>1.2016459070069341E-4</v>
          </cell>
          <cell r="L188">
            <v>1.1265434271081698E-4</v>
          </cell>
          <cell r="M188">
            <v>1.0514409472094056E-4</v>
          </cell>
          <cell r="N188">
            <v>9.7633846731064134E-5</v>
          </cell>
          <cell r="O188">
            <v>9.012359874118771E-5</v>
          </cell>
          <cell r="P188">
            <v>8.2613350751311286E-5</v>
          </cell>
          <cell r="Q188">
            <v>7.5103102761434862E-5</v>
          </cell>
        </row>
        <row r="189">
          <cell r="A189" t="str">
            <v>Serbia</v>
          </cell>
          <cell r="B189">
            <v>1.0618389376488059E-5</v>
          </cell>
          <cell r="C189">
            <v>1.0618389376488059E-5</v>
          </cell>
          <cell r="D189">
            <v>1.0618389376488059E-5</v>
          </cell>
          <cell r="E189">
            <v>1.0618389376488059E-5</v>
          </cell>
          <cell r="F189">
            <v>1.0618389376488059E-5</v>
          </cell>
          <cell r="G189">
            <v>1.0618389376488059E-5</v>
          </cell>
          <cell r="H189">
            <v>1.0618389376488059E-5</v>
          </cell>
          <cell r="I189">
            <v>1.0618389376488059E-5</v>
          </cell>
          <cell r="J189">
            <v>1.0618389376488059E-5</v>
          </cell>
          <cell r="K189">
            <v>1.0618389376488059E-5</v>
          </cell>
          <cell r="L189">
            <v>1.0618389376488059E-5</v>
          </cell>
          <cell r="M189">
            <v>1.0618389376488059E-5</v>
          </cell>
          <cell r="N189">
            <v>1.0618389376488059E-5</v>
          </cell>
          <cell r="O189">
            <v>1.0618389376488059E-5</v>
          </cell>
          <cell r="P189">
            <v>1.0618389376488059E-5</v>
          </cell>
          <cell r="Q189">
            <v>1.0618389376488059E-5</v>
          </cell>
        </row>
        <row r="190">
          <cell r="A190" t="str">
            <v>Sierra Leone</v>
          </cell>
          <cell r="B190">
            <v>6.2091787623514642E-4</v>
          </cell>
          <cell r="C190">
            <v>5.9457593212432355E-4</v>
          </cell>
          <cell r="D190">
            <v>5.6823398801350068E-4</v>
          </cell>
          <cell r="E190">
            <v>5.4189204390267781E-4</v>
          </cell>
          <cell r="F190">
            <v>5.1555009979185494E-4</v>
          </cell>
          <cell r="G190">
            <v>4.8920815568103228E-4</v>
          </cell>
          <cell r="H190">
            <v>4.6286621157020947E-4</v>
          </cell>
          <cell r="I190">
            <v>4.3652426745938665E-4</v>
          </cell>
          <cell r="J190">
            <v>4.1018232334856384E-4</v>
          </cell>
          <cell r="K190">
            <v>3.8384037923774102E-4</v>
          </cell>
          <cell r="L190">
            <v>3.5749843512691821E-4</v>
          </cell>
          <cell r="M190">
            <v>3.3115649101609539E-4</v>
          </cell>
          <cell r="N190">
            <v>3.0481454690527257E-4</v>
          </cell>
          <cell r="O190">
            <v>2.7847260279444976E-4</v>
          </cell>
          <cell r="P190">
            <v>2.5213065868362694E-4</v>
          </cell>
          <cell r="Q190">
            <v>2.2578871457280413E-4</v>
          </cell>
        </row>
        <row r="191">
          <cell r="A191" t="str">
            <v>Singapore</v>
          </cell>
          <cell r="B191">
            <v>6.1190017000669918E-6</v>
          </cell>
          <cell r="C191">
            <v>6.1190017000669918E-6</v>
          </cell>
          <cell r="D191">
            <v>6.1190017000669918E-6</v>
          </cell>
          <cell r="E191">
            <v>6.1190017000669918E-6</v>
          </cell>
          <cell r="F191">
            <v>6.1190017000669918E-6</v>
          </cell>
          <cell r="G191">
            <v>6.1190017000669918E-6</v>
          </cell>
          <cell r="H191">
            <v>6.1190017000669918E-6</v>
          </cell>
          <cell r="I191">
            <v>6.1190017000669918E-6</v>
          </cell>
          <cell r="J191">
            <v>6.1190017000669918E-6</v>
          </cell>
          <cell r="K191">
            <v>6.1190017000669918E-6</v>
          </cell>
          <cell r="L191">
            <v>6.1190017000669918E-6</v>
          </cell>
          <cell r="M191">
            <v>6.1190017000669918E-6</v>
          </cell>
          <cell r="N191">
            <v>6.1190017000669918E-6</v>
          </cell>
          <cell r="O191">
            <v>6.1190017000669918E-6</v>
          </cell>
          <cell r="P191">
            <v>6.1190017000669918E-6</v>
          </cell>
          <cell r="Q191">
            <v>6.1190017000669918E-6</v>
          </cell>
        </row>
        <row r="192">
          <cell r="A192" t="str">
            <v>Slovakia</v>
          </cell>
          <cell r="B192">
            <v>2.8794187015795161E-6</v>
          </cell>
          <cell r="C192">
            <v>2.8794187015795161E-6</v>
          </cell>
          <cell r="D192">
            <v>2.8794187015795161E-6</v>
          </cell>
          <cell r="E192">
            <v>2.8794187015795161E-6</v>
          </cell>
          <cell r="F192">
            <v>2.8794187015795161E-6</v>
          </cell>
          <cell r="G192">
            <v>2.8794187015795161E-6</v>
          </cell>
          <cell r="H192">
            <v>2.8794187015795161E-6</v>
          </cell>
          <cell r="I192">
            <v>2.8794187015795161E-6</v>
          </cell>
          <cell r="J192">
            <v>2.8794187015795161E-6</v>
          </cell>
          <cell r="K192">
            <v>2.8794187015795161E-6</v>
          </cell>
          <cell r="L192">
            <v>2.8794187015795161E-6</v>
          </cell>
          <cell r="M192">
            <v>2.8794187015795161E-6</v>
          </cell>
          <cell r="N192">
            <v>2.8794187015795161E-6</v>
          </cell>
          <cell r="O192">
            <v>2.8794187015795161E-6</v>
          </cell>
          <cell r="P192">
            <v>2.8794187015795161E-6</v>
          </cell>
          <cell r="Q192">
            <v>2.8794187015795161E-6</v>
          </cell>
        </row>
        <row r="193">
          <cell r="A193" t="str">
            <v>Slovenia</v>
          </cell>
          <cell r="B193">
            <v>3.7269282701528337E-6</v>
          </cell>
          <cell r="C193">
            <v>3.6355033743281108E-6</v>
          </cell>
          <cell r="D193">
            <v>3.544078478503388E-6</v>
          </cell>
          <cell r="E193">
            <v>3.4526535826786652E-6</v>
          </cell>
          <cell r="F193">
            <v>3.3612286868539424E-6</v>
          </cell>
          <cell r="G193">
            <v>3.26980379102922E-6</v>
          </cell>
          <cell r="H193">
            <v>3.26980379102922E-6</v>
          </cell>
          <cell r="I193">
            <v>3.26980379102922E-6</v>
          </cell>
          <cell r="J193">
            <v>3.26980379102922E-6</v>
          </cell>
          <cell r="K193">
            <v>3.26980379102922E-6</v>
          </cell>
          <cell r="L193">
            <v>3.26980379102922E-6</v>
          </cell>
          <cell r="M193">
            <v>3.26980379102922E-6</v>
          </cell>
          <cell r="N193">
            <v>3.26980379102922E-6</v>
          </cell>
          <cell r="O193">
            <v>3.26980379102922E-6</v>
          </cell>
          <cell r="P193">
            <v>3.26980379102922E-6</v>
          </cell>
          <cell r="Q193">
            <v>3.26980379102922E-6</v>
          </cell>
        </row>
        <row r="194">
          <cell r="A194" t="str">
            <v>Solomon Islands</v>
          </cell>
          <cell r="B194">
            <v>5.4161571766773574E-5</v>
          </cell>
          <cell r="C194">
            <v>5.2369346462323863E-5</v>
          </cell>
          <cell r="D194">
            <v>5.0577121157874153E-5</v>
          </cell>
          <cell r="E194">
            <v>4.8784895853424442E-5</v>
          </cell>
          <cell r="F194">
            <v>4.6992670548974731E-5</v>
          </cell>
          <cell r="G194">
            <v>4.520044524452502E-5</v>
          </cell>
          <cell r="H194">
            <v>4.3408219940075309E-5</v>
          </cell>
          <cell r="I194">
            <v>4.1615994635625598E-5</v>
          </cell>
          <cell r="J194">
            <v>3.9823769331175888E-5</v>
          </cell>
          <cell r="K194">
            <v>3.8031544026726177E-5</v>
          </cell>
          <cell r="L194">
            <v>3.6239318722276466E-5</v>
          </cell>
          <cell r="M194">
            <v>3.4447093417826755E-5</v>
          </cell>
          <cell r="N194">
            <v>3.2654868113377044E-5</v>
          </cell>
          <cell r="O194">
            <v>3.0862642808927334E-5</v>
          </cell>
          <cell r="P194">
            <v>2.9070417504477623E-5</v>
          </cell>
          <cell r="Q194">
            <v>2.7278192200027912E-5</v>
          </cell>
        </row>
        <row r="195">
          <cell r="A195" t="str">
            <v>Somalia</v>
          </cell>
          <cell r="B195">
            <v>4.9023625447622342E-4</v>
          </cell>
          <cell r="C195">
            <v>4.7286128459245435E-4</v>
          </cell>
          <cell r="D195">
            <v>4.5548631470868528E-4</v>
          </cell>
          <cell r="E195">
            <v>4.3811134482491621E-4</v>
          </cell>
          <cell r="F195">
            <v>4.2073637494114715E-4</v>
          </cell>
          <cell r="G195">
            <v>4.0336140505737813E-4</v>
          </cell>
          <cell r="H195">
            <v>3.8598643517360906E-4</v>
          </cell>
          <cell r="I195">
            <v>3.6861146528983999E-4</v>
          </cell>
          <cell r="J195">
            <v>3.5123649540607093E-4</v>
          </cell>
          <cell r="K195">
            <v>3.3386152552230186E-4</v>
          </cell>
          <cell r="L195">
            <v>3.1648655563853279E-4</v>
          </cell>
          <cell r="M195">
            <v>2.9911158575476372E-4</v>
          </cell>
          <cell r="N195">
            <v>2.8173661587099465E-4</v>
          </cell>
          <cell r="O195">
            <v>2.6436164598722558E-4</v>
          </cell>
          <cell r="P195">
            <v>2.4698667610345652E-4</v>
          </cell>
          <cell r="Q195">
            <v>2.2961170621968745E-4</v>
          </cell>
        </row>
        <row r="196">
          <cell r="A196" t="str">
            <v>South Africa</v>
          </cell>
          <cell r="B196">
            <v>8.8402997955624738E-5</v>
          </cell>
          <cell r="C196">
            <v>8.704427145263831E-5</v>
          </cell>
          <cell r="D196">
            <v>8.5685544949651882E-5</v>
          </cell>
          <cell r="E196">
            <v>8.4326818446665453E-5</v>
          </cell>
          <cell r="F196">
            <v>8.2968091943679025E-5</v>
          </cell>
          <cell r="G196">
            <v>8.1609365440692624E-5</v>
          </cell>
          <cell r="H196">
            <v>8.0250638937706196E-5</v>
          </cell>
          <cell r="I196">
            <v>7.8891912434719767E-5</v>
          </cell>
          <cell r="J196">
            <v>7.7533185931733339E-5</v>
          </cell>
          <cell r="K196">
            <v>7.6174459428746911E-5</v>
          </cell>
          <cell r="L196">
            <v>7.4815732925760482E-5</v>
          </cell>
          <cell r="M196">
            <v>7.3457006422774054E-5</v>
          </cell>
          <cell r="N196">
            <v>7.2098279919787626E-5</v>
          </cell>
          <cell r="O196">
            <v>7.0739553416801197E-5</v>
          </cell>
          <cell r="P196">
            <v>6.9380826913814769E-5</v>
          </cell>
          <cell r="Q196">
            <v>6.8022100410828341E-5</v>
          </cell>
        </row>
        <row r="197">
          <cell r="A197" t="str">
            <v>South America</v>
          </cell>
          <cell r="B197">
            <v>3.5554218279671917E-5</v>
          </cell>
          <cell r="C197">
            <v>3.5109797996556894E-5</v>
          </cell>
          <cell r="D197">
            <v>3.4665377713441871E-5</v>
          </cell>
          <cell r="E197">
            <v>3.4220957430326848E-5</v>
          </cell>
          <cell r="F197">
            <v>3.3776537147211825E-5</v>
          </cell>
          <cell r="G197">
            <v>3.3332116864096815E-5</v>
          </cell>
          <cell r="H197">
            <v>3.2887696580981792E-5</v>
          </cell>
          <cell r="I197">
            <v>3.2443276297866769E-5</v>
          </cell>
          <cell r="J197">
            <v>3.1998856014751745E-5</v>
          </cell>
          <cell r="K197">
            <v>3.1554435731636722E-5</v>
          </cell>
          <cell r="L197">
            <v>3.1110015448521699E-5</v>
          </cell>
          <cell r="M197">
            <v>3.0665595165406676E-5</v>
          </cell>
          <cell r="N197">
            <v>3.0221174882291656E-5</v>
          </cell>
          <cell r="O197">
            <v>2.9776754599176636E-5</v>
          </cell>
          <cell r="P197">
            <v>2.9332334316061616E-5</v>
          </cell>
          <cell r="Q197">
            <v>2.8887914032946597E-5</v>
          </cell>
        </row>
        <row r="198">
          <cell r="A198" t="str">
            <v>South-Central Asia</v>
          </cell>
          <cell r="B198">
            <v>9.7314462101387412E-5</v>
          </cell>
          <cell r="C198">
            <v>9.4075404997782472E-5</v>
          </cell>
          <cell r="D198">
            <v>9.0836347894177532E-5</v>
          </cell>
          <cell r="E198">
            <v>8.7597290790572592E-5</v>
          </cell>
          <cell r="F198">
            <v>8.4358233686967652E-5</v>
          </cell>
          <cell r="G198">
            <v>8.1119176583362726E-5</v>
          </cell>
          <cell r="H198">
            <v>7.7880119479757786E-5</v>
          </cell>
          <cell r="I198">
            <v>7.4641062376152846E-5</v>
          </cell>
          <cell r="J198">
            <v>7.1402005272547906E-5</v>
          </cell>
          <cell r="K198">
            <v>6.8162948168942967E-5</v>
          </cell>
          <cell r="L198">
            <v>6.4923891065338027E-5</v>
          </cell>
          <cell r="M198">
            <v>6.1684833961733087E-5</v>
          </cell>
          <cell r="N198">
            <v>5.8445776858128147E-5</v>
          </cell>
          <cell r="O198">
            <v>5.5206719754523207E-5</v>
          </cell>
          <cell r="P198">
            <v>5.1967662650918267E-5</v>
          </cell>
          <cell r="Q198">
            <v>4.8728605547313327E-5</v>
          </cell>
        </row>
        <row r="199">
          <cell r="A199" t="str">
            <v>South-Eastern Asia</v>
          </cell>
          <cell r="B199">
            <v>5.7000746517169956E-5</v>
          </cell>
          <cell r="C199">
            <v>5.6190416028074203E-5</v>
          </cell>
          <cell r="D199">
            <v>5.5380085538978449E-5</v>
          </cell>
          <cell r="E199">
            <v>5.4569755049882696E-5</v>
          </cell>
          <cell r="F199">
            <v>5.3759424560786943E-5</v>
          </cell>
          <cell r="G199">
            <v>5.2949094071691183E-5</v>
          </cell>
          <cell r="H199">
            <v>5.2138763582595429E-5</v>
          </cell>
          <cell r="I199">
            <v>5.1328433093499676E-5</v>
          </cell>
          <cell r="J199">
            <v>5.0518102604403923E-5</v>
          </cell>
          <cell r="K199">
            <v>4.9707772115308169E-5</v>
          </cell>
          <cell r="L199">
            <v>4.8897441626212416E-5</v>
          </cell>
          <cell r="M199">
            <v>4.8087111137116663E-5</v>
          </cell>
          <cell r="N199">
            <v>4.7276780648020909E-5</v>
          </cell>
          <cell r="O199">
            <v>4.6466450158925156E-5</v>
          </cell>
          <cell r="P199">
            <v>4.5656119669829403E-5</v>
          </cell>
          <cell r="Q199">
            <v>4.4845789180733649E-5</v>
          </cell>
        </row>
        <row r="200">
          <cell r="A200" t="str">
            <v>Southern Africa</v>
          </cell>
          <cell r="B200">
            <v>1.0200671527994931E-4</v>
          </cell>
          <cell r="C200">
            <v>9.9288823015829494E-5</v>
          </cell>
          <cell r="D200">
            <v>9.6570930751709678E-5</v>
          </cell>
          <cell r="E200">
            <v>9.3853038487589862E-5</v>
          </cell>
          <cell r="F200">
            <v>9.1135146223470046E-5</v>
          </cell>
          <cell r="G200">
            <v>8.841725395935023E-5</v>
          </cell>
          <cell r="H200">
            <v>8.5699361695230414E-5</v>
          </cell>
          <cell r="I200">
            <v>8.2981469431110598E-5</v>
          </cell>
          <cell r="J200">
            <v>8.0263577166990783E-5</v>
          </cell>
          <cell r="K200">
            <v>7.7545684902870967E-5</v>
          </cell>
          <cell r="L200">
            <v>7.4827792638751151E-5</v>
          </cell>
          <cell r="M200">
            <v>7.2109900374631335E-5</v>
          </cell>
          <cell r="N200">
            <v>6.9392008110511519E-5</v>
          </cell>
          <cell r="O200">
            <v>6.6674115846391703E-5</v>
          </cell>
          <cell r="P200">
            <v>6.3956223582271887E-5</v>
          </cell>
          <cell r="Q200">
            <v>6.1238331318152071E-5</v>
          </cell>
        </row>
        <row r="201">
          <cell r="A201" t="str">
            <v>Southern Asia</v>
          </cell>
          <cell r="B201">
            <v>1.0024813603258876E-4</v>
          </cell>
          <cell r="C201">
            <v>9.691359241984495E-5</v>
          </cell>
          <cell r="D201">
            <v>9.3579048807101135E-5</v>
          </cell>
          <cell r="E201">
            <v>9.0244505194357321E-5</v>
          </cell>
          <cell r="F201">
            <v>8.6909961581613506E-5</v>
          </cell>
          <cell r="G201">
            <v>8.3575417968869705E-5</v>
          </cell>
          <cell r="H201">
            <v>8.024087435612589E-5</v>
          </cell>
          <cell r="I201">
            <v>7.6906330743382076E-5</v>
          </cell>
          <cell r="J201">
            <v>7.3571787130638261E-5</v>
          </cell>
          <cell r="K201">
            <v>7.0237243517894446E-5</v>
          </cell>
          <cell r="L201">
            <v>6.6902699905150632E-5</v>
          </cell>
          <cell r="M201">
            <v>6.3568156292406817E-5</v>
          </cell>
          <cell r="N201">
            <v>6.0233612679663003E-5</v>
          </cell>
          <cell r="O201">
            <v>5.6899069066919188E-5</v>
          </cell>
          <cell r="P201">
            <v>5.3564525454175374E-5</v>
          </cell>
          <cell r="Q201">
            <v>5.0229981841431559E-5</v>
          </cell>
        </row>
        <row r="202">
          <cell r="A202" t="str">
            <v>Southern Europe</v>
          </cell>
          <cell r="B202">
            <v>3.762598121951434E-6</v>
          </cell>
          <cell r="C202">
            <v>3.762598121951434E-6</v>
          </cell>
          <cell r="D202">
            <v>3.762598121951434E-6</v>
          </cell>
          <cell r="E202">
            <v>3.762598121951434E-6</v>
          </cell>
          <cell r="F202">
            <v>3.762598121951434E-6</v>
          </cell>
          <cell r="G202">
            <v>3.762598121951434E-6</v>
          </cell>
          <cell r="H202">
            <v>3.762598121951434E-6</v>
          </cell>
          <cell r="I202">
            <v>3.762598121951434E-6</v>
          </cell>
          <cell r="J202">
            <v>3.762598121951434E-6</v>
          </cell>
          <cell r="K202">
            <v>3.762598121951434E-6</v>
          </cell>
          <cell r="L202">
            <v>3.762598121951434E-6</v>
          </cell>
          <cell r="M202">
            <v>3.762598121951434E-6</v>
          </cell>
          <cell r="N202">
            <v>3.762598121951434E-6</v>
          </cell>
          <cell r="O202">
            <v>3.762598121951434E-6</v>
          </cell>
          <cell r="P202">
            <v>3.762598121951434E-6</v>
          </cell>
          <cell r="Q202">
            <v>3.762598121951434E-6</v>
          </cell>
        </row>
        <row r="203">
          <cell r="A203" t="str">
            <v>Spain</v>
          </cell>
          <cell r="B203">
            <v>2.7297328902137369E-6</v>
          </cell>
          <cell r="C203">
            <v>2.5202786084103101E-6</v>
          </cell>
          <cell r="D203">
            <v>2.3108243266068833E-6</v>
          </cell>
          <cell r="E203">
            <v>2.1013700448034566E-6</v>
          </cell>
          <cell r="F203">
            <v>1.8919157630000298E-6</v>
          </cell>
          <cell r="G203">
            <v>1.682461481196603E-6</v>
          </cell>
          <cell r="H203">
            <v>1.682461481196603E-6</v>
          </cell>
          <cell r="I203">
            <v>1.682461481196603E-6</v>
          </cell>
          <cell r="J203">
            <v>1.682461481196603E-6</v>
          </cell>
          <cell r="K203">
            <v>1.682461481196603E-6</v>
          </cell>
          <cell r="L203">
            <v>1.682461481196603E-6</v>
          </cell>
          <cell r="M203">
            <v>1.682461481196603E-6</v>
          </cell>
          <cell r="N203">
            <v>1.682461481196603E-6</v>
          </cell>
          <cell r="O203">
            <v>1.682461481196603E-6</v>
          </cell>
          <cell r="P203">
            <v>1.682461481196603E-6</v>
          </cell>
          <cell r="Q203">
            <v>1.682461481196603E-6</v>
          </cell>
        </row>
        <row r="204">
          <cell r="A204" t="str">
            <v>Sri Lanka</v>
          </cell>
          <cell r="B204">
            <v>1.6920507754661451E-5</v>
          </cell>
          <cell r="C204">
            <v>1.6574936592072515E-5</v>
          </cell>
          <cell r="D204">
            <v>1.6229365429483579E-5</v>
          </cell>
          <cell r="E204">
            <v>1.5883794266894643E-5</v>
          </cell>
          <cell r="F204">
            <v>1.5538223104305707E-5</v>
          </cell>
          <cell r="G204">
            <v>1.5192651941716769E-5</v>
          </cell>
          <cell r="H204">
            <v>1.4847080779127833E-5</v>
          </cell>
          <cell r="I204">
            <v>1.4501509616538897E-5</v>
          </cell>
          <cell r="J204">
            <v>1.4155938453949961E-5</v>
          </cell>
          <cell r="K204">
            <v>1.3810367291361025E-5</v>
          </cell>
          <cell r="L204">
            <v>1.3464796128772089E-5</v>
          </cell>
          <cell r="M204">
            <v>1.3119224966183153E-5</v>
          </cell>
          <cell r="N204">
            <v>1.2773653803594217E-5</v>
          </cell>
          <cell r="O204">
            <v>1.2428082641005281E-5</v>
          </cell>
          <cell r="P204">
            <v>1.2082511478416345E-5</v>
          </cell>
          <cell r="Q204">
            <v>1.1736940315827409E-5</v>
          </cell>
        </row>
        <row r="205">
          <cell r="A205" t="str">
            <v>Sub-Saharan Africa</v>
          </cell>
          <cell r="B205">
            <v>2.9548905829447614E-4</v>
          </cell>
          <cell r="C205">
            <v>2.8417295194559013E-4</v>
          </cell>
          <cell r="D205">
            <v>2.7285684559670413E-4</v>
          </cell>
          <cell r="E205">
            <v>2.6154073924781812E-4</v>
          </cell>
          <cell r="F205">
            <v>2.5022463289893211E-4</v>
          </cell>
          <cell r="G205">
            <v>2.389085265500461E-4</v>
          </cell>
          <cell r="H205">
            <v>2.2759242020116009E-4</v>
          </cell>
          <cell r="I205">
            <v>2.1627631385227409E-4</v>
          </cell>
          <cell r="J205">
            <v>2.0496020750338808E-4</v>
          </cell>
          <cell r="K205">
            <v>1.9364410115450207E-4</v>
          </cell>
          <cell r="L205">
            <v>1.8232799480561606E-4</v>
          </cell>
          <cell r="M205">
            <v>1.7101188845673005E-4</v>
          </cell>
          <cell r="N205">
            <v>1.5969578210784405E-4</v>
          </cell>
          <cell r="O205">
            <v>1.4837967575895804E-4</v>
          </cell>
          <cell r="P205">
            <v>1.3706356941007203E-4</v>
          </cell>
          <cell r="Q205">
            <v>1.2574746306118602E-4</v>
          </cell>
        </row>
        <row r="206">
          <cell r="A206" t="str">
            <v>Sudan</v>
          </cell>
          <cell r="B206">
            <v>3.4442841096341264E-4</v>
          </cell>
          <cell r="C206">
            <v>3.3429845851288593E-4</v>
          </cell>
          <cell r="D206">
            <v>3.2416850606235923E-4</v>
          </cell>
          <cell r="E206">
            <v>3.1403855361183253E-4</v>
          </cell>
          <cell r="F206">
            <v>3.0390860116130583E-4</v>
          </cell>
          <cell r="G206">
            <v>2.9377864871077923E-4</v>
          </cell>
          <cell r="H206">
            <v>2.8364869626025253E-4</v>
          </cell>
          <cell r="I206">
            <v>2.7351874380972583E-4</v>
          </cell>
          <cell r="J206">
            <v>2.6338879135919912E-4</v>
          </cell>
          <cell r="K206">
            <v>2.5325883890867242E-4</v>
          </cell>
          <cell r="L206">
            <v>2.4312888645814575E-4</v>
          </cell>
          <cell r="M206">
            <v>2.3299893400761907E-4</v>
          </cell>
          <cell r="N206">
            <v>2.228689815570924E-4</v>
          </cell>
          <cell r="O206">
            <v>2.1273902910656572E-4</v>
          </cell>
          <cell r="P206">
            <v>2.0260907665603904E-4</v>
          </cell>
          <cell r="Q206">
            <v>1.9247912420551237E-4</v>
          </cell>
        </row>
        <row r="207">
          <cell r="A207" t="str">
            <v>South Sudan</v>
          </cell>
          <cell r="B207">
            <v>7.4798692161920084E-4</v>
          </cell>
          <cell r="C207">
            <v>7.1226270093627947E-4</v>
          </cell>
          <cell r="D207">
            <v>6.765384802533581E-4</v>
          </cell>
          <cell r="E207">
            <v>6.4081425957043673E-4</v>
          </cell>
          <cell r="F207">
            <v>6.0509003888751535E-4</v>
          </cell>
          <cell r="G207">
            <v>5.6936581820459398E-4</v>
          </cell>
          <cell r="H207">
            <v>5.3364159752167261E-4</v>
          </cell>
          <cell r="I207">
            <v>4.9791737683875124E-4</v>
          </cell>
          <cell r="J207">
            <v>4.6219315615582987E-4</v>
          </cell>
          <cell r="K207">
            <v>4.264689354729085E-4</v>
          </cell>
          <cell r="L207">
            <v>3.9074471478998713E-4</v>
          </cell>
          <cell r="M207">
            <v>3.5502049410706575E-4</v>
          </cell>
          <cell r="N207">
            <v>3.1929627342414438E-4</v>
          </cell>
          <cell r="O207">
            <v>2.8357205274122301E-4</v>
          </cell>
          <cell r="P207">
            <v>2.4784783205830164E-4</v>
          </cell>
          <cell r="Q207">
            <v>2.1212361137538027E-4</v>
          </cell>
        </row>
        <row r="208">
          <cell r="A208" t="str">
            <v>Suriname</v>
          </cell>
          <cell r="B208">
            <v>5.7020406416085179E-5</v>
          </cell>
          <cell r="C208">
            <v>5.5265950644745087E-5</v>
          </cell>
          <cell r="D208">
            <v>5.3511494873404994E-5</v>
          </cell>
          <cell r="E208">
            <v>5.1757039102064901E-5</v>
          </cell>
          <cell r="F208">
            <v>5.0002583330724809E-5</v>
          </cell>
          <cell r="G208">
            <v>4.8248127559384709E-5</v>
          </cell>
          <cell r="H208">
            <v>4.6493671788044616E-5</v>
          </cell>
          <cell r="I208">
            <v>4.4739216016704524E-5</v>
          </cell>
          <cell r="J208">
            <v>4.2984760245364431E-5</v>
          </cell>
          <cell r="K208">
            <v>4.1230304474024338E-5</v>
          </cell>
          <cell r="L208">
            <v>3.9475848702684246E-5</v>
          </cell>
          <cell r="M208">
            <v>3.7721392931344153E-5</v>
          </cell>
          <cell r="N208">
            <v>3.596693716000406E-5</v>
          </cell>
          <cell r="O208">
            <v>3.4212481388663968E-5</v>
          </cell>
          <cell r="P208">
            <v>3.2458025617323875E-5</v>
          </cell>
          <cell r="Q208">
            <v>3.0703569845983782E-5</v>
          </cell>
        </row>
        <row r="209">
          <cell r="A209" t="str">
            <v>Swaziland</v>
          </cell>
          <cell r="B209">
            <v>2.0419786359274027E-4</v>
          </cell>
          <cell r="C209">
            <v>1.9739412121246147E-4</v>
          </cell>
          <cell r="D209">
            <v>1.9059037883218267E-4</v>
          </cell>
          <cell r="E209">
            <v>1.8378663645190387E-4</v>
          </cell>
          <cell r="F209">
            <v>1.7698289407162506E-4</v>
          </cell>
          <cell r="G209">
            <v>1.7017915169134624E-4</v>
          </cell>
          <cell r="H209">
            <v>1.6337540931106743E-4</v>
          </cell>
          <cell r="I209">
            <v>1.5657166693078863E-4</v>
          </cell>
          <cell r="J209">
            <v>1.4976792455050983E-4</v>
          </cell>
          <cell r="K209">
            <v>1.4296418217023103E-4</v>
          </cell>
          <cell r="L209">
            <v>1.3616043978995223E-4</v>
          </cell>
          <cell r="M209">
            <v>1.2935669740967343E-4</v>
          </cell>
          <cell r="N209">
            <v>1.2255295502939463E-4</v>
          </cell>
          <cell r="O209">
            <v>1.1574921264911582E-4</v>
          </cell>
          <cell r="P209">
            <v>1.0894547026883702E-4</v>
          </cell>
          <cell r="Q209">
            <v>1.0214172788855822E-4</v>
          </cell>
        </row>
        <row r="210">
          <cell r="A210" t="str">
            <v>Sweden</v>
          </cell>
          <cell r="B210">
            <v>2.7346196984164651E-6</v>
          </cell>
          <cell r="C210">
            <v>2.6369542202709992E-6</v>
          </cell>
          <cell r="D210">
            <v>2.5392887421255333E-6</v>
          </cell>
          <cell r="E210">
            <v>2.4416232639800674E-6</v>
          </cell>
          <cell r="F210">
            <v>2.3439577858346015E-6</v>
          </cell>
          <cell r="G210">
            <v>2.2462923076891351E-6</v>
          </cell>
          <cell r="H210">
            <v>2.2462923076891351E-6</v>
          </cell>
          <cell r="I210">
            <v>2.2462923076891351E-6</v>
          </cell>
          <cell r="J210">
            <v>2.2462923076891351E-6</v>
          </cell>
          <cell r="K210">
            <v>2.2462923076891351E-6</v>
          </cell>
          <cell r="L210">
            <v>2.2462923076891351E-6</v>
          </cell>
          <cell r="M210">
            <v>2.2462923076891351E-6</v>
          </cell>
          <cell r="N210">
            <v>2.2462923076891351E-6</v>
          </cell>
          <cell r="O210">
            <v>2.2462923076891351E-6</v>
          </cell>
          <cell r="P210">
            <v>2.2462923076891351E-6</v>
          </cell>
          <cell r="Q210">
            <v>2.2462923076891351E-6</v>
          </cell>
        </row>
        <row r="211">
          <cell r="A211" t="str">
            <v>Switzerland</v>
          </cell>
          <cell r="B211">
            <v>3.3466774234580115E-6</v>
          </cell>
          <cell r="C211">
            <v>3.0723330417894865E-6</v>
          </cell>
          <cell r="D211">
            <v>2.7979886601209615E-6</v>
          </cell>
          <cell r="E211">
            <v>2.5236442784524365E-6</v>
          </cell>
          <cell r="F211">
            <v>2.2492998967839115E-6</v>
          </cell>
          <cell r="G211">
            <v>1.9749555151153856E-6</v>
          </cell>
          <cell r="H211">
            <v>1.9749555151153856E-6</v>
          </cell>
          <cell r="I211">
            <v>1.9749555151153856E-6</v>
          </cell>
          <cell r="J211">
            <v>1.9749555151153856E-6</v>
          </cell>
          <cell r="K211">
            <v>1.9749555151153856E-6</v>
          </cell>
          <cell r="L211">
            <v>1.9749555151153856E-6</v>
          </cell>
          <cell r="M211">
            <v>1.9749555151153856E-6</v>
          </cell>
          <cell r="N211">
            <v>1.9749555151153856E-6</v>
          </cell>
          <cell r="O211">
            <v>1.9749555151153856E-6</v>
          </cell>
          <cell r="P211">
            <v>1.9749555151153856E-6</v>
          </cell>
          <cell r="Q211">
            <v>1.9749555151153856E-6</v>
          </cell>
        </row>
        <row r="212">
          <cell r="A212" t="str">
            <v>Syria</v>
          </cell>
          <cell r="B212">
            <v>2.7931995880265495E-5</v>
          </cell>
          <cell r="C212">
            <v>2.7577887503971482E-5</v>
          </cell>
          <cell r="D212">
            <v>2.7223779127677468E-5</v>
          </cell>
          <cell r="E212">
            <v>2.6869670751383455E-5</v>
          </cell>
          <cell r="F212">
            <v>2.6515562375089442E-5</v>
          </cell>
          <cell r="G212">
            <v>2.6161453998795435E-5</v>
          </cell>
          <cell r="H212">
            <v>2.5807345622501422E-5</v>
          </cell>
          <cell r="I212">
            <v>2.5453237246207409E-5</v>
          </cell>
          <cell r="J212">
            <v>2.5099128869913396E-5</v>
          </cell>
          <cell r="K212">
            <v>2.4745020493619383E-5</v>
          </cell>
          <cell r="L212">
            <v>2.4390912117325369E-5</v>
          </cell>
          <cell r="M212">
            <v>2.4036803741031356E-5</v>
          </cell>
          <cell r="N212">
            <v>2.3682695364737343E-5</v>
          </cell>
          <cell r="O212">
            <v>2.332858698844333E-5</v>
          </cell>
          <cell r="P212">
            <v>2.2974478612149317E-5</v>
          </cell>
          <cell r="Q212">
            <v>2.2620370235855303E-5</v>
          </cell>
        </row>
        <row r="213">
          <cell r="A213" t="str">
            <v>Tajikistan</v>
          </cell>
          <cell r="B213">
            <v>2.4583121909546753E-5</v>
          </cell>
          <cell r="C213">
            <v>2.3886991656786077E-5</v>
          </cell>
          <cell r="D213">
            <v>2.31908614040254E-5</v>
          </cell>
          <cell r="E213">
            <v>2.2494731151264724E-5</v>
          </cell>
          <cell r="F213">
            <v>2.1798600898504048E-5</v>
          </cell>
          <cell r="G213">
            <v>2.1102470645743368E-5</v>
          </cell>
          <cell r="H213">
            <v>2.0406340392982692E-5</v>
          </cell>
          <cell r="I213">
            <v>1.9710210140222016E-5</v>
          </cell>
          <cell r="J213">
            <v>1.9014079887461339E-5</v>
          </cell>
          <cell r="K213">
            <v>1.8317949634700663E-5</v>
          </cell>
          <cell r="L213">
            <v>1.7621819381939987E-5</v>
          </cell>
          <cell r="M213">
            <v>1.692568912917931E-5</v>
          </cell>
          <cell r="N213">
            <v>1.6229558876418634E-5</v>
          </cell>
          <cell r="O213">
            <v>1.5533428623657958E-5</v>
          </cell>
          <cell r="P213">
            <v>1.4837298370897282E-5</v>
          </cell>
          <cell r="Q213">
            <v>1.4141168118136605E-5</v>
          </cell>
        </row>
        <row r="214">
          <cell r="A214" t="str">
            <v>United Republic of Tanzania</v>
          </cell>
          <cell r="B214">
            <v>2.3642897457696363E-4</v>
          </cell>
          <cell r="C214">
            <v>2.2647465369757125E-4</v>
          </cell>
          <cell r="D214">
            <v>2.1652033281817888E-4</v>
          </cell>
          <cell r="E214">
            <v>2.0656601193878651E-4</v>
          </cell>
          <cell r="F214">
            <v>1.9661169105939414E-4</v>
          </cell>
          <cell r="G214">
            <v>1.8665737018000179E-4</v>
          </cell>
          <cell r="H214">
            <v>1.7670304930060942E-4</v>
          </cell>
          <cell r="I214">
            <v>1.6674872842121704E-4</v>
          </cell>
          <cell r="J214">
            <v>1.5679440754182467E-4</v>
          </cell>
          <cell r="K214">
            <v>1.468400866624323E-4</v>
          </cell>
          <cell r="L214">
            <v>1.3688576578303993E-4</v>
          </cell>
          <cell r="M214">
            <v>1.2693144490364755E-4</v>
          </cell>
          <cell r="N214">
            <v>1.1697712402425518E-4</v>
          </cell>
          <cell r="O214">
            <v>1.0702280314486281E-4</v>
          </cell>
          <cell r="P214">
            <v>9.7068482265470437E-5</v>
          </cell>
          <cell r="Q214">
            <v>8.7114161386078065E-5</v>
          </cell>
        </row>
        <row r="215">
          <cell r="A215" t="str">
            <v>TFYR Macedonia</v>
          </cell>
          <cell r="B215">
            <v>3.7539932772159426E-6</v>
          </cell>
          <cell r="C215">
            <v>3.7539932772159426E-6</v>
          </cell>
          <cell r="D215">
            <v>3.7539932772159426E-6</v>
          </cell>
          <cell r="E215">
            <v>3.7539932772159426E-6</v>
          </cell>
          <cell r="F215">
            <v>3.7539932772159426E-6</v>
          </cell>
          <cell r="G215">
            <v>3.7539932772159426E-6</v>
          </cell>
          <cell r="H215">
            <v>3.7539932772159426E-6</v>
          </cell>
          <cell r="I215">
            <v>3.7539932772159426E-6</v>
          </cell>
          <cell r="J215">
            <v>3.7539932772159426E-6</v>
          </cell>
          <cell r="K215">
            <v>3.7539932772159426E-6</v>
          </cell>
          <cell r="L215">
            <v>3.7539932772159426E-6</v>
          </cell>
          <cell r="M215">
            <v>3.7539932772159426E-6</v>
          </cell>
          <cell r="N215">
            <v>3.7539932772159426E-6</v>
          </cell>
          <cell r="O215">
            <v>3.7539932772159426E-6</v>
          </cell>
          <cell r="P215">
            <v>3.7539932772159426E-6</v>
          </cell>
          <cell r="Q215">
            <v>3.7539932772159426E-6</v>
          </cell>
        </row>
        <row r="216">
          <cell r="A216" t="str">
            <v>Thailand</v>
          </cell>
          <cell r="B216">
            <v>1.0867810642934543E-5</v>
          </cell>
          <cell r="C216">
            <v>1.070486993486464E-5</v>
          </cell>
          <cell r="D216">
            <v>1.0541929226794736E-5</v>
          </cell>
          <cell r="E216">
            <v>1.0378988518724832E-5</v>
          </cell>
          <cell r="F216">
            <v>1.0216047810654929E-5</v>
          </cell>
          <cell r="G216">
            <v>1.0053107102585022E-5</v>
          </cell>
          <cell r="H216">
            <v>9.8901663945151185E-6</v>
          </cell>
          <cell r="I216">
            <v>9.7272256864452149E-6</v>
          </cell>
          <cell r="J216">
            <v>9.5642849783753114E-6</v>
          </cell>
          <cell r="K216">
            <v>9.4013442703054079E-6</v>
          </cell>
          <cell r="L216">
            <v>9.2384035622355043E-6</v>
          </cell>
          <cell r="M216">
            <v>9.0754628541656008E-6</v>
          </cell>
          <cell r="N216">
            <v>8.9125221460956972E-6</v>
          </cell>
          <cell r="O216">
            <v>8.7495814380257937E-6</v>
          </cell>
          <cell r="P216">
            <v>8.5866407299558902E-6</v>
          </cell>
          <cell r="Q216">
            <v>8.4237000218859866E-6</v>
          </cell>
        </row>
        <row r="217">
          <cell r="A217" t="str">
            <v>Timor-Leste</v>
          </cell>
          <cell r="B217">
            <v>9.749679071035684E-5</v>
          </cell>
          <cell r="C217">
            <v>9.0205355106992878E-5</v>
          </cell>
          <cell r="D217">
            <v>8.2913919503628915E-5</v>
          </cell>
          <cell r="E217">
            <v>7.5622483900264953E-5</v>
          </cell>
          <cell r="F217">
            <v>6.8331048296900991E-5</v>
          </cell>
          <cell r="G217">
            <v>6.1039612693537015E-5</v>
          </cell>
          <cell r="H217">
            <v>5.3748177090173053E-5</v>
          </cell>
          <cell r="I217">
            <v>4.645674148680909E-5</v>
          </cell>
          <cell r="J217">
            <v>3.9165305883445128E-5</v>
          </cell>
          <cell r="K217">
            <v>3.1873870280081166E-5</v>
          </cell>
          <cell r="L217">
            <v>2.45824346767172E-5</v>
          </cell>
          <cell r="M217">
            <v>1.7290999073353234E-5</v>
          </cell>
          <cell r="N217">
            <v>9.9995634699892687E-6</v>
          </cell>
          <cell r="O217">
            <v>5.0878963544979869E-6</v>
          </cell>
          <cell r="P217">
            <v>5.0878963544979869E-6</v>
          </cell>
          <cell r="Q217">
            <v>5.0878963544979869E-6</v>
          </cell>
        </row>
        <row r="218">
          <cell r="A218" t="str">
            <v>Togo</v>
          </cell>
          <cell r="B218">
            <v>2.7045245943463066E-4</v>
          </cell>
          <cell r="C218">
            <v>2.6416288180380171E-4</v>
          </cell>
          <cell r="D218">
            <v>2.5787330417297277E-4</v>
          </cell>
          <cell r="E218">
            <v>2.5158372654214382E-4</v>
          </cell>
          <cell r="F218">
            <v>2.4529414891131488E-4</v>
          </cell>
          <cell r="G218">
            <v>2.3900457128048602E-4</v>
          </cell>
          <cell r="H218">
            <v>2.327149936496571E-4</v>
          </cell>
          <cell r="I218">
            <v>2.2642541601882818E-4</v>
          </cell>
          <cell r="J218">
            <v>2.2013583838799926E-4</v>
          </cell>
          <cell r="K218">
            <v>2.1384626075717034E-4</v>
          </cell>
          <cell r="L218">
            <v>2.0755668312634143E-4</v>
          </cell>
          <cell r="M218">
            <v>2.0126710549551251E-4</v>
          </cell>
          <cell r="N218">
            <v>1.9497752786468359E-4</v>
          </cell>
          <cell r="O218">
            <v>1.8868795023385467E-4</v>
          </cell>
          <cell r="P218">
            <v>1.8239837260302576E-4</v>
          </cell>
          <cell r="Q218">
            <v>1.7610879497219684E-4</v>
          </cell>
        </row>
        <row r="219">
          <cell r="A219" t="str">
            <v>Tonga</v>
          </cell>
          <cell r="B219">
            <v>5.4417620845368921E-5</v>
          </cell>
          <cell r="C219">
            <v>5.4417620845368921E-5</v>
          </cell>
          <cell r="D219">
            <v>5.4417620845368921E-5</v>
          </cell>
          <cell r="E219">
            <v>5.4417620845368921E-5</v>
          </cell>
          <cell r="F219">
            <v>5.4417620845368921E-5</v>
          </cell>
          <cell r="G219">
            <v>5.4417620845368921E-5</v>
          </cell>
          <cell r="H219">
            <v>5.4417620845368921E-5</v>
          </cell>
          <cell r="I219">
            <v>5.4417620845368921E-5</v>
          </cell>
          <cell r="J219">
            <v>5.4417620845368921E-5</v>
          </cell>
          <cell r="K219">
            <v>5.4417620845368921E-5</v>
          </cell>
          <cell r="L219">
            <v>5.4417620845368921E-5</v>
          </cell>
          <cell r="M219">
            <v>5.4417620845368921E-5</v>
          </cell>
          <cell r="N219">
            <v>5.4417620845368921E-5</v>
          </cell>
          <cell r="O219">
            <v>5.4417620845368921E-5</v>
          </cell>
          <cell r="P219">
            <v>5.4417620845368921E-5</v>
          </cell>
          <cell r="Q219">
            <v>5.4417620845368921E-5</v>
          </cell>
        </row>
        <row r="220">
          <cell r="A220" t="str">
            <v>Trinidad &amp; Tobago</v>
          </cell>
          <cell r="B220">
            <v>3.5235009466528368E-5</v>
          </cell>
          <cell r="C220">
            <v>3.5235009466528368E-5</v>
          </cell>
          <cell r="D220">
            <v>3.5235009466528368E-5</v>
          </cell>
          <cell r="E220">
            <v>3.5235009466528368E-5</v>
          </cell>
          <cell r="F220">
            <v>3.5235009466528368E-5</v>
          </cell>
          <cell r="G220">
            <v>3.5235009466528368E-5</v>
          </cell>
          <cell r="H220">
            <v>3.5235009466528368E-5</v>
          </cell>
          <cell r="I220">
            <v>3.5235009466528368E-5</v>
          </cell>
          <cell r="J220">
            <v>3.5235009466528368E-5</v>
          </cell>
          <cell r="K220">
            <v>3.5235009466528368E-5</v>
          </cell>
          <cell r="L220">
            <v>3.5235009466528368E-5</v>
          </cell>
          <cell r="M220">
            <v>3.5235009466528368E-5</v>
          </cell>
          <cell r="N220">
            <v>3.5235009466528368E-5</v>
          </cell>
          <cell r="O220">
            <v>3.5235009466528368E-5</v>
          </cell>
          <cell r="P220">
            <v>3.5235009466528368E-5</v>
          </cell>
          <cell r="Q220">
            <v>3.5235009466528368E-5</v>
          </cell>
        </row>
        <row r="221">
          <cell r="A221" t="str">
            <v>Tunisia</v>
          </cell>
          <cell r="B221">
            <v>5.0397069979028288E-5</v>
          </cell>
          <cell r="C221">
            <v>4.9725255797337572E-5</v>
          </cell>
          <cell r="D221">
            <v>4.9053441615646856E-5</v>
          </cell>
          <cell r="E221">
            <v>4.8381627433956139E-5</v>
          </cell>
          <cell r="F221">
            <v>4.7709813252265423E-5</v>
          </cell>
          <cell r="G221">
            <v>4.7037999070574714E-5</v>
          </cell>
          <cell r="H221">
            <v>4.6366184888883998E-5</v>
          </cell>
          <cell r="I221">
            <v>4.5694370707193282E-5</v>
          </cell>
          <cell r="J221">
            <v>4.5022556525502565E-5</v>
          </cell>
          <cell r="K221">
            <v>4.4350742343811849E-5</v>
          </cell>
          <cell r="L221">
            <v>4.3678928162121133E-5</v>
          </cell>
          <cell r="M221">
            <v>4.3007113980430417E-5</v>
          </cell>
          <cell r="N221">
            <v>4.2335299798739701E-5</v>
          </cell>
          <cell r="O221">
            <v>4.1663485617048985E-5</v>
          </cell>
          <cell r="P221">
            <v>4.0991671435358269E-5</v>
          </cell>
          <cell r="Q221">
            <v>4.0319857253667552E-5</v>
          </cell>
        </row>
        <row r="222">
          <cell r="A222" t="str">
            <v>Turkey</v>
          </cell>
          <cell r="B222">
            <v>1.2005748928303787E-5</v>
          </cell>
          <cell r="C222">
            <v>1.1769501898793544E-5</v>
          </cell>
          <cell r="D222">
            <v>1.1533254869283301E-5</v>
          </cell>
          <cell r="E222">
            <v>1.1297007839773058E-5</v>
          </cell>
          <cell r="F222">
            <v>1.1060760810262815E-5</v>
          </cell>
          <cell r="G222">
            <v>1.082451378075257E-5</v>
          </cell>
          <cell r="H222">
            <v>1.0588266751242327E-5</v>
          </cell>
          <cell r="I222">
            <v>1.0352019721732084E-5</v>
          </cell>
          <cell r="J222">
            <v>1.0115772692221841E-5</v>
          </cell>
          <cell r="K222">
            <v>9.8795256627115976E-6</v>
          </cell>
          <cell r="L222">
            <v>9.6432786332013545E-6</v>
          </cell>
          <cell r="M222">
            <v>9.4070316036911114E-6</v>
          </cell>
          <cell r="N222">
            <v>9.1707845741808683E-6</v>
          </cell>
          <cell r="O222">
            <v>8.9345375446706252E-6</v>
          </cell>
          <cell r="P222">
            <v>8.6982905151603821E-6</v>
          </cell>
          <cell r="Q222">
            <v>8.462043485650139E-6</v>
          </cell>
        </row>
        <row r="223">
          <cell r="A223" t="str">
            <v>Turkmenistan</v>
          </cell>
          <cell r="B223">
            <v>3.5012497363035349E-5</v>
          </cell>
          <cell r="C223">
            <v>3.443259925265867E-5</v>
          </cell>
          <cell r="D223">
            <v>3.385270114228199E-5</v>
          </cell>
          <cell r="E223">
            <v>3.3272803031905311E-5</v>
          </cell>
          <cell r="F223">
            <v>3.2692904921528632E-5</v>
          </cell>
          <cell r="G223">
            <v>3.2113006811151966E-5</v>
          </cell>
          <cell r="H223">
            <v>3.1533108700775287E-5</v>
          </cell>
          <cell r="I223">
            <v>3.0953210590398608E-5</v>
          </cell>
          <cell r="J223">
            <v>3.0373312480021932E-5</v>
          </cell>
          <cell r="K223">
            <v>2.9793414369645256E-5</v>
          </cell>
          <cell r="L223">
            <v>2.921351625926858E-5</v>
          </cell>
          <cell r="M223">
            <v>2.8633618148891904E-5</v>
          </cell>
          <cell r="N223">
            <v>2.8053720038515229E-5</v>
          </cell>
          <cell r="O223">
            <v>2.7473821928138553E-5</v>
          </cell>
          <cell r="P223">
            <v>2.6893923817761877E-5</v>
          </cell>
          <cell r="Q223">
            <v>2.6314025707385201E-5</v>
          </cell>
        </row>
        <row r="224">
          <cell r="A224" t="str">
            <v>UAE</v>
          </cell>
          <cell r="B224">
            <v>4.9402606355315068E-6</v>
          </cell>
          <cell r="C224">
            <v>4.9402606355315068E-6</v>
          </cell>
          <cell r="D224">
            <v>4.9402606355315068E-6</v>
          </cell>
          <cell r="E224">
            <v>4.9402606355315068E-6</v>
          </cell>
          <cell r="F224">
            <v>4.9402606355315068E-6</v>
          </cell>
          <cell r="G224">
            <v>4.9402606355315068E-6</v>
          </cell>
          <cell r="H224">
            <v>4.9402606355315068E-6</v>
          </cell>
          <cell r="I224">
            <v>4.9402606355315068E-6</v>
          </cell>
          <cell r="J224">
            <v>4.9402606355315068E-6</v>
          </cell>
          <cell r="K224">
            <v>4.9402606355315068E-6</v>
          </cell>
          <cell r="L224">
            <v>4.9402606355315068E-6</v>
          </cell>
          <cell r="M224">
            <v>4.9402606355315068E-6</v>
          </cell>
          <cell r="N224">
            <v>4.9402606355315068E-6</v>
          </cell>
          <cell r="O224">
            <v>4.9402606355315068E-6</v>
          </cell>
          <cell r="P224">
            <v>4.9402606355315068E-6</v>
          </cell>
          <cell r="Q224">
            <v>4.9402606355315068E-6</v>
          </cell>
        </row>
        <row r="225">
          <cell r="A225" t="str">
            <v>Uganda</v>
          </cell>
          <cell r="B225">
            <v>2.1163763344312446E-4</v>
          </cell>
          <cell r="C225">
            <v>2.0292371284318493E-4</v>
          </cell>
          <cell r="D225">
            <v>1.9420979224324541E-4</v>
          </cell>
          <cell r="E225">
            <v>1.8549587164330589E-4</v>
          </cell>
          <cell r="F225">
            <v>1.7678195104336636E-4</v>
          </cell>
          <cell r="G225">
            <v>1.6806803044342678E-4</v>
          </cell>
          <cell r="H225">
            <v>1.5935410984348726E-4</v>
          </cell>
          <cell r="I225">
            <v>1.5064018924354773E-4</v>
          </cell>
          <cell r="J225">
            <v>1.4192626864360821E-4</v>
          </cell>
          <cell r="K225">
            <v>1.3321234804366869E-4</v>
          </cell>
          <cell r="L225">
            <v>1.2449842744372916E-4</v>
          </cell>
          <cell r="M225">
            <v>1.1578450684378962E-4</v>
          </cell>
          <cell r="N225">
            <v>1.0707058624385009E-4</v>
          </cell>
          <cell r="O225">
            <v>9.8356665643910547E-5</v>
          </cell>
          <cell r="P225">
            <v>8.964274504397101E-5</v>
          </cell>
          <cell r="Q225">
            <v>8.0928824444031472E-5</v>
          </cell>
        </row>
        <row r="226">
          <cell r="A226" t="str">
            <v>Ukraine</v>
          </cell>
          <cell r="B226">
            <v>5.1508330833330277E-6</v>
          </cell>
          <cell r="C226">
            <v>5.0139256169262307E-6</v>
          </cell>
          <cell r="D226">
            <v>4.8770181505194337E-6</v>
          </cell>
          <cell r="E226">
            <v>4.7401106841126367E-6</v>
          </cell>
          <cell r="F226">
            <v>4.6032032177058397E-6</v>
          </cell>
          <cell r="G226">
            <v>4.4662957512990436E-6</v>
          </cell>
          <cell r="H226">
            <v>4.4662957512990436E-6</v>
          </cell>
          <cell r="I226">
            <v>4.4662957512990436E-6</v>
          </cell>
          <cell r="J226">
            <v>4.4662957512990436E-6</v>
          </cell>
          <cell r="K226">
            <v>4.4662957512990436E-6</v>
          </cell>
          <cell r="L226">
            <v>4.4662957512990436E-6</v>
          </cell>
          <cell r="M226">
            <v>4.4662957512990436E-6</v>
          </cell>
          <cell r="N226">
            <v>4.4662957512990436E-6</v>
          </cell>
          <cell r="O226">
            <v>4.4662957512990436E-6</v>
          </cell>
          <cell r="P226">
            <v>4.4662957512990436E-6</v>
          </cell>
          <cell r="Q226">
            <v>4.4662957512990436E-6</v>
          </cell>
        </row>
        <row r="227">
          <cell r="A227" t="str">
            <v>United Kingdom</v>
          </cell>
          <cell r="B227">
            <v>4.743846664253257E-6</v>
          </cell>
          <cell r="C227">
            <v>4.4501405551442097E-6</v>
          </cell>
          <cell r="D227">
            <v>4.1564344460351624E-6</v>
          </cell>
          <cell r="E227">
            <v>3.8627283369261151E-6</v>
          </cell>
          <cell r="F227">
            <v>3.5690222278170682E-6</v>
          </cell>
          <cell r="G227">
            <v>3.2753161187080217E-6</v>
          </cell>
          <cell r="H227">
            <v>3.2753161187080217E-6</v>
          </cell>
          <cell r="I227">
            <v>3.2753161187080217E-6</v>
          </cell>
          <cell r="J227">
            <v>3.2753161187080217E-6</v>
          </cell>
          <cell r="K227">
            <v>3.2753161187080217E-6</v>
          </cell>
          <cell r="L227">
            <v>3.2753161187080217E-6</v>
          </cell>
          <cell r="M227">
            <v>3.2753161187080217E-6</v>
          </cell>
          <cell r="N227">
            <v>3.2753161187080217E-6</v>
          </cell>
          <cell r="O227">
            <v>3.2753161187080217E-6</v>
          </cell>
          <cell r="P227">
            <v>3.2753161187080217E-6</v>
          </cell>
          <cell r="Q227">
            <v>3.2753161187080217E-6</v>
          </cell>
        </row>
        <row r="228">
          <cell r="A228" t="str">
            <v>United States Virgin Islands</v>
          </cell>
          <cell r="B228">
            <v>4.6016458021692847E-5</v>
          </cell>
          <cell r="C228">
            <v>4.02930608571634E-5</v>
          </cell>
          <cell r="D228">
            <v>3.4569663692633953E-5</v>
          </cell>
          <cell r="E228">
            <v>2.8846266528104503E-5</v>
          </cell>
          <cell r="F228">
            <v>2.3122869363575052E-5</v>
          </cell>
          <cell r="G228">
            <v>1.7399472199045599E-5</v>
          </cell>
          <cell r="H228">
            <v>1.1676075034516149E-5</v>
          </cell>
          <cell r="I228">
            <v>5.9526778699866992E-6</v>
          </cell>
          <cell r="J228">
            <v>5.0878963544979869E-6</v>
          </cell>
          <cell r="K228">
            <v>5.0878963544979869E-6</v>
          </cell>
          <cell r="L228">
            <v>5.0878963544979869E-6</v>
          </cell>
          <cell r="M228">
            <v>5.0878963544979869E-6</v>
          </cell>
          <cell r="N228">
            <v>5.0878963544979869E-6</v>
          </cell>
          <cell r="O228">
            <v>5.0878963544979869E-6</v>
          </cell>
          <cell r="P228">
            <v>5.0878963544979869E-6</v>
          </cell>
          <cell r="Q228">
            <v>5.0878963544979869E-6</v>
          </cell>
        </row>
        <row r="229">
          <cell r="A229" t="str">
            <v>Uruguay</v>
          </cell>
          <cell r="B229">
            <v>6.2225458689622473E-6</v>
          </cell>
          <cell r="C229">
            <v>5.4225808371790494E-6</v>
          </cell>
          <cell r="D229">
            <v>4.6226158053958516E-6</v>
          </cell>
          <cell r="E229">
            <v>3.8226507736126537E-6</v>
          </cell>
          <cell r="F229">
            <v>3.0226857418294563E-6</v>
          </cell>
          <cell r="G229">
            <v>2.2227207100462597E-6</v>
          </cell>
          <cell r="H229">
            <v>2.2227207100462597E-6</v>
          </cell>
          <cell r="I229">
            <v>2.2227207100462597E-6</v>
          </cell>
          <cell r="J229">
            <v>2.2227207100462597E-6</v>
          </cell>
          <cell r="K229">
            <v>2.2227207100462597E-6</v>
          </cell>
          <cell r="L229">
            <v>2.2227207100462597E-6</v>
          </cell>
          <cell r="M229">
            <v>2.2227207100462597E-6</v>
          </cell>
          <cell r="N229">
            <v>2.2227207100462597E-6</v>
          </cell>
          <cell r="O229">
            <v>2.2227207100462597E-6</v>
          </cell>
          <cell r="P229">
            <v>2.2227207100462597E-6</v>
          </cell>
          <cell r="Q229">
            <v>2.2227207100462597E-6</v>
          </cell>
        </row>
        <row r="230">
          <cell r="A230" t="str">
            <v>United States of America</v>
          </cell>
          <cell r="B230">
            <v>1.7775009402586706E-5</v>
          </cell>
          <cell r="C230">
            <v>1.7775009402586706E-5</v>
          </cell>
          <cell r="D230">
            <v>1.7775009402586706E-5</v>
          </cell>
          <cell r="E230">
            <v>1.7775009402586706E-5</v>
          </cell>
          <cell r="F230">
            <v>1.7775009402586706E-5</v>
          </cell>
          <cell r="G230">
            <v>1.7775009402586706E-5</v>
          </cell>
          <cell r="H230">
            <v>1.7775009402586706E-5</v>
          </cell>
          <cell r="I230">
            <v>1.7775009402586706E-5</v>
          </cell>
          <cell r="J230">
            <v>1.7775009402586706E-5</v>
          </cell>
          <cell r="K230">
            <v>1.7775009402586706E-5</v>
          </cell>
          <cell r="L230">
            <v>1.7775009402586706E-5</v>
          </cell>
          <cell r="M230">
            <v>1.7775009402586706E-5</v>
          </cell>
          <cell r="N230">
            <v>1.7775009402586706E-5</v>
          </cell>
          <cell r="O230">
            <v>1.7775009402586706E-5</v>
          </cell>
          <cell r="P230">
            <v>1.7775009402586706E-5</v>
          </cell>
          <cell r="Q230">
            <v>1.7775009402586706E-5</v>
          </cell>
        </row>
        <row r="231">
          <cell r="A231" t="str">
            <v>Uzbekistan</v>
          </cell>
          <cell r="B231">
            <v>2.174216366001026E-5</v>
          </cell>
          <cell r="C231">
            <v>2.139312634582455E-5</v>
          </cell>
          <cell r="D231">
            <v>2.1044089031638839E-5</v>
          </cell>
          <cell r="E231">
            <v>2.0695051717453129E-5</v>
          </cell>
          <cell r="F231">
            <v>2.0346014403267419E-5</v>
          </cell>
          <cell r="G231">
            <v>1.9996977089081709E-5</v>
          </cell>
          <cell r="H231">
            <v>1.9647939774895998E-5</v>
          </cell>
          <cell r="I231">
            <v>1.9298902460710288E-5</v>
          </cell>
          <cell r="J231">
            <v>1.8949865146524578E-5</v>
          </cell>
          <cell r="K231">
            <v>1.8600827832338867E-5</v>
          </cell>
          <cell r="L231">
            <v>1.8251790518153157E-5</v>
          </cell>
          <cell r="M231">
            <v>1.7902753203967447E-5</v>
          </cell>
          <cell r="N231">
            <v>1.7553715889781737E-5</v>
          </cell>
          <cell r="O231">
            <v>1.7204678575596026E-5</v>
          </cell>
          <cell r="P231">
            <v>1.6855641261410316E-5</v>
          </cell>
          <cell r="Q231">
            <v>1.6506603947224606E-5</v>
          </cell>
        </row>
        <row r="232">
          <cell r="A232" t="str">
            <v>Vanuatu</v>
          </cell>
          <cell r="B232">
            <v>3.8553537501567894E-5</v>
          </cell>
          <cell r="C232">
            <v>3.8104607395375668E-5</v>
          </cell>
          <cell r="D232">
            <v>3.7655677289183441E-5</v>
          </cell>
          <cell r="E232">
            <v>3.7206747182991215E-5</v>
          </cell>
          <cell r="F232">
            <v>3.6757817076798989E-5</v>
          </cell>
          <cell r="G232">
            <v>3.6308886970606749E-5</v>
          </cell>
          <cell r="H232">
            <v>3.5859956864414523E-5</v>
          </cell>
          <cell r="I232">
            <v>3.5411026758222296E-5</v>
          </cell>
          <cell r="J232">
            <v>3.496209665203007E-5</v>
          </cell>
          <cell r="K232">
            <v>3.4513166545837844E-5</v>
          </cell>
          <cell r="L232">
            <v>3.4064236439645617E-5</v>
          </cell>
          <cell r="M232">
            <v>3.3615306333453391E-5</v>
          </cell>
          <cell r="N232">
            <v>3.3166376227261165E-5</v>
          </cell>
          <cell r="O232">
            <v>3.2717446121068939E-5</v>
          </cell>
          <cell r="P232">
            <v>3.2268516014876712E-5</v>
          </cell>
          <cell r="Q232">
            <v>3.1819585908684486E-5</v>
          </cell>
        </row>
        <row r="233">
          <cell r="A233" t="str">
            <v>Venezuela</v>
          </cell>
          <cell r="B233">
            <v>4.4179312273617058E-5</v>
          </cell>
          <cell r="C233">
            <v>4.3295737905179198E-5</v>
          </cell>
          <cell r="D233">
            <v>4.2412163536741339E-5</v>
          </cell>
          <cell r="E233">
            <v>4.1528589168303479E-5</v>
          </cell>
          <cell r="F233">
            <v>4.0645014799865619E-5</v>
          </cell>
          <cell r="G233">
            <v>3.9761440431427773E-5</v>
          </cell>
          <cell r="H233">
            <v>3.8877866062989913E-5</v>
          </cell>
          <cell r="I233">
            <v>3.7994291694552053E-5</v>
          </cell>
          <cell r="J233">
            <v>3.7110717326114193E-5</v>
          </cell>
          <cell r="K233">
            <v>3.6227142957676334E-5</v>
          </cell>
          <cell r="L233">
            <v>3.5343568589238474E-5</v>
          </cell>
          <cell r="M233">
            <v>3.4459994220800614E-5</v>
          </cell>
          <cell r="N233">
            <v>3.3576419852362754E-5</v>
          </cell>
          <cell r="O233">
            <v>3.2692845483924894E-5</v>
          </cell>
          <cell r="P233">
            <v>3.1809271115487035E-5</v>
          </cell>
          <cell r="Q233">
            <v>3.0925696747049175E-5</v>
          </cell>
        </row>
        <row r="234">
          <cell r="A234" t="str">
            <v>Viet Nam</v>
          </cell>
          <cell r="B234">
            <v>1.9738492700000664E-5</v>
          </cell>
          <cell r="C234">
            <v>1.9495230219958757E-5</v>
          </cell>
          <cell r="D234">
            <v>1.925196773991685E-5</v>
          </cell>
          <cell r="E234">
            <v>1.9008705259874943E-5</v>
          </cell>
          <cell r="F234">
            <v>1.8765442779833036E-5</v>
          </cell>
          <cell r="G234">
            <v>1.8522180299791125E-5</v>
          </cell>
          <cell r="H234">
            <v>1.8278917819749218E-5</v>
          </cell>
          <cell r="I234">
            <v>1.8035655339707311E-5</v>
          </cell>
          <cell r="J234">
            <v>1.7792392859665404E-5</v>
          </cell>
          <cell r="K234">
            <v>1.7549130379623497E-5</v>
          </cell>
          <cell r="L234">
            <v>1.730586789958159E-5</v>
          </cell>
          <cell r="M234">
            <v>1.7062605419539683E-5</v>
          </cell>
          <cell r="N234">
            <v>1.6819342939497776E-5</v>
          </cell>
          <cell r="O234">
            <v>1.6576080459455869E-5</v>
          </cell>
          <cell r="P234">
            <v>1.6332817979413962E-5</v>
          </cell>
          <cell r="Q234">
            <v>1.6089555499372055E-5</v>
          </cell>
        </row>
        <row r="235">
          <cell r="A235" t="str">
            <v>Western Africa</v>
          </cell>
          <cell r="B235">
            <v>3.1913966973691764E-4</v>
          </cell>
          <cell r="C235">
            <v>3.0912746434621607E-4</v>
          </cell>
          <cell r="D235">
            <v>2.991152589555145E-4</v>
          </cell>
          <cell r="E235">
            <v>2.8910305356481293E-4</v>
          </cell>
          <cell r="F235">
            <v>2.7909084817411136E-4</v>
          </cell>
          <cell r="G235">
            <v>2.6907864278340985E-4</v>
          </cell>
          <cell r="H235">
            <v>2.5906643739270828E-4</v>
          </cell>
          <cell r="I235">
            <v>2.4905423200200671E-4</v>
          </cell>
          <cell r="J235">
            <v>2.3904202661130514E-4</v>
          </cell>
          <cell r="K235">
            <v>2.2902982122060357E-4</v>
          </cell>
          <cell r="L235">
            <v>2.19017615829902E-4</v>
          </cell>
          <cell r="M235">
            <v>2.0900541043920043E-4</v>
          </cell>
          <cell r="N235">
            <v>1.9899320504849886E-4</v>
          </cell>
          <cell r="O235">
            <v>1.8898099965779729E-4</v>
          </cell>
          <cell r="P235">
            <v>1.7896879426709572E-4</v>
          </cell>
          <cell r="Q235">
            <v>1.6895658887639415E-4</v>
          </cell>
        </row>
        <row r="236">
          <cell r="A236" t="str">
            <v>Western Asia</v>
          </cell>
          <cell r="B236">
            <v>3.9154839737714767E-5</v>
          </cell>
          <cell r="C236">
            <v>3.8210321700702368E-5</v>
          </cell>
          <cell r="D236">
            <v>3.7265803663689969E-5</v>
          </cell>
          <cell r="E236">
            <v>3.632128562667757E-5</v>
          </cell>
          <cell r="F236">
            <v>3.5376767589665171E-5</v>
          </cell>
          <cell r="G236">
            <v>3.4432249552652785E-5</v>
          </cell>
          <cell r="H236">
            <v>3.3487731515640386E-5</v>
          </cell>
          <cell r="I236">
            <v>3.2543213478627987E-5</v>
          </cell>
          <cell r="J236">
            <v>3.1598695441615588E-5</v>
          </cell>
          <cell r="K236">
            <v>3.0654177404603189E-5</v>
          </cell>
          <cell r="L236">
            <v>2.9709659367590794E-5</v>
          </cell>
          <cell r="M236">
            <v>2.8765141330578398E-5</v>
          </cell>
          <cell r="N236">
            <v>2.7820623293566002E-5</v>
          </cell>
          <cell r="O236">
            <v>2.6876105256553607E-5</v>
          </cell>
          <cell r="P236">
            <v>2.5931587219541211E-5</v>
          </cell>
          <cell r="Q236">
            <v>2.4987069182528816E-5</v>
          </cell>
        </row>
        <row r="237">
          <cell r="A237" t="str">
            <v>Western Europe</v>
          </cell>
          <cell r="B237">
            <v>5.0878963544979869E-6</v>
          </cell>
          <cell r="C237">
            <v>5.0878963544979869E-6</v>
          </cell>
          <cell r="D237">
            <v>5.0878963544979869E-6</v>
          </cell>
          <cell r="E237">
            <v>5.0878963544979869E-6</v>
          </cell>
          <cell r="F237">
            <v>5.0878963544979869E-6</v>
          </cell>
          <cell r="G237">
            <v>5.0878963544979869E-6</v>
          </cell>
          <cell r="H237">
            <v>5.0878963544979869E-6</v>
          </cell>
          <cell r="I237">
            <v>5.0878963544979869E-6</v>
          </cell>
          <cell r="J237">
            <v>5.0878963544979869E-6</v>
          </cell>
          <cell r="K237">
            <v>5.0878963544979869E-6</v>
          </cell>
          <cell r="L237">
            <v>5.0878963544979869E-6</v>
          </cell>
          <cell r="M237">
            <v>5.0878963544979869E-6</v>
          </cell>
          <cell r="N237">
            <v>5.0878963544979869E-6</v>
          </cell>
          <cell r="O237">
            <v>5.0878963544979869E-6</v>
          </cell>
          <cell r="P237">
            <v>5.0878963544979869E-6</v>
          </cell>
          <cell r="Q237">
            <v>5.0878963544979869E-6</v>
          </cell>
        </row>
        <row r="238">
          <cell r="A238" t="str">
            <v>Western Sahara</v>
          </cell>
          <cell r="B238">
            <v>1.3408858885443996E-4</v>
          </cell>
          <cell r="C238">
            <v>1.3185396301497083E-4</v>
          </cell>
          <cell r="D238">
            <v>1.2961933717550169E-4</v>
          </cell>
          <cell r="E238">
            <v>1.2738471133603256E-4</v>
          </cell>
          <cell r="F238">
            <v>1.2515008549656342E-4</v>
          </cell>
          <cell r="G238">
            <v>1.2291545965709423E-4</v>
          </cell>
          <cell r="H238">
            <v>1.2068083381762508E-4</v>
          </cell>
          <cell r="I238">
            <v>1.1844620797815593E-4</v>
          </cell>
          <cell r="J238">
            <v>1.1621158213868679E-4</v>
          </cell>
          <cell r="K238">
            <v>1.1397695629921764E-4</v>
          </cell>
          <cell r="L238">
            <v>1.1174233045974849E-4</v>
          </cell>
          <cell r="M238">
            <v>1.0950770462027934E-4</v>
          </cell>
          <cell r="N238">
            <v>1.0727307878081019E-4</v>
          </cell>
          <cell r="O238">
            <v>1.0503845294134104E-4</v>
          </cell>
          <cell r="P238">
            <v>1.0280382710187189E-4</v>
          </cell>
          <cell r="Q238">
            <v>1.0056920126240275E-4</v>
          </cell>
        </row>
        <row r="239">
          <cell r="A239" t="str">
            <v>World</v>
          </cell>
          <cell r="B239">
            <v>9.1822715905750347E-5</v>
          </cell>
          <cell r="C239">
            <v>8.9078566319091939E-5</v>
          </cell>
          <cell r="D239">
            <v>8.6334416732433532E-5</v>
          </cell>
          <cell r="E239">
            <v>8.3590267145775124E-5</v>
          </cell>
          <cell r="F239">
            <v>8.0846117559116716E-5</v>
          </cell>
          <cell r="G239">
            <v>7.8101967972458335E-5</v>
          </cell>
          <cell r="H239">
            <v>7.5357818385799927E-5</v>
          </cell>
          <cell r="I239">
            <v>7.261366879914152E-5</v>
          </cell>
          <cell r="J239">
            <v>6.9869519212483112E-5</v>
          </cell>
          <cell r="K239">
            <v>6.7125369625824704E-5</v>
          </cell>
          <cell r="L239">
            <v>6.4381220039166296E-5</v>
          </cell>
          <cell r="M239">
            <v>6.1637070452507888E-5</v>
          </cell>
          <cell r="N239">
            <v>5.8892920865849487E-5</v>
          </cell>
          <cell r="O239">
            <v>5.6148771279191086E-5</v>
          </cell>
          <cell r="P239">
            <v>5.3404621692532685E-5</v>
          </cell>
          <cell r="Q239">
            <v>5.0660472105874284E-5</v>
          </cell>
        </row>
        <row r="240">
          <cell r="A240" t="str">
            <v>Yemen</v>
          </cell>
          <cell r="B240">
            <v>1.4674784867923851E-4</v>
          </cell>
          <cell r="C240">
            <v>1.420581413811844E-4</v>
          </cell>
          <cell r="D240">
            <v>1.373684340831303E-4</v>
          </cell>
          <cell r="E240">
            <v>1.3267872678507619E-4</v>
          </cell>
          <cell r="F240">
            <v>1.2798901948702209E-4</v>
          </cell>
          <cell r="G240">
            <v>1.2329931218896793E-4</v>
          </cell>
          <cell r="H240">
            <v>1.1860960489091381E-4</v>
          </cell>
          <cell r="I240">
            <v>1.1391989759285969E-4</v>
          </cell>
          <cell r="J240">
            <v>1.0923019029480557E-4</v>
          </cell>
          <cell r="K240">
            <v>1.0454048299675145E-4</v>
          </cell>
          <cell r="L240">
            <v>9.9850775698697334E-5</v>
          </cell>
          <cell r="M240">
            <v>9.5161068400643215E-5</v>
          </cell>
          <cell r="N240">
            <v>9.0471361102589096E-5</v>
          </cell>
          <cell r="O240">
            <v>8.5781653804534977E-5</v>
          </cell>
          <cell r="P240">
            <v>8.1091946506480858E-5</v>
          </cell>
          <cell r="Q240">
            <v>7.6402239208426739E-5</v>
          </cell>
        </row>
        <row r="241">
          <cell r="A241" t="str">
            <v>Zambia</v>
          </cell>
          <cell r="B241">
            <v>1.6177443527823907E-4</v>
          </cell>
          <cell r="C241">
            <v>1.543085622704786E-4</v>
          </cell>
          <cell r="D241">
            <v>1.4684268926271814E-4</v>
          </cell>
          <cell r="E241">
            <v>1.3937681625495767E-4</v>
          </cell>
          <cell r="F241">
            <v>1.319109432471972E-4</v>
          </cell>
          <cell r="G241">
            <v>1.2444507023943679E-4</v>
          </cell>
          <cell r="H241">
            <v>1.1697919723167634E-4</v>
          </cell>
          <cell r="I241">
            <v>1.0951332422391588E-4</v>
          </cell>
          <cell r="J241">
            <v>1.0204745121615543E-4</v>
          </cell>
          <cell r="K241">
            <v>9.4581578208394976E-5</v>
          </cell>
          <cell r="L241">
            <v>8.7115705200634523E-5</v>
          </cell>
          <cell r="M241">
            <v>7.9649832192874069E-5</v>
          </cell>
          <cell r="N241">
            <v>7.2183959185113616E-5</v>
          </cell>
          <cell r="O241">
            <v>6.4718086177353163E-5</v>
          </cell>
          <cell r="P241">
            <v>5.7252213169592709E-5</v>
          </cell>
          <cell r="Q241">
            <v>4.9786340161832256E-5</v>
          </cell>
        </row>
        <row r="242">
          <cell r="A242" t="str">
            <v>Zimbabwe</v>
          </cell>
          <cell r="B242">
            <v>2.8389227684107681E-4</v>
          </cell>
          <cell r="C242">
            <v>2.6012577416674085E-4</v>
          </cell>
          <cell r="D242">
            <v>2.363592714924049E-4</v>
          </cell>
          <cell r="E242">
            <v>2.1259276881806894E-4</v>
          </cell>
          <cell r="F242">
            <v>1.8882626614373299E-4</v>
          </cell>
          <cell r="G242">
            <v>1.6505976346939706E-4</v>
          </cell>
          <cell r="H242">
            <v>1.412932607950611E-4</v>
          </cell>
          <cell r="I242">
            <v>1.1752675812072515E-4</v>
          </cell>
          <cell r="J242">
            <v>9.376025544638919E-5</v>
          </cell>
          <cell r="K242">
            <v>6.9993752772053234E-5</v>
          </cell>
          <cell r="L242">
            <v>4.6227250097717285E-5</v>
          </cell>
          <cell r="M242">
            <v>2.2460747423381336E-5</v>
          </cell>
          <cell r="N242">
            <v>5.0878963544979869E-6</v>
          </cell>
          <cell r="O242">
            <v>5.0878963544979869E-6</v>
          </cell>
          <cell r="P242">
            <v>5.0878963544979869E-6</v>
          </cell>
          <cell r="Q242">
            <v>5.0878963544979869E-6</v>
          </cell>
        </row>
        <row r="245">
          <cell r="A245" t="str">
            <v>Afghanistan</v>
          </cell>
          <cell r="B245">
            <v>1.9879032609813468E-3</v>
          </cell>
        </row>
        <row r="246">
          <cell r="A246" t="str">
            <v>Africa</v>
          </cell>
          <cell r="B246">
            <v>2.2340610212688954E-3</v>
          </cell>
        </row>
        <row r="247">
          <cell r="A247" t="str">
            <v>Albania</v>
          </cell>
          <cell r="B247">
            <v>1.279652838611418E-4</v>
          </cell>
        </row>
        <row r="248">
          <cell r="A248" t="str">
            <v>Algeria</v>
          </cell>
          <cell r="B248">
            <v>2.482561655939386E-4</v>
          </cell>
        </row>
        <row r="249">
          <cell r="A249" t="str">
            <v>Angola</v>
          </cell>
          <cell r="B249">
            <v>2.8771526596494037E-3</v>
          </cell>
        </row>
        <row r="250">
          <cell r="A250" t="str">
            <v>Argentina</v>
          </cell>
          <cell r="B250">
            <v>1.5246238925431044E-4</v>
          </cell>
        </row>
        <row r="251">
          <cell r="A251" t="str">
            <v>Armenia</v>
          </cell>
          <cell r="B251">
            <v>1.5777562068794047E-4</v>
          </cell>
        </row>
        <row r="252">
          <cell r="A252" t="str">
            <v>Aruba</v>
          </cell>
          <cell r="B252">
            <v>8.0799598248716499E-5</v>
          </cell>
        </row>
        <row r="253">
          <cell r="A253" t="str">
            <v>Asia</v>
          </cell>
          <cell r="B253">
            <v>4.2195830240212624E-4</v>
          </cell>
        </row>
        <row r="254">
          <cell r="A254" t="str">
            <v>Australia</v>
          </cell>
          <cell r="B254">
            <v>4.1853046791204172E-5</v>
          </cell>
        </row>
        <row r="255">
          <cell r="A255" t="str">
            <v>Australia/New Zealand</v>
          </cell>
          <cell r="B255">
            <v>4.4923630844586255E-5</v>
          </cell>
        </row>
        <row r="256">
          <cell r="A256" t="str">
            <v>Austria</v>
          </cell>
          <cell r="B256">
            <v>1.567704498289364E-5</v>
          </cell>
        </row>
        <row r="257">
          <cell r="A257" t="str">
            <v>Azerbaijan</v>
          </cell>
          <cell r="B257">
            <v>3.8118789728368426E-4</v>
          </cell>
        </row>
        <row r="258">
          <cell r="A258" t="str">
            <v>Bahamas</v>
          </cell>
          <cell r="B258">
            <v>1.5166744844791554E-4</v>
          </cell>
        </row>
        <row r="259">
          <cell r="A259" t="str">
            <v>Bahrain</v>
          </cell>
          <cell r="B259">
            <v>9.0437675200431958E-5</v>
          </cell>
        </row>
        <row r="260">
          <cell r="A260" t="str">
            <v>Bangladesh</v>
          </cell>
          <cell r="B260">
            <v>5.9029297706648346E-4</v>
          </cell>
        </row>
        <row r="261">
          <cell r="A261" t="str">
            <v>Barbados</v>
          </cell>
          <cell r="B261">
            <v>6.3735411165049814E-5</v>
          </cell>
        </row>
        <row r="262">
          <cell r="A262" t="str">
            <v>Belarus</v>
          </cell>
          <cell r="B262">
            <v>1.5562797626878345E-5</v>
          </cell>
        </row>
        <row r="263">
          <cell r="A263" t="str">
            <v>Belgium</v>
          </cell>
          <cell r="B263">
            <v>2.8312243302854588E-5</v>
          </cell>
        </row>
        <row r="264">
          <cell r="A264" t="str">
            <v>Belize</v>
          </cell>
          <cell r="B264">
            <v>3.171918815055254E-4</v>
          </cell>
        </row>
        <row r="265">
          <cell r="A265" t="str">
            <v>Benin</v>
          </cell>
          <cell r="B265">
            <v>2.0300865682928082E-3</v>
          </cell>
        </row>
        <row r="266">
          <cell r="A266" t="str">
            <v>Bhutan</v>
          </cell>
          <cell r="B266">
            <v>6.7477631585914416E-4</v>
          </cell>
        </row>
        <row r="267">
          <cell r="A267" t="str">
            <v>Bolivia (Plurinational State of)</v>
          </cell>
          <cell r="B267">
            <v>7.0859959498200157E-4</v>
          </cell>
        </row>
        <row r="268">
          <cell r="A268" t="str">
            <v>Bosnia &amp; Herzegovina</v>
          </cell>
          <cell r="B268">
            <v>2.6743671587587857E-5</v>
          </cell>
        </row>
        <row r="269">
          <cell r="A269" t="str">
            <v>Botswana</v>
          </cell>
          <cell r="B269">
            <v>1.032732129078294E-3</v>
          </cell>
        </row>
        <row r="270">
          <cell r="A270" t="str">
            <v>Brazil</v>
          </cell>
          <cell r="B270">
            <v>1.8473684676855817E-4</v>
          </cell>
        </row>
        <row r="271">
          <cell r="A271" t="str">
            <v>Brunei Darussalam</v>
          </cell>
          <cell r="B271">
            <v>5.5266827858847984E-5</v>
          </cell>
        </row>
        <row r="272">
          <cell r="A272" t="str">
            <v>Bulgaria</v>
          </cell>
          <cell r="B272">
            <v>1.9994396869706873E-5</v>
          </cell>
        </row>
        <row r="273">
          <cell r="A273" t="str">
            <v>Burkina Faso</v>
          </cell>
          <cell r="B273">
            <v>2.7146198047232808E-3</v>
          </cell>
        </row>
        <row r="274">
          <cell r="A274" t="str">
            <v>Burundi</v>
          </cell>
          <cell r="B274">
            <v>2.7131384979632144E-3</v>
          </cell>
        </row>
        <row r="275">
          <cell r="A275" t="str">
            <v>Cambodia</v>
          </cell>
          <cell r="B275">
            <v>6.5808294954752312E-4</v>
          </cell>
        </row>
        <row r="276">
          <cell r="A276" t="str">
            <v>Cameroon</v>
          </cell>
          <cell r="B276">
            <v>2.3138077127863648E-3</v>
          </cell>
        </row>
        <row r="277">
          <cell r="A277" t="str">
            <v>Canada</v>
          </cell>
          <cell r="B277">
            <v>3.3447600129155497E-5</v>
          </cell>
        </row>
        <row r="278">
          <cell r="A278" t="str">
            <v>Cape Verde</v>
          </cell>
          <cell r="B278">
            <v>5.2007141753828909E-4</v>
          </cell>
        </row>
        <row r="279">
          <cell r="A279" t="str">
            <v>Caribbean</v>
          </cell>
          <cell r="B279">
            <v>6.6375445920543964E-4</v>
          </cell>
        </row>
        <row r="280">
          <cell r="A280" t="str">
            <v>Central African Republic</v>
          </cell>
          <cell r="B280">
            <v>2.8358625345585205E-3</v>
          </cell>
        </row>
        <row r="281">
          <cell r="A281" t="str">
            <v>Central America</v>
          </cell>
          <cell r="B281">
            <v>2.2705591812622209E-4</v>
          </cell>
        </row>
        <row r="282">
          <cell r="A282" t="str">
            <v>Central Asia</v>
          </cell>
          <cell r="B282">
            <v>4.4825572940466936E-4</v>
          </cell>
        </row>
        <row r="283">
          <cell r="A283" t="str">
            <v>Chad</v>
          </cell>
          <cell r="B283">
            <v>3.5993949234927932E-3</v>
          </cell>
        </row>
        <row r="284">
          <cell r="A284" t="str">
            <v>Channel Islands</v>
          </cell>
          <cell r="B284">
            <v>2.4814700302217989E-5</v>
          </cell>
        </row>
        <row r="285">
          <cell r="A285" t="str">
            <v>Chile</v>
          </cell>
          <cell r="B285">
            <v>6.2342754540756895E-5</v>
          </cell>
        </row>
        <row r="286">
          <cell r="A286" t="str">
            <v>China</v>
          </cell>
          <cell r="B286">
            <v>3.9791018202736741E-5</v>
          </cell>
        </row>
        <row r="287">
          <cell r="A287" t="str">
            <v>China, Hong Kong SAR</v>
          </cell>
          <cell r="B287">
            <v>9.1484800991415465E-6</v>
          </cell>
        </row>
        <row r="288">
          <cell r="A288" t="str">
            <v>China, Macao SAR</v>
          </cell>
          <cell r="B288">
            <v>6.560461104586437E-6</v>
          </cell>
        </row>
        <row r="289">
          <cell r="A289" t="str">
            <v>Colombia</v>
          </cell>
          <cell r="B289">
            <v>2.0114422043663465E-4</v>
          </cell>
        </row>
        <row r="290">
          <cell r="A290" t="str">
            <v>Comoros</v>
          </cell>
          <cell r="B290">
            <v>1.1876037989935753E-3</v>
          </cell>
        </row>
        <row r="291">
          <cell r="A291" t="str">
            <v>Congo</v>
          </cell>
          <cell r="B291">
            <v>2.1229112803772031E-3</v>
          </cell>
        </row>
        <row r="292">
          <cell r="A292" t="str">
            <v>Costa Rica</v>
          </cell>
          <cell r="B292">
            <v>7.3890571418450371E-5</v>
          </cell>
        </row>
        <row r="293">
          <cell r="A293" t="str">
            <v>Côte d'Ivoire</v>
          </cell>
          <cell r="B293">
            <v>2.0565946311392443E-3</v>
          </cell>
        </row>
        <row r="294">
          <cell r="A294" t="str">
            <v>Croatia</v>
          </cell>
          <cell r="B294">
            <v>2.7885300739541687E-5</v>
          </cell>
        </row>
        <row r="295">
          <cell r="A295" t="str">
            <v>Cuba</v>
          </cell>
          <cell r="B295">
            <v>3.0549480972492697E-5</v>
          </cell>
        </row>
        <row r="296">
          <cell r="A296" t="str">
            <v>Cyprus</v>
          </cell>
          <cell r="B296">
            <v>1.8410502476362996E-5</v>
          </cell>
        </row>
        <row r="297">
          <cell r="A297" t="str">
            <v>Czech Republic</v>
          </cell>
          <cell r="B297">
            <v>7.7962344587357661E-6</v>
          </cell>
        </row>
        <row r="298">
          <cell r="A298" t="str">
            <v>Denmark</v>
          </cell>
          <cell r="B298">
            <v>3.1107791380829607E-5</v>
          </cell>
        </row>
        <row r="299">
          <cell r="A299" t="str">
            <v>Djibouti</v>
          </cell>
          <cell r="B299">
            <v>1.2674434338107977E-3</v>
          </cell>
        </row>
        <row r="300">
          <cell r="A300" t="str">
            <v>Dominican Republic</v>
          </cell>
          <cell r="B300">
            <v>3.7537108135564222E-4</v>
          </cell>
        </row>
        <row r="301">
          <cell r="A301" t="str">
            <v>Democratic Republic of the Congo</v>
          </cell>
          <cell r="B301">
            <v>2.7984490771506775E-3</v>
          </cell>
        </row>
        <row r="302">
          <cell r="A302" t="str">
            <v>Eastern Africa</v>
          </cell>
          <cell r="B302">
            <v>2.1872126258504635E-3</v>
          </cell>
        </row>
        <row r="303">
          <cell r="A303" t="str">
            <v>Eastern Asia</v>
          </cell>
          <cell r="B303">
            <v>3.8318330455609357E-5</v>
          </cell>
        </row>
        <row r="304">
          <cell r="A304" t="str">
            <v>Eastern Europe</v>
          </cell>
          <cell r="B304">
            <v>2.1502639976127792E-5</v>
          </cell>
        </row>
        <row r="305">
          <cell r="A305" t="str">
            <v>Ecuador</v>
          </cell>
          <cell r="B305">
            <v>2.913014232959978E-4</v>
          </cell>
        </row>
        <row r="306">
          <cell r="A306" t="str">
            <v>Egypt</v>
          </cell>
          <cell r="B306">
            <v>3.9613762887362653E-4</v>
          </cell>
        </row>
        <row r="307">
          <cell r="A307" t="str">
            <v>El Salvador</v>
          </cell>
          <cell r="B307">
            <v>2.0666641386177492E-4</v>
          </cell>
        </row>
        <row r="308">
          <cell r="A308" t="str">
            <v>Equatorial Guinea</v>
          </cell>
          <cell r="B308">
            <v>3.8311380243409741E-3</v>
          </cell>
        </row>
        <row r="309">
          <cell r="A309" t="str">
            <v>Eritrea</v>
          </cell>
          <cell r="B309">
            <v>1.6436145268627191E-3</v>
          </cell>
        </row>
        <row r="310">
          <cell r="A310" t="str">
            <v>Estonia</v>
          </cell>
          <cell r="B310">
            <v>3.9141408476857885E-5</v>
          </cell>
        </row>
        <row r="311">
          <cell r="A311" t="str">
            <v>Ethiopia</v>
          </cell>
          <cell r="B311">
            <v>2.2010863265322419E-3</v>
          </cell>
        </row>
        <row r="312">
          <cell r="A312" t="str">
            <v>Europe</v>
          </cell>
          <cell r="B312">
            <v>2.3603862532192057E-5</v>
          </cell>
        </row>
        <row r="313">
          <cell r="A313" t="str">
            <v>Fiji</v>
          </cell>
          <cell r="B313">
            <v>3.978029658519763E-4</v>
          </cell>
        </row>
        <row r="314">
          <cell r="A314" t="str">
            <v>Finland</v>
          </cell>
          <cell r="B314">
            <v>2.2474526228046949E-5</v>
          </cell>
        </row>
        <row r="315">
          <cell r="A315" t="str">
            <v>France</v>
          </cell>
          <cell r="B315">
            <v>2.7840598444767324E-5</v>
          </cell>
        </row>
        <row r="316">
          <cell r="A316" t="str">
            <v>French Guiana</v>
          </cell>
          <cell r="B316">
            <v>6.7557478926564402E-4</v>
          </cell>
        </row>
        <row r="317">
          <cell r="A317" t="str">
            <v>French Polynesia</v>
          </cell>
          <cell r="B317">
            <v>8.5548554098816839E-5</v>
          </cell>
        </row>
        <row r="318">
          <cell r="A318" t="str">
            <v>Gabon</v>
          </cell>
          <cell r="B318">
            <v>1.1274436081153019E-3</v>
          </cell>
        </row>
        <row r="319">
          <cell r="A319" t="str">
            <v>Gambia</v>
          </cell>
          <cell r="B319">
            <v>1.5980605631846655E-3</v>
          </cell>
        </row>
        <row r="320">
          <cell r="A320" t="str">
            <v>Georgia</v>
          </cell>
          <cell r="B320">
            <v>1.6442217289547548E-4</v>
          </cell>
        </row>
        <row r="321">
          <cell r="A321" t="str">
            <v>Germany</v>
          </cell>
          <cell r="B321">
            <v>1.5021828077529535E-5</v>
          </cell>
        </row>
        <row r="322">
          <cell r="A322" t="str">
            <v>Ghana</v>
          </cell>
          <cell r="B322">
            <v>1.4436495168297335E-3</v>
          </cell>
        </row>
        <row r="323">
          <cell r="A323" t="str">
            <v>Greece</v>
          </cell>
          <cell r="B323">
            <v>1.7377660848322018E-5</v>
          </cell>
        </row>
        <row r="324">
          <cell r="A324" t="str">
            <v>Grenada</v>
          </cell>
          <cell r="B324">
            <v>1.323423068272207E-4</v>
          </cell>
        </row>
        <row r="325">
          <cell r="A325" t="str">
            <v>Guadeloupe</v>
          </cell>
          <cell r="B325">
            <v>7.6385981752904132E-5</v>
          </cell>
        </row>
        <row r="326">
          <cell r="A326" t="str">
            <v>Guam</v>
          </cell>
          <cell r="B326">
            <v>1.0156612813035296E-4</v>
          </cell>
        </row>
        <row r="327">
          <cell r="A327" t="str">
            <v>Guatemala</v>
          </cell>
          <cell r="B327">
            <v>4.7760807944712805E-4</v>
          </cell>
        </row>
        <row r="328">
          <cell r="A328" t="str">
            <v>Guinea</v>
          </cell>
          <cell r="B328">
            <v>2.6734592459840053E-3</v>
          </cell>
        </row>
        <row r="329">
          <cell r="A329" t="str">
            <v>Guinea-Bissau</v>
          </cell>
          <cell r="B329">
            <v>3.1993356438983094E-3</v>
          </cell>
        </row>
        <row r="330">
          <cell r="A330" t="str">
            <v>Guyana</v>
          </cell>
          <cell r="B330">
            <v>4.6471698789553469E-4</v>
          </cell>
        </row>
        <row r="331">
          <cell r="A331" t="str">
            <v>Haiti</v>
          </cell>
          <cell r="B331">
            <v>1.4885507469538011E-3</v>
          </cell>
        </row>
        <row r="332">
          <cell r="A332" t="str">
            <v>Honduras</v>
          </cell>
          <cell r="B332">
            <v>2.8378024167618413E-4</v>
          </cell>
        </row>
        <row r="333">
          <cell r="A333" t="str">
            <v>Hungary</v>
          </cell>
          <cell r="B333">
            <v>9.4604045629714336E-6</v>
          </cell>
        </row>
        <row r="334">
          <cell r="A334" t="str">
            <v>Iceland</v>
          </cell>
          <cell r="B334">
            <v>2.4248201524505361E-5</v>
          </cell>
        </row>
        <row r="335">
          <cell r="A335" t="str">
            <v>India</v>
          </cell>
          <cell r="B335">
            <v>8.0996190349031597E-4</v>
          </cell>
        </row>
        <row r="336">
          <cell r="A336" t="str">
            <v>Indonesia</v>
          </cell>
          <cell r="B336">
            <v>2.8171101818715797E-4</v>
          </cell>
        </row>
        <row r="337">
          <cell r="A337" t="str">
            <v>Iran (Islamic Republic of)</v>
          </cell>
          <cell r="B337">
            <v>2.3667324333106281E-4</v>
          </cell>
        </row>
        <row r="338">
          <cell r="A338" t="str">
            <v>Iraq</v>
          </cell>
          <cell r="B338">
            <v>5.5020904612134987E-4</v>
          </cell>
        </row>
        <row r="339">
          <cell r="A339" t="str">
            <v>Ireland</v>
          </cell>
          <cell r="B339">
            <v>3.465212468022071E-5</v>
          </cell>
        </row>
        <row r="340">
          <cell r="A340" t="str">
            <v>Israel</v>
          </cell>
          <cell r="B340">
            <v>7.3477846818318038E-5</v>
          </cell>
        </row>
        <row r="341">
          <cell r="A341" t="str">
            <v>Italy</v>
          </cell>
          <cell r="B341">
            <v>1.5787954187168351E-5</v>
          </cell>
        </row>
        <row r="342">
          <cell r="A342" t="str">
            <v>Jamaica</v>
          </cell>
          <cell r="B342">
            <v>2.2074022709994408E-4</v>
          </cell>
        </row>
        <row r="343">
          <cell r="A343" t="str">
            <v>Japan</v>
          </cell>
          <cell r="B343">
            <v>4.2744236149251874E-6</v>
          </cell>
        </row>
        <row r="344">
          <cell r="A344" t="str">
            <v>Jordan</v>
          </cell>
          <cell r="B344">
            <v>2.4605638353141548E-4</v>
          </cell>
        </row>
        <row r="345">
          <cell r="A345" t="str">
            <v>Kazakhstan</v>
          </cell>
          <cell r="B345">
            <v>3.3310959130182765E-4</v>
          </cell>
        </row>
        <row r="346">
          <cell r="A346" t="str">
            <v>Kenya</v>
          </cell>
          <cell r="B346">
            <v>1.7603689513274749E-3</v>
          </cell>
        </row>
        <row r="347">
          <cell r="A347" t="str">
            <v>Democratic People's Republic of Korea</v>
          </cell>
          <cell r="B347">
            <v>9.3707912121208006E-5</v>
          </cell>
        </row>
        <row r="348">
          <cell r="A348" t="str">
            <v>Kuwait</v>
          </cell>
          <cell r="B348">
            <v>9.0015549115279043E-5</v>
          </cell>
        </row>
        <row r="349">
          <cell r="A349" t="str">
            <v>Kyrgyzstan</v>
          </cell>
          <cell r="B349">
            <v>5.1024341110618801E-4</v>
          </cell>
        </row>
        <row r="350">
          <cell r="A350" t="str">
            <v>Lao People's Democratic Republic</v>
          </cell>
          <cell r="B350">
            <v>7.1857747685245593E-4</v>
          </cell>
        </row>
        <row r="351">
          <cell r="A351" t="str">
            <v>Latin America and the Caribbean</v>
          </cell>
          <cell r="B351">
            <v>2.5984393046517561E-4</v>
          </cell>
        </row>
        <row r="352">
          <cell r="A352" t="str">
            <v>Latvia</v>
          </cell>
          <cell r="B352">
            <v>4.2825996106191852E-5</v>
          </cell>
        </row>
        <row r="353">
          <cell r="A353" t="str">
            <v>Least developed countries</v>
          </cell>
          <cell r="B353">
            <v>1.7168840067582005E-3</v>
          </cell>
        </row>
        <row r="354">
          <cell r="A354" t="str">
            <v>Lebanon</v>
          </cell>
          <cell r="B354">
            <v>9.3796911768634071E-5</v>
          </cell>
        </row>
        <row r="355">
          <cell r="A355" t="str">
            <v>Lesotho</v>
          </cell>
          <cell r="B355">
            <v>1.8830649855442361E-3</v>
          </cell>
        </row>
        <row r="356">
          <cell r="A356" t="str">
            <v>Less developed regions</v>
          </cell>
          <cell r="B356">
            <v>8.1719740370626013E-4</v>
          </cell>
        </row>
        <row r="357">
          <cell r="A357" t="str">
            <v>Less developed regions, excluding China</v>
          </cell>
          <cell r="B357">
            <v>1.0472731260266809E-3</v>
          </cell>
        </row>
        <row r="358">
          <cell r="A358" t="str">
            <v>Less developed regions, excluding least developed countries</v>
          </cell>
          <cell r="B358">
            <v>5.8100590560442391E-4</v>
          </cell>
        </row>
        <row r="359">
          <cell r="A359" t="str">
            <v>Liberia</v>
          </cell>
          <cell r="B359">
            <v>1.9594679087206177E-3</v>
          </cell>
        </row>
        <row r="360">
          <cell r="A360" t="str">
            <v>Libya</v>
          </cell>
          <cell r="B360">
            <v>1.9518161551890004E-4</v>
          </cell>
        </row>
        <row r="361">
          <cell r="A361" t="str">
            <v>Lithuania</v>
          </cell>
          <cell r="B361">
            <v>2.7888437043776154E-5</v>
          </cell>
        </row>
        <row r="362">
          <cell r="A362" t="str">
            <v>Luxembourg</v>
          </cell>
          <cell r="B362">
            <v>1.7204342311282659E-5</v>
          </cell>
        </row>
        <row r="363">
          <cell r="A363" t="str">
            <v>Madagascar</v>
          </cell>
          <cell r="B363">
            <v>1.4946995361931545E-3</v>
          </cell>
        </row>
        <row r="364">
          <cell r="A364" t="str">
            <v>Malawi</v>
          </cell>
          <cell r="B364">
            <v>2.1271342979451578E-3</v>
          </cell>
        </row>
        <row r="365">
          <cell r="A365" t="str">
            <v>Malaysia</v>
          </cell>
          <cell r="B365">
            <v>4.8745631195433968E-5</v>
          </cell>
        </row>
        <row r="366">
          <cell r="A366" t="str">
            <v>Maldives</v>
          </cell>
          <cell r="B366">
            <v>1.2724358928212733E-4</v>
          </cell>
        </row>
        <row r="367">
          <cell r="A367" t="str">
            <v>Mali</v>
          </cell>
          <cell r="B367">
            <v>3.2520018769522764E-3</v>
          </cell>
        </row>
        <row r="368">
          <cell r="A368" t="str">
            <v>Malta</v>
          </cell>
          <cell r="B368">
            <v>1.9789689740222666E-5</v>
          </cell>
        </row>
        <row r="369">
          <cell r="A369" t="str">
            <v>Martinique</v>
          </cell>
          <cell r="B369">
            <v>9.3852421694003862E-5</v>
          </cell>
        </row>
        <row r="370">
          <cell r="A370" t="str">
            <v>Mauritania</v>
          </cell>
          <cell r="B370">
            <v>1.6197809256691105E-3</v>
          </cell>
        </row>
        <row r="371">
          <cell r="A371" t="str">
            <v>Mauritius</v>
          </cell>
          <cell r="B371">
            <v>1.2647063434295081E-4</v>
          </cell>
        </row>
        <row r="372">
          <cell r="A372" t="str">
            <v>Mayotte</v>
          </cell>
          <cell r="B372">
            <v>7.6799169851298648E-4</v>
          </cell>
        </row>
        <row r="373">
          <cell r="A373" t="str">
            <v>Melanesia</v>
          </cell>
          <cell r="B373">
            <v>1.2251774752022448E-3</v>
          </cell>
        </row>
        <row r="374">
          <cell r="A374" t="str">
            <v>Mexico</v>
          </cell>
          <cell r="B374">
            <v>1.6658220100810054E-4</v>
          </cell>
        </row>
        <row r="375">
          <cell r="A375" t="str">
            <v>Micronesia</v>
          </cell>
          <cell r="B375">
            <v>1.9392373019875878E-4</v>
          </cell>
        </row>
        <row r="376">
          <cell r="A376" t="str">
            <v>Micronesia</v>
          </cell>
          <cell r="B376">
            <v>1.9392373019875878E-4</v>
          </cell>
        </row>
        <row r="377">
          <cell r="A377" t="str">
            <v>Middle Africa</v>
          </cell>
          <cell r="B377">
            <v>2.7961967256045473E-3</v>
          </cell>
        </row>
        <row r="378">
          <cell r="A378" t="str">
            <v>Moldova</v>
          </cell>
          <cell r="B378">
            <v>2.9396397277087347E-5</v>
          </cell>
        </row>
        <row r="379">
          <cell r="A379" t="str">
            <v>Mongolia</v>
          </cell>
          <cell r="B379">
            <v>1.0700644849550064E-4</v>
          </cell>
        </row>
        <row r="380">
          <cell r="A380" t="str">
            <v>Montenegro</v>
          </cell>
          <cell r="B380">
            <v>6.38985305137814E-5</v>
          </cell>
        </row>
        <row r="381">
          <cell r="A381" t="str">
            <v>More developed regions</v>
          </cell>
          <cell r="B381">
            <v>3.6762896578432825E-5</v>
          </cell>
        </row>
        <row r="382">
          <cell r="A382" t="str">
            <v>Morocco</v>
          </cell>
          <cell r="B382">
            <v>4.117417704082677E-4</v>
          </cell>
        </row>
        <row r="383">
          <cell r="A383" t="str">
            <v>Mozambique</v>
          </cell>
          <cell r="B383">
            <v>2.8697117544204285E-3</v>
          </cell>
        </row>
        <row r="384">
          <cell r="A384" t="str">
            <v>Myanmar</v>
          </cell>
          <cell r="B384">
            <v>4.5457232128954931E-4</v>
          </cell>
        </row>
        <row r="385">
          <cell r="A385" t="str">
            <v>Namibia</v>
          </cell>
          <cell r="B385">
            <v>1.0877062166097641E-3</v>
          </cell>
        </row>
        <row r="386">
          <cell r="A386" t="str">
            <v>Nepal</v>
          </cell>
          <cell r="B386">
            <v>6.5262944306588558E-4</v>
          </cell>
        </row>
        <row r="387">
          <cell r="A387" t="str">
            <v>Netherlands</v>
          </cell>
          <cell r="B387">
            <v>2.6847905719500961E-5</v>
          </cell>
        </row>
        <row r="388">
          <cell r="A388" t="str">
            <v>Netherlands Antilles</v>
          </cell>
          <cell r="B388">
            <v>9.8820894021325035E-5</v>
          </cell>
        </row>
        <row r="389">
          <cell r="A389" t="str">
            <v>New Caledonia</v>
          </cell>
          <cell r="B389">
            <v>7.968736547505316E-5</v>
          </cell>
        </row>
        <row r="390">
          <cell r="A390" t="str">
            <v>New Zealand</v>
          </cell>
          <cell r="B390">
            <v>5.8968763037354352E-5</v>
          </cell>
        </row>
        <row r="391">
          <cell r="A391" t="str">
            <v>Nicaragua</v>
          </cell>
          <cell r="B391">
            <v>3.4600611113254321E-4</v>
          </cell>
        </row>
        <row r="392">
          <cell r="A392" t="str">
            <v>Niger</v>
          </cell>
          <cell r="B392">
            <v>3.2470859148723431E-3</v>
          </cell>
        </row>
        <row r="393">
          <cell r="A393" t="str">
            <v>Nigeria</v>
          </cell>
          <cell r="B393">
            <v>3.0887288750785233E-3</v>
          </cell>
        </row>
        <row r="394">
          <cell r="A394" t="str">
            <v>Northern Africa</v>
          </cell>
          <cell r="B394">
            <v>6.9755651051355179E-4</v>
          </cell>
        </row>
        <row r="395">
          <cell r="A395" t="str">
            <v>Northern America</v>
          </cell>
          <cell r="B395">
            <v>6.9965108097399316E-5</v>
          </cell>
        </row>
        <row r="396">
          <cell r="A396" t="str">
            <v>Northern Europe</v>
          </cell>
          <cell r="B396">
            <v>3.5682453753233875E-5</v>
          </cell>
        </row>
        <row r="397">
          <cell r="A397" t="str">
            <v>Norway</v>
          </cell>
          <cell r="B397">
            <v>2.6728308097008818E-5</v>
          </cell>
        </row>
        <row r="398">
          <cell r="A398" t="str">
            <v>Occupied Palestinian Territory</v>
          </cell>
          <cell r="B398">
            <v>4.1958224351822359E-4</v>
          </cell>
        </row>
        <row r="399">
          <cell r="A399" t="str">
            <v>Oceania</v>
          </cell>
          <cell r="B399">
            <v>5.1815573179157315E-4</v>
          </cell>
        </row>
        <row r="400">
          <cell r="A400" t="str">
            <v>Oman</v>
          </cell>
          <cell r="B400">
            <v>1.6090861200539981E-4</v>
          </cell>
        </row>
        <row r="401">
          <cell r="A401" t="str">
            <v>Pakistan</v>
          </cell>
          <cell r="B401">
            <v>1.1328360321259741E-3</v>
          </cell>
        </row>
        <row r="402">
          <cell r="A402" t="str">
            <v>Panama</v>
          </cell>
          <cell r="B402">
            <v>2.1529720668562097E-4</v>
          </cell>
        </row>
        <row r="403">
          <cell r="A403" t="str">
            <v>Papua New Guinea</v>
          </cell>
          <cell r="B403">
            <v>1.4052762345677094E-3</v>
          </cell>
        </row>
        <row r="404">
          <cell r="A404" t="str">
            <v>Paraguay</v>
          </cell>
          <cell r="B404">
            <v>3.5094267995632695E-4</v>
          </cell>
        </row>
        <row r="405">
          <cell r="A405" t="str">
            <v>Peru</v>
          </cell>
          <cell r="B405">
            <v>3.4569597123804521E-4</v>
          </cell>
        </row>
        <row r="406">
          <cell r="A406" t="str">
            <v>Philippines</v>
          </cell>
          <cell r="B406">
            <v>3.3182350347592748E-4</v>
          </cell>
        </row>
        <row r="407">
          <cell r="A407" t="str">
            <v>Poland</v>
          </cell>
          <cell r="B407">
            <v>9.2991152400349391E-6</v>
          </cell>
        </row>
        <row r="408">
          <cell r="A408" t="str">
            <v>Polynesia</v>
          </cell>
          <cell r="B408">
            <v>2.3059197290971792E-4</v>
          </cell>
        </row>
        <row r="409">
          <cell r="A409" t="str">
            <v>Portugal</v>
          </cell>
          <cell r="B409">
            <v>1.5899218081534278E-5</v>
          </cell>
        </row>
        <row r="410">
          <cell r="A410" t="str">
            <v>Puerto Rico</v>
          </cell>
          <cell r="B410">
            <v>6.173982240910219E-5</v>
          </cell>
        </row>
        <row r="411">
          <cell r="A411" t="str">
            <v>Qatar</v>
          </cell>
          <cell r="B411">
            <v>1.385728506958912E-4</v>
          </cell>
        </row>
        <row r="412">
          <cell r="A412" t="str">
            <v>Republic of Korea</v>
          </cell>
          <cell r="B412">
            <v>5.9229845517941877E-6</v>
          </cell>
        </row>
        <row r="413">
          <cell r="A413" t="str">
            <v>Réunion</v>
          </cell>
          <cell r="B413">
            <v>1.4196636096386116E-3</v>
          </cell>
        </row>
        <row r="414">
          <cell r="A414" t="str">
            <v>Romania</v>
          </cell>
          <cell r="B414">
            <v>2.4588014949969301E-5</v>
          </cell>
        </row>
        <row r="415">
          <cell r="A415" t="str">
            <v>Russian Federation</v>
          </cell>
          <cell r="B415">
            <v>2.5330351378161908E-5</v>
          </cell>
        </row>
        <row r="416">
          <cell r="A416" t="str">
            <v>Rwanda</v>
          </cell>
          <cell r="B416">
            <v>2.2531632236603926E-3</v>
          </cell>
        </row>
        <row r="417">
          <cell r="A417" t="str">
            <v>Saint Lucia</v>
          </cell>
          <cell r="B417">
            <v>1.1074089665847436E-4</v>
          </cell>
        </row>
        <row r="418">
          <cell r="A418" t="str">
            <v>Saint Vincent &amp; the Grenadines</v>
          </cell>
          <cell r="B418">
            <v>2.3958657308269284E-4</v>
          </cell>
        </row>
        <row r="419">
          <cell r="A419" t="str">
            <v>Samoa</v>
          </cell>
          <cell r="B419">
            <v>3.1243596052796659E-4</v>
          </cell>
        </row>
        <row r="420">
          <cell r="A420" t="str">
            <v>Sao Tome and Principe</v>
          </cell>
          <cell r="B420">
            <v>1.1400192465486833E-3</v>
          </cell>
        </row>
        <row r="421">
          <cell r="A421" t="str">
            <v>Saudi Arabia</v>
          </cell>
          <cell r="B421">
            <v>2.6542104397650452E-4</v>
          </cell>
        </row>
        <row r="422">
          <cell r="A422" t="str">
            <v>Senegal</v>
          </cell>
          <cell r="B422">
            <v>1.6938713744813164E-3</v>
          </cell>
        </row>
        <row r="423">
          <cell r="A423" t="str">
            <v>Serbia</v>
          </cell>
          <cell r="B423">
            <v>2.6755181267167191E-5</v>
          </cell>
        </row>
        <row r="424">
          <cell r="A424" t="str">
            <v>Sierra Leone</v>
          </cell>
          <cell r="B424">
            <v>2.757676147362928E-3</v>
          </cell>
        </row>
        <row r="425">
          <cell r="A425" t="str">
            <v>Singapore</v>
          </cell>
          <cell r="B425">
            <v>7.1230684290297522E-6</v>
          </cell>
        </row>
        <row r="426">
          <cell r="A426" t="str">
            <v>Slovakia</v>
          </cell>
          <cell r="B426">
            <v>9.8595971676548149E-6</v>
          </cell>
        </row>
        <row r="427">
          <cell r="A427" t="str">
            <v>Slovenia</v>
          </cell>
          <cell r="B427">
            <v>1.4690938816916451E-5</v>
          </cell>
        </row>
        <row r="428">
          <cell r="A428" t="str">
            <v>Solomon Islands</v>
          </cell>
          <cell r="B428">
            <v>4.8544388602162684E-4</v>
          </cell>
        </row>
        <row r="429">
          <cell r="A429" t="str">
            <v>Somalia</v>
          </cell>
          <cell r="B429">
            <v>2.4516422614112151E-3</v>
          </cell>
        </row>
        <row r="430">
          <cell r="A430" t="str">
            <v>South Africa</v>
          </cell>
          <cell r="B430">
            <v>9.229373701034509E-4</v>
          </cell>
        </row>
        <row r="431">
          <cell r="A431" t="str">
            <v>South America</v>
          </cell>
          <cell r="B431">
            <v>2.2514270078242315E-4</v>
          </cell>
        </row>
        <row r="432">
          <cell r="A432" t="str">
            <v>South-Central Asia</v>
          </cell>
          <cell r="B432">
            <v>9.4525383150977343E-4</v>
          </cell>
        </row>
        <row r="433">
          <cell r="A433" t="str">
            <v>South-Eastern Asia</v>
          </cell>
          <cell r="B433">
            <v>2.6668962861489307E-4</v>
          </cell>
        </row>
        <row r="434">
          <cell r="A434" t="str">
            <v>Southern Africa</v>
          </cell>
          <cell r="B434">
            <v>1.0105570760044918E-3</v>
          </cell>
        </row>
        <row r="435">
          <cell r="A435" t="str">
            <v>Southern Asia</v>
          </cell>
          <cell r="B435">
            <v>8.5322261647077108E-4</v>
          </cell>
        </row>
        <row r="436">
          <cell r="A436" t="str">
            <v>Southern Europe</v>
          </cell>
          <cell r="B436">
            <v>2.2760150792896679E-5</v>
          </cell>
        </row>
        <row r="437">
          <cell r="A437" t="str">
            <v>Spain</v>
          </cell>
          <cell r="B437">
            <v>1.9363917502892662E-5</v>
          </cell>
        </row>
        <row r="438">
          <cell r="A438" t="str">
            <v>Sri Lanka</v>
          </cell>
          <cell r="B438">
            <v>1.0723511186131777E-4</v>
          </cell>
        </row>
        <row r="439">
          <cell r="A439" t="str">
            <v>Sub-Saharan Africa</v>
          </cell>
          <cell r="B439">
            <v>2.4423332408200862E-3</v>
          </cell>
        </row>
        <row r="440">
          <cell r="A440" t="str">
            <v>Sudan</v>
          </cell>
          <cell r="B440">
            <v>1.6065199974545886E-3</v>
          </cell>
        </row>
        <row r="441">
          <cell r="A441" t="str">
            <v>South Sudan</v>
          </cell>
          <cell r="B441">
            <v>1.6065199974545886E-3</v>
          </cell>
        </row>
        <row r="442">
          <cell r="A442" t="str">
            <v>Suriname</v>
          </cell>
          <cell r="B442">
            <v>4.5430920178583735E-4</v>
          </cell>
        </row>
        <row r="443">
          <cell r="A443" t="str">
            <v>Swaziland</v>
          </cell>
          <cell r="B443">
            <v>2.0818105145007431E-3</v>
          </cell>
        </row>
        <row r="444">
          <cell r="A444" t="str">
            <v>Sweden</v>
          </cell>
          <cell r="B444">
            <v>2.0750223989051017E-5</v>
          </cell>
        </row>
        <row r="445">
          <cell r="A445" t="str">
            <v>Switzerland</v>
          </cell>
          <cell r="B445">
            <v>1.8942561117692657E-5</v>
          </cell>
        </row>
        <row r="446">
          <cell r="A446" t="str">
            <v>Syria</v>
          </cell>
          <cell r="B446">
            <v>2.0889569122533246E-4</v>
          </cell>
        </row>
        <row r="447">
          <cell r="A447" t="str">
            <v>Tajikistan</v>
          </cell>
          <cell r="B447">
            <v>6.52017820324362E-4</v>
          </cell>
        </row>
        <row r="448">
          <cell r="A448" t="str">
            <v>United Republic of Tanzania</v>
          </cell>
          <cell r="B448">
            <v>2.1586301767843145E-3</v>
          </cell>
        </row>
        <row r="449">
          <cell r="A449" t="str">
            <v>TFYR Macedonia</v>
          </cell>
          <cell r="B449">
            <v>6.1992667505007606E-5</v>
          </cell>
        </row>
        <row r="450">
          <cell r="A450" t="str">
            <v>Thailand</v>
          </cell>
          <cell r="B450">
            <v>5.2618422441634628E-5</v>
          </cell>
        </row>
        <row r="451">
          <cell r="A451" t="str">
            <v>Timor-Leste</v>
          </cell>
          <cell r="B451">
            <v>8.2780204965133056E-4</v>
          </cell>
        </row>
        <row r="452">
          <cell r="A452" t="str">
            <v>Togo</v>
          </cell>
          <cell r="B452">
            <v>1.6964336304203958E-3</v>
          </cell>
        </row>
        <row r="453">
          <cell r="A453" t="str">
            <v>Tonga</v>
          </cell>
          <cell r="B453">
            <v>3.2592909134935893E-4</v>
          </cell>
        </row>
        <row r="454">
          <cell r="A454" t="str">
            <v>Trinidad &amp; Tobago</v>
          </cell>
          <cell r="B454">
            <v>1.7453230123021357E-4</v>
          </cell>
        </row>
        <row r="455">
          <cell r="A455" t="str">
            <v>Tunisia</v>
          </cell>
          <cell r="B455">
            <v>1.3910147015788052E-4</v>
          </cell>
        </row>
        <row r="456">
          <cell r="A456" t="str">
            <v>Turkey</v>
          </cell>
          <cell r="B456">
            <v>3.2467095857510698E-4</v>
          </cell>
        </row>
        <row r="457">
          <cell r="A457" t="str">
            <v>Turkmenistan</v>
          </cell>
          <cell r="B457">
            <v>3.0262882771030816E-4</v>
          </cell>
        </row>
        <row r="458">
          <cell r="A458" t="str">
            <v>UAE</v>
          </cell>
          <cell r="B458">
            <v>2.9471269022953331E-5</v>
          </cell>
        </row>
        <row r="459">
          <cell r="A459" t="str">
            <v>Uganda</v>
          </cell>
          <cell r="B459">
            <v>2.5820103735171691E-3</v>
          </cell>
        </row>
        <row r="460">
          <cell r="A460" t="str">
            <v>Ukraine</v>
          </cell>
          <cell r="B460">
            <v>2.4598486421451445E-5</v>
          </cell>
        </row>
        <row r="461">
          <cell r="A461" t="str">
            <v>United Kingdom</v>
          </cell>
          <cell r="B461">
            <v>4.0216338619724534E-5</v>
          </cell>
        </row>
        <row r="462">
          <cell r="A462" t="str">
            <v>United States Virgin Islands</v>
          </cell>
          <cell r="B462">
            <v>7.7950926278235724E-5</v>
          </cell>
        </row>
        <row r="463">
          <cell r="A463" t="str">
            <v>Uruguay</v>
          </cell>
          <cell r="B463">
            <v>1.2458819804959844E-4</v>
          </cell>
        </row>
        <row r="464">
          <cell r="A464" t="str">
            <v>United States of America</v>
          </cell>
          <cell r="B464">
            <v>7.303647561418097E-5</v>
          </cell>
        </row>
        <row r="465">
          <cell r="A465" t="str">
            <v>Uzbekistan</v>
          </cell>
          <cell r="B465">
            <v>4.57383759732545E-4</v>
          </cell>
        </row>
        <row r="466">
          <cell r="A466" t="str">
            <v>Vanuatu</v>
          </cell>
          <cell r="B466">
            <v>3.8610760644278489E-4</v>
          </cell>
        </row>
        <row r="467">
          <cell r="A467" t="str">
            <v>Venezuela</v>
          </cell>
          <cell r="B467">
            <v>2.1991309554099796E-4</v>
          </cell>
        </row>
        <row r="468">
          <cell r="A468" t="str">
            <v>Viet Nam</v>
          </cell>
          <cell r="B468">
            <v>9.2966087385663583E-5</v>
          </cell>
        </row>
        <row r="469">
          <cell r="A469" t="str">
            <v>Western Africa</v>
          </cell>
          <cell r="B469">
            <v>2.739471181457391E-3</v>
          </cell>
        </row>
        <row r="470">
          <cell r="A470" t="str">
            <v>Western Asia</v>
          </cell>
          <cell r="B470">
            <v>4.6388833081132986E-4</v>
          </cell>
        </row>
        <row r="471">
          <cell r="A471" t="str">
            <v>Western Europe</v>
          </cell>
          <cell r="B471">
            <v>2.2244900141828875E-5</v>
          </cell>
        </row>
        <row r="472">
          <cell r="A472" t="str">
            <v>Western Sahara</v>
          </cell>
          <cell r="B472">
            <v>4.7898253426077839E-4</v>
          </cell>
        </row>
        <row r="473">
          <cell r="A473" t="str">
            <v>World</v>
          </cell>
          <cell r="B473">
            <v>7.1916646726093842E-4</v>
          </cell>
        </row>
        <row r="474">
          <cell r="A474" t="str">
            <v>Yemen</v>
          </cell>
          <cell r="B474">
            <v>1.1397069272123491E-3</v>
          </cell>
        </row>
        <row r="475">
          <cell r="A475" t="str">
            <v>Zambia</v>
          </cell>
          <cell r="B475">
            <v>2.6204806340994814E-3</v>
          </cell>
        </row>
        <row r="476">
          <cell r="A476" t="str">
            <v>Zimbabwe</v>
          </cell>
          <cell r="B476">
            <v>1.2353447481545765E-3</v>
          </cell>
        </row>
      </sheetData>
      <sheetData sheetId="44"/>
      <sheetData sheetId="45"/>
      <sheetData sheetId="46"/>
      <sheetData sheetId="47"/>
      <sheetData sheetId="48"/>
      <sheetData sheetId="49"/>
      <sheetData sheetId="50"/>
      <sheetData sheetId="51"/>
      <sheetData sheetId="52">
        <row r="10">
          <cell r="A10" t="str">
            <v>Country</v>
          </cell>
          <cell r="B10" t="str">
            <v>FastTrack?</v>
          </cell>
          <cell r="C10">
            <v>2015</v>
          </cell>
          <cell r="D10">
            <v>2016</v>
          </cell>
          <cell r="E10">
            <v>2017</v>
          </cell>
          <cell r="F10">
            <v>2018</v>
          </cell>
          <cell r="G10">
            <v>2019</v>
          </cell>
          <cell r="H10">
            <v>2020</v>
          </cell>
          <cell r="I10">
            <v>2021</v>
          </cell>
          <cell r="J10">
            <v>2022</v>
          </cell>
          <cell r="K10">
            <v>2023</v>
          </cell>
          <cell r="L10">
            <v>2024</v>
          </cell>
          <cell r="M10">
            <v>2025</v>
          </cell>
          <cell r="N10">
            <v>2026</v>
          </cell>
          <cell r="O10">
            <v>2027</v>
          </cell>
          <cell r="P10">
            <v>2028</v>
          </cell>
          <cell r="Q10">
            <v>2029</v>
          </cell>
          <cell r="R10">
            <v>2030</v>
          </cell>
        </row>
        <row r="11">
          <cell r="A11" t="str">
            <v>Afghanistan</v>
          </cell>
          <cell r="B11" t="str">
            <v/>
          </cell>
          <cell r="C11">
            <v>11604514.695840003</v>
          </cell>
          <cell r="D11">
            <v>12072688.560000002</v>
          </cell>
          <cell r="E11">
            <v>12522211.92</v>
          </cell>
          <cell r="F11">
            <v>12962304.719999999</v>
          </cell>
          <cell r="G11">
            <v>13419686.880000001</v>
          </cell>
          <cell r="H11">
            <v>13891214.880000001</v>
          </cell>
          <cell r="I11">
            <v>14351740.560000001</v>
          </cell>
          <cell r="J11">
            <v>14834270.879999999</v>
          </cell>
          <cell r="K11">
            <v>15326231.760000002</v>
          </cell>
          <cell r="L11">
            <v>15808762.080000002</v>
          </cell>
          <cell r="M11">
            <v>16267715.999999996</v>
          </cell>
          <cell r="N11">
            <v>16720382.880000003</v>
          </cell>
          <cell r="O11">
            <v>17146329.840000004</v>
          </cell>
          <cell r="P11">
            <v>17556559.199999999</v>
          </cell>
          <cell r="Q11">
            <v>17960501.520000003</v>
          </cell>
          <cell r="R11">
            <v>18366015.600000001</v>
          </cell>
        </row>
        <row r="12">
          <cell r="A12" t="str">
            <v>Angola</v>
          </cell>
          <cell r="B12" t="str">
            <v>Yes</v>
          </cell>
          <cell r="C12">
            <v>4302912.5866125003</v>
          </cell>
          <cell r="D12">
            <v>4452133.6124999998</v>
          </cell>
          <cell r="E12">
            <v>4609731.2624999993</v>
          </cell>
          <cell r="F12">
            <v>4774281.75</v>
          </cell>
          <cell r="G12">
            <v>4947330.1500000004</v>
          </cell>
          <cell r="H12">
            <v>5128103.9249999998</v>
          </cell>
          <cell r="I12">
            <v>5307332.625</v>
          </cell>
          <cell r="J12">
            <v>5495059.2374999998</v>
          </cell>
          <cell r="K12">
            <v>5694373.9124999996</v>
          </cell>
          <cell r="L12">
            <v>5897551.2750000004</v>
          </cell>
          <cell r="M12">
            <v>6108454.0125000002</v>
          </cell>
          <cell r="N12">
            <v>6313948.9874999998</v>
          </cell>
          <cell r="O12">
            <v>6527169.3375000004</v>
          </cell>
          <cell r="P12">
            <v>6747342.5250000004</v>
          </cell>
          <cell r="Q12">
            <v>6974468.5499999998</v>
          </cell>
          <cell r="R12">
            <v>7209319.9500000002</v>
          </cell>
        </row>
        <row r="13">
          <cell r="A13" t="str">
            <v>Azerbaijan</v>
          </cell>
          <cell r="B13" t="str">
            <v/>
          </cell>
          <cell r="C13">
            <v>1030181.8236542611</v>
          </cell>
          <cell r="D13">
            <v>1020707.7683478263</v>
          </cell>
          <cell r="E13">
            <v>1016871.9631304349</v>
          </cell>
          <cell r="F13">
            <v>1013803.3189565219</v>
          </cell>
          <cell r="G13">
            <v>1009967.5137391305</v>
          </cell>
          <cell r="H13">
            <v>1003063.0643478264</v>
          </cell>
          <cell r="I13">
            <v>999994.42017391312</v>
          </cell>
          <cell r="J13">
            <v>993857.13182608702</v>
          </cell>
          <cell r="K13">
            <v>986952.68243478262</v>
          </cell>
          <cell r="L13">
            <v>982733.29669565242</v>
          </cell>
          <cell r="M13">
            <v>982733.29669565242</v>
          </cell>
          <cell r="N13">
            <v>985801.94086956547</v>
          </cell>
          <cell r="O13">
            <v>993473.55130434781</v>
          </cell>
          <cell r="P13">
            <v>1002679.4838260871</v>
          </cell>
          <cell r="Q13">
            <v>1009967.5137391305</v>
          </cell>
          <cell r="R13">
            <v>1014186.8994782608</v>
          </cell>
        </row>
        <row r="14">
          <cell r="A14" t="str">
            <v>Bangladesh</v>
          </cell>
          <cell r="B14" t="str">
            <v/>
          </cell>
          <cell r="C14">
            <v>271833481.5966</v>
          </cell>
          <cell r="D14">
            <v>275450104.43999994</v>
          </cell>
          <cell r="E14">
            <v>279020004.48000002</v>
          </cell>
          <cell r="F14">
            <v>282487217.03999996</v>
          </cell>
          <cell r="G14">
            <v>285767175.95999992</v>
          </cell>
          <cell r="H14">
            <v>288878002.55999994</v>
          </cell>
          <cell r="I14">
            <v>291837818.15999997</v>
          </cell>
          <cell r="J14">
            <v>294652663.19999999</v>
          </cell>
          <cell r="K14">
            <v>297207769.31999999</v>
          </cell>
          <cell r="L14">
            <v>299472934.31999999</v>
          </cell>
          <cell r="M14">
            <v>301387753.79999995</v>
          </cell>
          <cell r="N14">
            <v>303133440.95999992</v>
          </cell>
          <cell r="O14">
            <v>304528782.59999996</v>
          </cell>
          <cell r="P14">
            <v>305585859.59999996</v>
          </cell>
          <cell r="Q14">
            <v>306383197.67999995</v>
          </cell>
          <cell r="R14">
            <v>306969120.36000001</v>
          </cell>
        </row>
        <row r="15">
          <cell r="A15" t="str">
            <v>Benin</v>
          </cell>
          <cell r="B15" t="str">
            <v/>
          </cell>
          <cell r="C15">
            <v>4316925.8687999994</v>
          </cell>
          <cell r="D15">
            <v>4444594.3199999994</v>
          </cell>
          <cell r="E15">
            <v>4581783.3599999994</v>
          </cell>
          <cell r="F15">
            <v>4717319.5199999996</v>
          </cell>
          <cell r="G15">
            <v>4859467.1999999993</v>
          </cell>
          <cell r="H15">
            <v>5003267.76</v>
          </cell>
          <cell r="I15">
            <v>5143762.5599999996</v>
          </cell>
          <cell r="J15">
            <v>5289216</v>
          </cell>
          <cell r="K15">
            <v>5439628.0800000001</v>
          </cell>
          <cell r="L15">
            <v>5588387.2799999993</v>
          </cell>
          <cell r="M15">
            <v>5742105.1199999992</v>
          </cell>
          <cell r="N15">
            <v>5890864.3199999994</v>
          </cell>
          <cell r="O15">
            <v>6042929.2799999993</v>
          </cell>
          <cell r="P15">
            <v>6199952.8799999999</v>
          </cell>
          <cell r="Q15">
            <v>6360282.2399999993</v>
          </cell>
          <cell r="R15">
            <v>6517305.8399999989</v>
          </cell>
        </row>
        <row r="16">
          <cell r="A16" t="str">
            <v>Bolivia (Plurinational State of)</v>
          </cell>
          <cell r="B16" t="str">
            <v/>
          </cell>
          <cell r="C16">
            <v>14144284.439999999</v>
          </cell>
          <cell r="D16">
            <v>14414400</v>
          </cell>
          <cell r="E16">
            <v>14687244</v>
          </cell>
          <cell r="F16">
            <v>14949792</v>
          </cell>
          <cell r="G16">
            <v>15202044</v>
          </cell>
          <cell r="H16">
            <v>15454296</v>
          </cell>
          <cell r="I16">
            <v>15706548</v>
          </cell>
          <cell r="J16">
            <v>15943355.999999998</v>
          </cell>
          <cell r="K16">
            <v>16180164.000000002</v>
          </cell>
          <cell r="L16">
            <v>16416972.000000002</v>
          </cell>
          <cell r="M16">
            <v>16622892</v>
          </cell>
          <cell r="N16">
            <v>16833960</v>
          </cell>
          <cell r="O16">
            <v>17034732</v>
          </cell>
          <cell r="P16">
            <v>17225208</v>
          </cell>
          <cell r="Q16">
            <v>17400240</v>
          </cell>
          <cell r="R16">
            <v>17575272</v>
          </cell>
        </row>
        <row r="17">
          <cell r="A17" t="str">
            <v>Botswana</v>
          </cell>
          <cell r="B17" t="str">
            <v>Yes</v>
          </cell>
          <cell r="C17">
            <v>13872556.503709467</v>
          </cell>
          <cell r="D17">
            <v>14071434.247079097</v>
          </cell>
          <cell r="E17">
            <v>14336516.210917318</v>
          </cell>
          <cell r="F17">
            <v>14579508.011102356</v>
          </cell>
          <cell r="G17">
            <v>14844589.974940583</v>
          </cell>
          <cell r="H17">
            <v>15043401.447819253</v>
          </cell>
          <cell r="I17">
            <v>15264303.084351106</v>
          </cell>
          <cell r="J17">
            <v>15485204.72088296</v>
          </cell>
          <cell r="K17">
            <v>15684016.193761626</v>
          </cell>
          <cell r="L17">
            <v>15949098.15759985</v>
          </cell>
          <cell r="M17">
            <v>16103729.303172152</v>
          </cell>
          <cell r="N17">
            <v>16302540.776050819</v>
          </cell>
          <cell r="O17">
            <v>16523442.412582671</v>
          </cell>
          <cell r="P17">
            <v>16722253.885461338</v>
          </cell>
          <cell r="Q17">
            <v>16965245.685646381</v>
          </cell>
          <cell r="R17">
            <v>17119876.831218679</v>
          </cell>
        </row>
        <row r="18">
          <cell r="A18" t="str">
            <v>Brazil</v>
          </cell>
          <cell r="B18" t="str">
            <v>Yes</v>
          </cell>
          <cell r="C18">
            <v>487368732.76112664</v>
          </cell>
          <cell r="D18">
            <v>489836690.02083141</v>
          </cell>
          <cell r="E18">
            <v>492773855.10932159</v>
          </cell>
          <cell r="F18">
            <v>495771137.61190367</v>
          </cell>
          <cell r="G18">
            <v>498227363.38765854</v>
          </cell>
          <cell r="H18">
            <v>499867709.9721663</v>
          </cell>
          <cell r="I18">
            <v>501241822.29426688</v>
          </cell>
          <cell r="J18">
            <v>501808643.62713343</v>
          </cell>
          <cell r="K18">
            <v>501722761.60700208</v>
          </cell>
          <cell r="L18">
            <v>501198881.28420126</v>
          </cell>
          <cell r="M18">
            <v>500374413.89094079</v>
          </cell>
          <cell r="N18">
            <v>499446888.07352287</v>
          </cell>
          <cell r="O18">
            <v>498227363.38765854</v>
          </cell>
          <cell r="P18">
            <v>496638546.0152297</v>
          </cell>
          <cell r="Q18">
            <v>494594553.93610495</v>
          </cell>
          <cell r="R18">
            <v>492086798.94827127</v>
          </cell>
        </row>
        <row r="19">
          <cell r="A19" t="str">
            <v>Burkina Faso</v>
          </cell>
          <cell r="B19" t="str">
            <v/>
          </cell>
          <cell r="C19">
            <v>2519302.2835199996</v>
          </cell>
          <cell r="D19">
            <v>2599618.5600000001</v>
          </cell>
          <cell r="E19">
            <v>2683418.88</v>
          </cell>
          <cell r="F19">
            <v>2769630.72</v>
          </cell>
          <cell r="G19">
            <v>2860665.6</v>
          </cell>
          <cell r="H19">
            <v>2955920.64</v>
          </cell>
          <cell r="I19">
            <v>3050572.8</v>
          </cell>
          <cell r="J19">
            <v>3153665.2800000007</v>
          </cell>
          <cell r="K19">
            <v>3258566.4000000004</v>
          </cell>
          <cell r="L19">
            <v>3365276.1600000006</v>
          </cell>
          <cell r="M19">
            <v>3474397.4400000004</v>
          </cell>
          <cell r="N19">
            <v>3582312.9600000004</v>
          </cell>
          <cell r="O19">
            <v>3690831.3600000003</v>
          </cell>
          <cell r="P19">
            <v>3801158.4</v>
          </cell>
          <cell r="Q19">
            <v>3914499.8400000003</v>
          </cell>
          <cell r="R19">
            <v>4029047.04</v>
          </cell>
        </row>
        <row r="20">
          <cell r="A20" t="str">
            <v>Burundi</v>
          </cell>
          <cell r="B20" t="str">
            <v/>
          </cell>
          <cell r="C20">
            <v>1727431.6800000004</v>
          </cell>
          <cell r="D20">
            <v>1658308.0800000003</v>
          </cell>
          <cell r="E20">
            <v>1708998.7200000002</v>
          </cell>
          <cell r="F20">
            <v>1761664.3200000005</v>
          </cell>
          <cell r="G20">
            <v>1816963.2000000004</v>
          </cell>
          <cell r="H20">
            <v>1876212.0000000005</v>
          </cell>
          <cell r="I20">
            <v>1934802.4800000004</v>
          </cell>
          <cell r="J20">
            <v>1998001.2000000007</v>
          </cell>
          <cell r="K20">
            <v>2064491.5200000007</v>
          </cell>
          <cell r="L20">
            <v>2132298.4800000004</v>
          </cell>
          <cell r="M20">
            <v>2202080.4</v>
          </cell>
          <cell r="N20">
            <v>2273178.96</v>
          </cell>
          <cell r="O20">
            <v>2344935.84</v>
          </cell>
          <cell r="P20">
            <v>2416692.7199999997</v>
          </cell>
          <cell r="Q20">
            <v>2492399.52</v>
          </cell>
          <cell r="R20">
            <v>2568764.6400000006</v>
          </cell>
        </row>
        <row r="21">
          <cell r="A21" t="str">
            <v>Cambodia</v>
          </cell>
          <cell r="B21" t="str">
            <v/>
          </cell>
          <cell r="C21">
            <v>6972231.349440001</v>
          </cell>
          <cell r="D21">
            <v>7065817.9200000009</v>
          </cell>
          <cell r="E21">
            <v>7150731.8399999999</v>
          </cell>
          <cell r="F21">
            <v>7229113.9200000009</v>
          </cell>
          <cell r="G21">
            <v>7307496</v>
          </cell>
          <cell r="H21">
            <v>7390776.9600000009</v>
          </cell>
          <cell r="I21">
            <v>7478956.7999999998</v>
          </cell>
          <cell r="J21">
            <v>7562237.7600000007</v>
          </cell>
          <cell r="K21">
            <v>7656949.4400000004</v>
          </cell>
          <cell r="L21">
            <v>7766357.7600000007</v>
          </cell>
          <cell r="M21">
            <v>7895361.5999999996</v>
          </cell>
          <cell r="N21">
            <v>8048859.8400000008</v>
          </cell>
          <cell r="O21">
            <v>8225219.5199999996</v>
          </cell>
          <cell r="P21">
            <v>8404845.120000001</v>
          </cell>
          <cell r="Q21">
            <v>8548545.6000000015</v>
          </cell>
          <cell r="R21">
            <v>8641624.3200000003</v>
          </cell>
        </row>
        <row r="22">
          <cell r="A22" t="str">
            <v>Cameroon</v>
          </cell>
          <cell r="B22" t="str">
            <v>Yes</v>
          </cell>
          <cell r="C22">
            <v>89430908.370360002</v>
          </cell>
          <cell r="D22">
            <v>91976597.159999996</v>
          </cell>
          <cell r="E22">
            <v>94601299.080000013</v>
          </cell>
          <cell r="F22">
            <v>97402048.080000013</v>
          </cell>
          <cell r="G22">
            <v>100266814.2</v>
          </cell>
          <cell r="H22">
            <v>103179593.16</v>
          </cell>
          <cell r="I22">
            <v>106108376.39999999</v>
          </cell>
          <cell r="J22">
            <v>109085172.48</v>
          </cell>
          <cell r="K22">
            <v>112157994.24000001</v>
          </cell>
          <cell r="L22">
            <v>115326841.68000001</v>
          </cell>
          <cell r="M22">
            <v>118543701.95999999</v>
          </cell>
          <cell r="N22">
            <v>121728553.68000001</v>
          </cell>
          <cell r="O22">
            <v>124993426.8</v>
          </cell>
          <cell r="P22">
            <v>128306312.75999999</v>
          </cell>
          <cell r="Q22">
            <v>131651207.28000002</v>
          </cell>
          <cell r="R22">
            <v>135012106.08000001</v>
          </cell>
        </row>
        <row r="23">
          <cell r="A23" t="str">
            <v>Central African Republic</v>
          </cell>
          <cell r="B23" t="str">
            <v/>
          </cell>
          <cell r="C23">
            <v>5334863.2290000012</v>
          </cell>
          <cell r="D23">
            <v>5467970.8800000008</v>
          </cell>
          <cell r="E23">
            <v>5615989.2000000002</v>
          </cell>
          <cell r="F23">
            <v>5764007.5200000014</v>
          </cell>
          <cell r="G23">
            <v>5920732.8000000007</v>
          </cell>
          <cell r="H23">
            <v>6073104.6000000006</v>
          </cell>
          <cell r="I23">
            <v>6212415.9600000009</v>
          </cell>
          <cell r="J23">
            <v>6360434.2800000012</v>
          </cell>
          <cell r="K23">
            <v>6504099.120000001</v>
          </cell>
          <cell r="L23">
            <v>6656470.9200000009</v>
          </cell>
          <cell r="M23">
            <v>6808842.7200000007</v>
          </cell>
          <cell r="N23">
            <v>6952507.5600000015</v>
          </cell>
          <cell r="O23">
            <v>7113586.3200000003</v>
          </cell>
          <cell r="P23">
            <v>7261604.6400000006</v>
          </cell>
          <cell r="Q23">
            <v>7409622.9600000009</v>
          </cell>
          <cell r="R23">
            <v>7566348.2400000002</v>
          </cell>
        </row>
        <row r="24">
          <cell r="A24" t="str">
            <v>Chad</v>
          </cell>
          <cell r="B24" t="str">
            <v>Yes</v>
          </cell>
          <cell r="C24">
            <v>607534.33104000008</v>
          </cell>
          <cell r="D24">
            <v>630367.91999999993</v>
          </cell>
          <cell r="E24">
            <v>654348.23999999987</v>
          </cell>
          <cell r="F24">
            <v>679114.8</v>
          </cell>
          <cell r="G24">
            <v>705257.28</v>
          </cell>
          <cell r="H24">
            <v>731989.44</v>
          </cell>
          <cell r="I24">
            <v>758525.03999999992</v>
          </cell>
          <cell r="J24">
            <v>786043.44</v>
          </cell>
          <cell r="K24">
            <v>814348.08000000007</v>
          </cell>
          <cell r="L24">
            <v>843832.08000000007</v>
          </cell>
          <cell r="M24">
            <v>873905.75999999989</v>
          </cell>
          <cell r="N24">
            <v>903586.32</v>
          </cell>
          <cell r="O24">
            <v>934642.79999999993</v>
          </cell>
          <cell r="P24">
            <v>966092.4</v>
          </cell>
          <cell r="Q24">
            <v>999114.48</v>
          </cell>
          <cell r="R24">
            <v>1032529.6800000002</v>
          </cell>
        </row>
        <row r="25">
          <cell r="A25" t="str">
            <v>China</v>
          </cell>
          <cell r="B25" t="str">
            <v>Yes</v>
          </cell>
          <cell r="C25">
            <v>2112438121.9071319</v>
          </cell>
          <cell r="D25">
            <v>2083242355.5022688</v>
          </cell>
          <cell r="E25">
            <v>2051466360.8742735</v>
          </cell>
          <cell r="F25">
            <v>2017996810.4886332</v>
          </cell>
          <cell r="G25">
            <v>1983962741.5171103</v>
          </cell>
          <cell r="H25">
            <v>1950400074.6636956</v>
          </cell>
          <cell r="I25">
            <v>1919648361.1812184</v>
          </cell>
          <cell r="J25">
            <v>1889484445.4015667</v>
          </cell>
          <cell r="K25">
            <v>1861182858.9774024</v>
          </cell>
          <cell r="L25">
            <v>1836338221.4193599</v>
          </cell>
          <cell r="M25">
            <v>1815736202.9242866</v>
          </cell>
          <cell r="N25">
            <v>1800977242.782053</v>
          </cell>
          <cell r="O25">
            <v>1789878923.7791984</v>
          </cell>
          <cell r="P25">
            <v>1781248191.172364</v>
          </cell>
          <cell r="Q25">
            <v>1773059761.7874572</v>
          </cell>
          <cell r="R25">
            <v>1763730655.6723156</v>
          </cell>
        </row>
        <row r="26">
          <cell r="A26" t="str">
            <v>Comoros</v>
          </cell>
          <cell r="B26" t="str">
            <v/>
          </cell>
          <cell r="C26">
            <v>561804.59999999986</v>
          </cell>
          <cell r="D26">
            <v>573269.99999999988</v>
          </cell>
          <cell r="E26">
            <v>587819.99999999988</v>
          </cell>
          <cell r="F26">
            <v>602369.99999999988</v>
          </cell>
          <cell r="G26">
            <v>619829.99999999988</v>
          </cell>
          <cell r="H26">
            <v>634380</v>
          </cell>
          <cell r="I26">
            <v>651840</v>
          </cell>
          <cell r="J26">
            <v>669300</v>
          </cell>
          <cell r="K26">
            <v>683850</v>
          </cell>
          <cell r="L26">
            <v>701310</v>
          </cell>
          <cell r="M26">
            <v>718770</v>
          </cell>
          <cell r="N26">
            <v>733320</v>
          </cell>
          <cell r="O26">
            <v>747870</v>
          </cell>
          <cell r="P26">
            <v>768240</v>
          </cell>
          <cell r="Q26">
            <v>782790</v>
          </cell>
          <cell r="R26">
            <v>800250</v>
          </cell>
        </row>
        <row r="27">
          <cell r="A27" t="str">
            <v>Congo</v>
          </cell>
          <cell r="B27" t="str">
            <v/>
          </cell>
          <cell r="C27">
            <v>22830039.432</v>
          </cell>
          <cell r="D27">
            <v>23436234</v>
          </cell>
          <cell r="E27">
            <v>24074244</v>
          </cell>
          <cell r="F27">
            <v>24797322</v>
          </cell>
          <cell r="G27">
            <v>25499133</v>
          </cell>
          <cell r="H27">
            <v>26222211</v>
          </cell>
          <cell r="I27">
            <v>27051624</v>
          </cell>
          <cell r="J27">
            <v>27817236</v>
          </cell>
          <cell r="K27">
            <v>28667916</v>
          </cell>
          <cell r="L27">
            <v>29497329</v>
          </cell>
          <cell r="M27">
            <v>30390543</v>
          </cell>
          <cell r="N27">
            <v>31283757</v>
          </cell>
          <cell r="O27">
            <v>32176971</v>
          </cell>
          <cell r="P27">
            <v>33176519.999999996</v>
          </cell>
          <cell r="Q27">
            <v>34069734</v>
          </cell>
          <cell r="R27">
            <v>35048016</v>
          </cell>
        </row>
        <row r="28">
          <cell r="A28" t="str">
            <v>Côte d'Ivoire</v>
          </cell>
          <cell r="B28" t="str">
            <v>Yes</v>
          </cell>
          <cell r="C28">
            <v>40521235.476960003</v>
          </cell>
          <cell r="D28">
            <v>41681092.32</v>
          </cell>
          <cell r="E28">
            <v>42885924.480000012</v>
          </cell>
          <cell r="F28">
            <v>44098382.160000004</v>
          </cell>
          <cell r="G28">
            <v>45333716.399999999</v>
          </cell>
          <cell r="H28">
            <v>46569050.640000001</v>
          </cell>
          <cell r="I28">
            <v>47804384.88000001</v>
          </cell>
          <cell r="J28">
            <v>49054970.160000011</v>
          </cell>
          <cell r="K28">
            <v>50320806.480000004</v>
          </cell>
          <cell r="L28">
            <v>51632395.920000002</v>
          </cell>
          <cell r="M28">
            <v>52966861.920000002</v>
          </cell>
          <cell r="N28">
            <v>54316578.960000008</v>
          </cell>
          <cell r="O28">
            <v>55689172.560000002</v>
          </cell>
          <cell r="P28">
            <v>57130395.840000004</v>
          </cell>
          <cell r="Q28">
            <v>58602121.20000001</v>
          </cell>
          <cell r="R28">
            <v>60127225.20000001</v>
          </cell>
        </row>
        <row r="29">
          <cell r="A29" t="str">
            <v>Democratic People's Republic of Korea</v>
          </cell>
          <cell r="B29">
            <v>0</v>
          </cell>
          <cell r="C29">
            <v>1026767.74392</v>
          </cell>
          <cell r="D29">
            <v>1023217.92</v>
          </cell>
          <cell r="E29">
            <v>1018003.6799999998</v>
          </cell>
          <cell r="F29">
            <v>1011102.4799999999</v>
          </cell>
          <cell r="G29">
            <v>1002207.6</v>
          </cell>
          <cell r="H29">
            <v>992392.56</v>
          </cell>
          <cell r="I29">
            <v>983190.96</v>
          </cell>
          <cell r="J29">
            <v>972455.75999999989</v>
          </cell>
          <cell r="K29">
            <v>962027.28</v>
          </cell>
          <cell r="L29">
            <v>953745.84</v>
          </cell>
          <cell r="M29">
            <v>949451.75999999989</v>
          </cell>
          <cell r="N29">
            <v>948684.96</v>
          </cell>
          <cell r="O29">
            <v>951598.79999999993</v>
          </cell>
          <cell r="P29">
            <v>956813.03999999992</v>
          </cell>
          <cell r="Q29">
            <v>961260.48</v>
          </cell>
          <cell r="R29">
            <v>963867.6</v>
          </cell>
        </row>
        <row r="30">
          <cell r="A30" t="str">
            <v>Democratic Republic of the Congo</v>
          </cell>
          <cell r="B30" t="str">
            <v>Yes</v>
          </cell>
          <cell r="C30">
            <v>116100168.05519997</v>
          </cell>
          <cell r="D30">
            <v>120101234.40000001</v>
          </cell>
          <cell r="E30">
            <v>124317547.2</v>
          </cell>
          <cell r="F30">
            <v>128728252.80000001</v>
          </cell>
          <cell r="G30">
            <v>133340054.40000002</v>
          </cell>
          <cell r="H30">
            <v>138126139.19999999</v>
          </cell>
          <cell r="I30">
            <v>142912224</v>
          </cell>
          <cell r="J30">
            <v>147912811.19999999</v>
          </cell>
          <cell r="K30">
            <v>153114494.40000001</v>
          </cell>
          <cell r="L30">
            <v>158470351.19999999</v>
          </cell>
          <cell r="M30">
            <v>164000491.19999999</v>
          </cell>
          <cell r="N30">
            <v>169530631.19999999</v>
          </cell>
          <cell r="O30">
            <v>175228351.19999999</v>
          </cell>
          <cell r="P30">
            <v>181086948</v>
          </cell>
          <cell r="Q30">
            <v>187113124.80000001</v>
          </cell>
          <cell r="R30">
            <v>193286772</v>
          </cell>
        </row>
        <row r="31">
          <cell r="A31" t="str">
            <v>Djibouti</v>
          </cell>
          <cell r="B31" t="str">
            <v/>
          </cell>
          <cell r="C31">
            <v>4925.7153599999992</v>
          </cell>
          <cell r="D31">
            <v>5015.5200000000004</v>
          </cell>
          <cell r="E31">
            <v>5056.8</v>
          </cell>
          <cell r="F31">
            <v>5139.3600000000006</v>
          </cell>
          <cell r="G31">
            <v>5180.6399999999994</v>
          </cell>
          <cell r="H31">
            <v>5242.5600000000004</v>
          </cell>
          <cell r="I31">
            <v>5325.1200000000008</v>
          </cell>
          <cell r="J31">
            <v>5387.0399999999991</v>
          </cell>
          <cell r="K31">
            <v>5448.96</v>
          </cell>
          <cell r="L31">
            <v>5531.52</v>
          </cell>
          <cell r="M31">
            <v>5572.7999999999993</v>
          </cell>
          <cell r="N31">
            <v>5634.72</v>
          </cell>
          <cell r="O31">
            <v>5676</v>
          </cell>
          <cell r="P31">
            <v>5717.2800000000007</v>
          </cell>
          <cell r="Q31">
            <v>5758.5599999999995</v>
          </cell>
          <cell r="R31">
            <v>5841.12</v>
          </cell>
        </row>
        <row r="32">
          <cell r="A32" t="str">
            <v>Egypt</v>
          </cell>
          <cell r="B32" t="str">
            <v/>
          </cell>
          <cell r="C32">
            <v>13441150.217879999</v>
          </cell>
          <cell r="D32">
            <v>13607637.119999999</v>
          </cell>
          <cell r="E32">
            <v>13824767.880000001</v>
          </cell>
          <cell r="F32">
            <v>14068676.16</v>
          </cell>
          <cell r="G32">
            <v>14303852.640000001</v>
          </cell>
          <cell r="H32">
            <v>14518654.92</v>
          </cell>
          <cell r="I32">
            <v>14775951.960000001</v>
          </cell>
          <cell r="J32">
            <v>14994246.960000001</v>
          </cell>
          <cell r="K32">
            <v>15199735.32</v>
          </cell>
          <cell r="L32">
            <v>15429672.720000001</v>
          </cell>
          <cell r="M32">
            <v>15696865.799999999</v>
          </cell>
          <cell r="N32">
            <v>15977447.640000001</v>
          </cell>
          <cell r="O32">
            <v>16291792.440000001</v>
          </cell>
          <cell r="P32">
            <v>16625347.200000001</v>
          </cell>
          <cell r="Q32">
            <v>16948423.799999997</v>
          </cell>
          <cell r="R32">
            <v>17241812.280000001</v>
          </cell>
        </row>
        <row r="33">
          <cell r="A33" t="str">
            <v>Equatorial Guinea</v>
          </cell>
          <cell r="B33" t="str">
            <v/>
          </cell>
          <cell r="C33">
            <v>11258.029373410402</v>
          </cell>
          <cell r="D33">
            <v>11529.760924855493</v>
          </cell>
          <cell r="E33">
            <v>11935.330404624277</v>
          </cell>
          <cell r="F33">
            <v>12109.145895953756</v>
          </cell>
          <cell r="G33">
            <v>12456.776878612716</v>
          </cell>
          <cell r="H33">
            <v>12862.346358381503</v>
          </cell>
          <cell r="I33">
            <v>13209.977341040461</v>
          </cell>
          <cell r="J33">
            <v>13499.669826589592</v>
          </cell>
          <cell r="K33">
            <v>14021.116300578033</v>
          </cell>
          <cell r="L33">
            <v>14426.685780346821</v>
          </cell>
          <cell r="M33">
            <v>14890.193757225434</v>
          </cell>
          <cell r="N33">
            <v>15527.517225433527</v>
          </cell>
          <cell r="O33">
            <v>15991.025202312137</v>
          </cell>
          <cell r="P33">
            <v>16454.533179190752</v>
          </cell>
          <cell r="Q33">
            <v>16975.979653179191</v>
          </cell>
          <cell r="R33">
            <v>17497.42612716763</v>
          </cell>
        </row>
        <row r="34">
          <cell r="A34" t="str">
            <v>Eritrea</v>
          </cell>
          <cell r="B34" t="str">
            <v/>
          </cell>
          <cell r="C34">
            <v>2347326.4008000009</v>
          </cell>
          <cell r="D34">
            <v>2413206</v>
          </cell>
          <cell r="E34">
            <v>2487174</v>
          </cell>
          <cell r="F34">
            <v>2557443.5999999996</v>
          </cell>
          <cell r="G34">
            <v>2640657.6</v>
          </cell>
          <cell r="H34">
            <v>2723871.6</v>
          </cell>
          <cell r="I34">
            <v>2810784</v>
          </cell>
          <cell r="J34">
            <v>2899545.6</v>
          </cell>
          <cell r="K34">
            <v>2992005.6</v>
          </cell>
          <cell r="L34">
            <v>3084465.6</v>
          </cell>
          <cell r="M34">
            <v>3169528.8000000003</v>
          </cell>
          <cell r="N34">
            <v>3260139.6</v>
          </cell>
          <cell r="O34">
            <v>3343353.5999999996</v>
          </cell>
          <cell r="P34">
            <v>3426567.6</v>
          </cell>
          <cell r="Q34">
            <v>3504234</v>
          </cell>
          <cell r="R34">
            <v>3583749.6</v>
          </cell>
        </row>
        <row r="35">
          <cell r="A35" t="str">
            <v>Ethiopia</v>
          </cell>
          <cell r="B35" t="str">
            <v>Yes</v>
          </cell>
          <cell r="C35">
            <v>9851443.5552000012</v>
          </cell>
          <cell r="D35">
            <v>10197972.720000001</v>
          </cell>
          <cell r="E35">
            <v>10552332.960000001</v>
          </cell>
          <cell r="F35">
            <v>10911189.120000001</v>
          </cell>
          <cell r="G35">
            <v>11270862.720000001</v>
          </cell>
          <cell r="H35">
            <v>11628084</v>
          </cell>
          <cell r="I35">
            <v>11979991.92</v>
          </cell>
          <cell r="J35">
            <v>12331082.4</v>
          </cell>
          <cell r="K35">
            <v>12679311.840000002</v>
          </cell>
          <cell r="L35">
            <v>13028767.440000001</v>
          </cell>
          <cell r="M35">
            <v>13380266.640000001</v>
          </cell>
          <cell r="N35">
            <v>13731357.119999999</v>
          </cell>
          <cell r="O35">
            <v>14083265.040000003</v>
          </cell>
          <cell r="P35">
            <v>14433946.800000001</v>
          </cell>
          <cell r="Q35">
            <v>14782176.240000002</v>
          </cell>
          <cell r="R35">
            <v>15125092.32</v>
          </cell>
        </row>
        <row r="36">
          <cell r="A36" t="str">
            <v>Gabon</v>
          </cell>
          <cell r="B36" t="str">
            <v/>
          </cell>
          <cell r="C36">
            <v>1595743.9749278347</v>
          </cell>
          <cell r="D36">
            <v>1639284.1237113404</v>
          </cell>
          <cell r="E36">
            <v>1681219.2989690721</v>
          </cell>
          <cell r="F36">
            <v>1715529.8969072166</v>
          </cell>
          <cell r="G36">
            <v>1757465.0721649486</v>
          </cell>
          <cell r="H36">
            <v>1799400.2474226805</v>
          </cell>
          <cell r="I36">
            <v>1841335.4226804124</v>
          </cell>
          <cell r="J36">
            <v>1887082.8865979381</v>
          </cell>
          <cell r="K36">
            <v>1932830.3505154639</v>
          </cell>
          <cell r="L36">
            <v>1974765.5257731958</v>
          </cell>
          <cell r="M36">
            <v>2028137.5670103091</v>
          </cell>
          <cell r="N36">
            <v>2073885.0309278348</v>
          </cell>
          <cell r="O36">
            <v>2119632.4948453605</v>
          </cell>
          <cell r="P36">
            <v>2176816.8247422678</v>
          </cell>
          <cell r="Q36">
            <v>2226376.5773195871</v>
          </cell>
          <cell r="R36">
            <v>2272124.0412371131</v>
          </cell>
        </row>
        <row r="37">
          <cell r="A37" t="str">
            <v>Gambia</v>
          </cell>
          <cell r="B37" t="str">
            <v/>
          </cell>
          <cell r="C37">
            <v>546764.31828000012</v>
          </cell>
          <cell r="D37">
            <v>564363.36</v>
          </cell>
          <cell r="E37">
            <v>580687.92000000004</v>
          </cell>
          <cell r="F37">
            <v>599344.56000000006</v>
          </cell>
          <cell r="G37">
            <v>621499.32000000007</v>
          </cell>
          <cell r="H37">
            <v>641322</v>
          </cell>
          <cell r="I37">
            <v>661144.68000000005</v>
          </cell>
          <cell r="J37">
            <v>683299.44000000006</v>
          </cell>
          <cell r="K37">
            <v>706620.24</v>
          </cell>
          <cell r="L37">
            <v>729941.04</v>
          </cell>
          <cell r="M37">
            <v>754427.88</v>
          </cell>
          <cell r="N37">
            <v>780080.76000000013</v>
          </cell>
          <cell r="O37">
            <v>803401.56</v>
          </cell>
          <cell r="P37">
            <v>830220.48</v>
          </cell>
          <cell r="Q37">
            <v>853541.28</v>
          </cell>
          <cell r="R37">
            <v>883858.32000000007</v>
          </cell>
        </row>
        <row r="38">
          <cell r="A38" t="str">
            <v>Ghana</v>
          </cell>
          <cell r="B38" t="str">
            <v>Yes</v>
          </cell>
          <cell r="C38">
            <v>8332813.2456000028</v>
          </cell>
          <cell r="D38">
            <v>8498293.2000000011</v>
          </cell>
          <cell r="E38">
            <v>8676914.4000000004</v>
          </cell>
          <cell r="F38">
            <v>8861529.6000000015</v>
          </cell>
          <cell r="G38">
            <v>9049741.2000000011</v>
          </cell>
          <cell r="H38">
            <v>9237952.8000000007</v>
          </cell>
          <cell r="I38">
            <v>9433357.2000000011</v>
          </cell>
          <cell r="J38">
            <v>9622767.6000000015</v>
          </cell>
          <cell r="K38">
            <v>9815774.4000000004</v>
          </cell>
          <cell r="L38">
            <v>10013576.400000002</v>
          </cell>
          <cell r="M38">
            <v>10223366.4</v>
          </cell>
          <cell r="N38">
            <v>10436752.800000001</v>
          </cell>
          <cell r="O38">
            <v>10657332</v>
          </cell>
          <cell r="P38">
            <v>10883905.200000001</v>
          </cell>
          <cell r="Q38">
            <v>11110478.4</v>
          </cell>
          <cell r="R38">
            <v>11329858.800000001</v>
          </cell>
        </row>
        <row r="39">
          <cell r="A39" t="str">
            <v>Guatemala</v>
          </cell>
          <cell r="B39" t="str">
            <v/>
          </cell>
          <cell r="C39">
            <v>6662879.9654399985</v>
          </cell>
          <cell r="D39">
            <v>6827423.0399999991</v>
          </cell>
          <cell r="E39">
            <v>6997096.7999999998</v>
          </cell>
          <cell r="F39">
            <v>7165213.919999999</v>
          </cell>
          <cell r="G39">
            <v>7330217.7599999998</v>
          </cell>
          <cell r="H39">
            <v>7487438.3999999994</v>
          </cell>
          <cell r="I39">
            <v>7649328.959999999</v>
          </cell>
          <cell r="J39">
            <v>7798766.3999999994</v>
          </cell>
          <cell r="K39">
            <v>7943533.919999999</v>
          </cell>
          <cell r="L39">
            <v>8091414.7199999997</v>
          </cell>
          <cell r="M39">
            <v>8231512.3200000003</v>
          </cell>
          <cell r="N39">
            <v>8374723.1999999983</v>
          </cell>
          <cell r="O39">
            <v>8517934.0800000001</v>
          </cell>
          <cell r="P39">
            <v>8659588.3199999984</v>
          </cell>
          <cell r="Q39">
            <v>8796572.6400000006</v>
          </cell>
          <cell r="R39">
            <v>8927330.3999999985</v>
          </cell>
        </row>
        <row r="40">
          <cell r="A40" t="str">
            <v>Guinea</v>
          </cell>
          <cell r="B40" t="str">
            <v/>
          </cell>
          <cell r="C40">
            <v>11060379.8136</v>
          </cell>
          <cell r="D40">
            <v>11391681.600000003</v>
          </cell>
          <cell r="E40">
            <v>11742485.040000003</v>
          </cell>
          <cell r="F40">
            <v>12097060.560000001</v>
          </cell>
          <cell r="G40">
            <v>12466724.400000002</v>
          </cell>
          <cell r="H40">
            <v>12847704.48</v>
          </cell>
          <cell r="I40">
            <v>13228684.560000001</v>
          </cell>
          <cell r="J40">
            <v>13624752.959999999</v>
          </cell>
          <cell r="K40">
            <v>14024593.439999999</v>
          </cell>
          <cell r="L40">
            <v>14439522.24</v>
          </cell>
          <cell r="M40">
            <v>14869539.359999999</v>
          </cell>
          <cell r="N40">
            <v>15295784.399999999</v>
          </cell>
          <cell r="O40">
            <v>15737117.759999998</v>
          </cell>
          <cell r="P40">
            <v>16185995.279999999</v>
          </cell>
          <cell r="Q40">
            <v>16642416.959999999</v>
          </cell>
          <cell r="R40">
            <v>17110154.879999999</v>
          </cell>
        </row>
        <row r="41">
          <cell r="A41" t="str">
            <v>Guinea-Bissau</v>
          </cell>
          <cell r="B41" t="str">
            <v/>
          </cell>
          <cell r="C41">
            <v>981306.36863999965</v>
          </cell>
          <cell r="D41">
            <v>1005320.1599999999</v>
          </cell>
          <cell r="E41">
            <v>1031603.04</v>
          </cell>
          <cell r="F41">
            <v>1060076.1599999999</v>
          </cell>
          <cell r="G41">
            <v>1084168.8</v>
          </cell>
          <cell r="H41">
            <v>1117022.4000000001</v>
          </cell>
          <cell r="I41">
            <v>1145495.52</v>
          </cell>
          <cell r="J41">
            <v>1171778.3999999999</v>
          </cell>
          <cell r="K41">
            <v>1204631.9999999998</v>
          </cell>
          <cell r="L41">
            <v>1235295.3599999999</v>
          </cell>
          <cell r="M41">
            <v>1263768.4799999997</v>
          </cell>
          <cell r="N41">
            <v>1298812.3199999998</v>
          </cell>
          <cell r="O41">
            <v>1327285.44</v>
          </cell>
          <cell r="P41">
            <v>1362329.2799999998</v>
          </cell>
          <cell r="Q41">
            <v>1395182.88</v>
          </cell>
          <cell r="R41">
            <v>1425846.24</v>
          </cell>
        </row>
        <row r="42">
          <cell r="A42" t="str">
            <v>Haiti</v>
          </cell>
          <cell r="B42" t="str">
            <v>Yes</v>
          </cell>
          <cell r="C42">
            <v>21640975.056600001</v>
          </cell>
          <cell r="D42">
            <v>21983648.400000002</v>
          </cell>
          <cell r="E42">
            <v>22325009.399999999</v>
          </cell>
          <cell r="F42">
            <v>22643613</v>
          </cell>
          <cell r="G42">
            <v>22962216.599999998</v>
          </cell>
          <cell r="H42">
            <v>23311163.400000002</v>
          </cell>
          <cell r="I42">
            <v>23637352.800000001</v>
          </cell>
          <cell r="J42">
            <v>23971128</v>
          </cell>
          <cell r="K42">
            <v>24312489</v>
          </cell>
          <cell r="L42">
            <v>24631092.600000001</v>
          </cell>
          <cell r="M42">
            <v>24949696.200000003</v>
          </cell>
          <cell r="N42">
            <v>25237956.599999998</v>
          </cell>
          <cell r="O42">
            <v>25503459.599999998</v>
          </cell>
          <cell r="P42">
            <v>25746205.199999999</v>
          </cell>
          <cell r="Q42">
            <v>25966193.400000002</v>
          </cell>
          <cell r="R42">
            <v>26163424.199999999</v>
          </cell>
        </row>
        <row r="43">
          <cell r="A43" t="str">
            <v>India</v>
          </cell>
          <cell r="B43" t="str">
            <v>Yes</v>
          </cell>
          <cell r="C43">
            <v>1995859174.70016</v>
          </cell>
          <cell r="D43">
            <v>2023497383.0400002</v>
          </cell>
          <cell r="E43">
            <v>2049890492.1600001</v>
          </cell>
          <cell r="F43">
            <v>2075270077.4400005</v>
          </cell>
          <cell r="G43">
            <v>2100051031.6800005</v>
          </cell>
          <cell r="H43">
            <v>2124286698.24</v>
          </cell>
          <cell r="I43">
            <v>2146910209.9200003</v>
          </cell>
          <cell r="J43">
            <v>2169462597.1200004</v>
          </cell>
          <cell r="K43">
            <v>2191285958.4000006</v>
          </cell>
          <cell r="L43">
            <v>2211455675.5200005</v>
          </cell>
          <cell r="M43">
            <v>2229533147.5200005</v>
          </cell>
          <cell r="N43">
            <v>2246982353.2800002</v>
          </cell>
          <cell r="O43">
            <v>2262392657.2800007</v>
          </cell>
          <cell r="P43">
            <v>2275930016.6400003</v>
          </cell>
          <cell r="Q43">
            <v>2288038959.3600006</v>
          </cell>
          <cell r="R43">
            <v>2298932858.8800006</v>
          </cell>
        </row>
        <row r="44">
          <cell r="A44" t="str">
            <v>Indonesia</v>
          </cell>
          <cell r="B44" t="str">
            <v>Yes</v>
          </cell>
          <cell r="C44">
            <v>29961351.172799993</v>
          </cell>
          <cell r="D44">
            <v>30156420.48</v>
          </cell>
          <cell r="E44">
            <v>30388751.040000003</v>
          </cell>
          <cell r="F44">
            <v>30628409.280000005</v>
          </cell>
          <cell r="G44">
            <v>30832291.200000003</v>
          </cell>
          <cell r="H44">
            <v>30985310.400000002</v>
          </cell>
          <cell r="I44">
            <v>31162467.840000004</v>
          </cell>
          <cell r="J44">
            <v>31270227.840000004</v>
          </cell>
          <cell r="K44">
            <v>31341780.48</v>
          </cell>
          <cell r="L44">
            <v>31422816</v>
          </cell>
          <cell r="M44">
            <v>31539627.840000004</v>
          </cell>
          <cell r="N44">
            <v>31668939.840000007</v>
          </cell>
          <cell r="O44">
            <v>31832304</v>
          </cell>
          <cell r="P44">
            <v>32009892.480000004</v>
          </cell>
          <cell r="Q44">
            <v>32164635.840000004</v>
          </cell>
          <cell r="R44">
            <v>32275413.120000005</v>
          </cell>
        </row>
        <row r="45">
          <cell r="A45" t="str">
            <v>Iran (Islamic Republic of)</v>
          </cell>
          <cell r="B45" t="str">
            <v>Yes</v>
          </cell>
          <cell r="C45">
            <v>70581533.673178568</v>
          </cell>
          <cell r="D45">
            <v>70837474.640551329</v>
          </cell>
          <cell r="E45">
            <v>71053955.887330607</v>
          </cell>
          <cell r="F45">
            <v>71270437.13410987</v>
          </cell>
          <cell r="G45">
            <v>71529011.956651777</v>
          </cell>
          <cell r="H45">
            <v>71838700.406905472</v>
          </cell>
          <cell r="I45">
            <v>72265649.532497928</v>
          </cell>
          <cell r="J45">
            <v>72716652.12995474</v>
          </cell>
          <cell r="K45">
            <v>73170661.411394596</v>
          </cell>
          <cell r="L45">
            <v>73552510.277241379</v>
          </cell>
          <cell r="M45">
            <v>73823111.835715473</v>
          </cell>
          <cell r="N45">
            <v>74027566.346562564</v>
          </cell>
          <cell r="O45">
            <v>74108746.814104795</v>
          </cell>
          <cell r="P45">
            <v>74042599.766477808</v>
          </cell>
          <cell r="Q45">
            <v>73775004.891986758</v>
          </cell>
          <cell r="R45">
            <v>73257855.246902943</v>
          </cell>
        </row>
        <row r="46">
          <cell r="A46" t="str">
            <v>Iraq</v>
          </cell>
          <cell r="B46" t="str">
            <v/>
          </cell>
          <cell r="C46">
            <v>14338903.0518</v>
          </cell>
          <cell r="D46">
            <v>14764867.199999999</v>
          </cell>
          <cell r="E46">
            <v>15165451.800000001</v>
          </cell>
          <cell r="F46">
            <v>15556305.600000001</v>
          </cell>
          <cell r="G46">
            <v>15952024.800000001</v>
          </cell>
          <cell r="H46">
            <v>16363962</v>
          </cell>
          <cell r="I46">
            <v>16793739</v>
          </cell>
          <cell r="J46">
            <v>17239734</v>
          </cell>
          <cell r="K46">
            <v>17700325.199999999</v>
          </cell>
          <cell r="L46">
            <v>18172269</v>
          </cell>
          <cell r="M46">
            <v>18662052.600000001</v>
          </cell>
          <cell r="N46">
            <v>19156701.599999998</v>
          </cell>
          <cell r="O46">
            <v>19667568.600000001</v>
          </cell>
          <cell r="P46">
            <v>20191410</v>
          </cell>
          <cell r="Q46">
            <v>20728225.800000001</v>
          </cell>
          <cell r="R46">
            <v>21278016</v>
          </cell>
        </row>
        <row r="47">
          <cell r="A47" t="str">
            <v>Jamaica</v>
          </cell>
          <cell r="B47" t="str">
            <v>Yes</v>
          </cell>
          <cell r="C47">
            <v>10321525.850999998</v>
          </cell>
          <cell r="D47">
            <v>10353489</v>
          </cell>
          <cell r="E47">
            <v>10353489</v>
          </cell>
          <cell r="F47">
            <v>10298781</v>
          </cell>
          <cell r="G47">
            <v>10257750</v>
          </cell>
          <cell r="H47">
            <v>10189365</v>
          </cell>
          <cell r="I47">
            <v>10162011.000000002</v>
          </cell>
          <cell r="J47">
            <v>10107303</v>
          </cell>
          <cell r="K47">
            <v>10079949.000000002</v>
          </cell>
          <cell r="L47">
            <v>10025241</v>
          </cell>
          <cell r="M47">
            <v>9956856.0000000019</v>
          </cell>
          <cell r="N47">
            <v>9915825.0000000019</v>
          </cell>
          <cell r="O47">
            <v>9833763.0000000037</v>
          </cell>
          <cell r="P47">
            <v>9724347</v>
          </cell>
          <cell r="Q47">
            <v>9628608</v>
          </cell>
          <cell r="R47">
            <v>9573900.0000000019</v>
          </cell>
        </row>
        <row r="48">
          <cell r="A48" t="str">
            <v>Kenya</v>
          </cell>
          <cell r="B48" t="str">
            <v>Yes</v>
          </cell>
          <cell r="C48">
            <v>21497871.10032</v>
          </cell>
          <cell r="D48">
            <v>22151635.800000001</v>
          </cell>
          <cell r="E48">
            <v>22838403.84</v>
          </cell>
          <cell r="F48">
            <v>23552103.959999997</v>
          </cell>
          <cell r="G48">
            <v>24286965</v>
          </cell>
          <cell r="H48">
            <v>25037215.800000001</v>
          </cell>
          <cell r="I48">
            <v>25793237.759999994</v>
          </cell>
          <cell r="J48">
            <v>26568496.919999998</v>
          </cell>
          <cell r="K48">
            <v>27349527.239999998</v>
          </cell>
          <cell r="L48">
            <v>28132481.279999997</v>
          </cell>
          <cell r="M48">
            <v>28911587.879999995</v>
          </cell>
          <cell r="N48">
            <v>29677228.439999998</v>
          </cell>
          <cell r="O48">
            <v>30439021.559999999</v>
          </cell>
          <cell r="P48">
            <v>31196967.239999998</v>
          </cell>
          <cell r="Q48">
            <v>31939523.159999996</v>
          </cell>
          <cell r="R48">
            <v>32678231.640000001</v>
          </cell>
        </row>
        <row r="49">
          <cell r="A49" t="str">
            <v>Kyrgyzstan</v>
          </cell>
          <cell r="B49" t="str">
            <v/>
          </cell>
          <cell r="C49">
            <v>12952417.257360006</v>
          </cell>
          <cell r="D49">
            <v>12971553.84</v>
          </cell>
          <cell r="E49">
            <v>13013209.440000001</v>
          </cell>
          <cell r="F49">
            <v>13088189.520000001</v>
          </cell>
          <cell r="G49">
            <v>13163169.6</v>
          </cell>
          <cell r="H49">
            <v>13213156.320000002</v>
          </cell>
          <cell r="I49">
            <v>13338123.120000001</v>
          </cell>
          <cell r="J49">
            <v>13454758.800000001</v>
          </cell>
          <cell r="K49">
            <v>13529738.880000001</v>
          </cell>
          <cell r="L49">
            <v>13663036.800000001</v>
          </cell>
          <cell r="M49">
            <v>13854652.560000001</v>
          </cell>
          <cell r="N49">
            <v>14054599.440000001</v>
          </cell>
          <cell r="O49">
            <v>14329526.4</v>
          </cell>
          <cell r="P49">
            <v>14629446.720000001</v>
          </cell>
          <cell r="Q49">
            <v>14904373.68</v>
          </cell>
          <cell r="R49">
            <v>15137645.040000003</v>
          </cell>
        </row>
        <row r="50">
          <cell r="A50" t="str">
            <v>Lao People's Democratic Republic</v>
          </cell>
          <cell r="B50">
            <v>0</v>
          </cell>
          <cell r="C50">
            <v>1763456.6476800004</v>
          </cell>
          <cell r="D50">
            <v>1795996.7999999998</v>
          </cell>
          <cell r="E50">
            <v>1829093.76</v>
          </cell>
          <cell r="F50">
            <v>1858296.9600000002</v>
          </cell>
          <cell r="G50">
            <v>1890420.48</v>
          </cell>
          <cell r="H50">
            <v>1921570.56</v>
          </cell>
          <cell r="I50">
            <v>1953694.08</v>
          </cell>
          <cell r="J50">
            <v>1986791.04</v>
          </cell>
          <cell r="K50">
            <v>2020861.44</v>
          </cell>
          <cell r="L50">
            <v>2053958.4</v>
          </cell>
          <cell r="M50">
            <v>2089002.2399999998</v>
          </cell>
          <cell r="N50">
            <v>2123072.64</v>
          </cell>
          <cell r="O50">
            <v>2156169.6</v>
          </cell>
          <cell r="P50">
            <v>2189266.56</v>
          </cell>
          <cell r="Q50">
            <v>2220416.6399999997</v>
          </cell>
          <cell r="R50">
            <v>2250593.2800000003</v>
          </cell>
        </row>
        <row r="51">
          <cell r="A51" t="str">
            <v>Lesotho</v>
          </cell>
          <cell r="B51" t="str">
            <v>Yes</v>
          </cell>
          <cell r="C51">
            <v>8624598.3251999971</v>
          </cell>
          <cell r="D51">
            <v>8752938.4800000004</v>
          </cell>
          <cell r="E51">
            <v>8877314.1600000001</v>
          </cell>
          <cell r="F51">
            <v>8986142.8800000008</v>
          </cell>
          <cell r="G51">
            <v>9157159.4399999995</v>
          </cell>
          <cell r="H51">
            <v>9281535.120000001</v>
          </cell>
          <cell r="I51">
            <v>9405910.7999999989</v>
          </cell>
          <cell r="J51">
            <v>9530286.4800000004</v>
          </cell>
          <cell r="K51">
            <v>9654662.160000002</v>
          </cell>
          <cell r="L51">
            <v>9763490.879999999</v>
          </cell>
          <cell r="M51">
            <v>9934507.4400000013</v>
          </cell>
          <cell r="N51">
            <v>10058883.120000001</v>
          </cell>
          <cell r="O51">
            <v>10167711.840000002</v>
          </cell>
          <cell r="P51">
            <v>10323181.439999998</v>
          </cell>
          <cell r="Q51">
            <v>10447557.119999999</v>
          </cell>
          <cell r="R51">
            <v>10618573.679999998</v>
          </cell>
        </row>
        <row r="52">
          <cell r="A52" t="str">
            <v>Liberia</v>
          </cell>
          <cell r="B52" t="str">
            <v/>
          </cell>
          <cell r="C52">
            <v>1302383.6086800001</v>
          </cell>
          <cell r="D52">
            <v>1340751.72</v>
          </cell>
          <cell r="E52">
            <v>1381306.0800000003</v>
          </cell>
          <cell r="F52">
            <v>1421860.4400000002</v>
          </cell>
          <cell r="G52">
            <v>1462414.8</v>
          </cell>
          <cell r="H52">
            <v>1507884.8400000003</v>
          </cell>
          <cell r="I52">
            <v>1548439.2</v>
          </cell>
          <cell r="J52">
            <v>1593909.2400000002</v>
          </cell>
          <cell r="K52">
            <v>1635692.5199999998</v>
          </cell>
          <cell r="L52">
            <v>1683620.4</v>
          </cell>
          <cell r="M52">
            <v>1727861.5199999998</v>
          </cell>
          <cell r="N52">
            <v>1773331.5599999998</v>
          </cell>
          <cell r="O52">
            <v>1817572.6799999997</v>
          </cell>
          <cell r="P52">
            <v>1863042.7199999997</v>
          </cell>
          <cell r="Q52">
            <v>1910970.5999999996</v>
          </cell>
          <cell r="R52">
            <v>1956440.6399999997</v>
          </cell>
        </row>
        <row r="53">
          <cell r="A53" t="str">
            <v>Madagascar</v>
          </cell>
          <cell r="B53" t="str">
            <v/>
          </cell>
          <cell r="C53">
            <v>9051836.1086400002</v>
          </cell>
          <cell r="D53">
            <v>9338810.5199999996</v>
          </cell>
          <cell r="E53">
            <v>9630407.2799999993</v>
          </cell>
          <cell r="F53">
            <v>9929718.2399999984</v>
          </cell>
          <cell r="G53">
            <v>10229029.200000001</v>
          </cell>
          <cell r="H53">
            <v>10532968.68</v>
          </cell>
          <cell r="I53">
            <v>10833822.48</v>
          </cell>
          <cell r="J53">
            <v>11142390.48</v>
          </cell>
          <cell r="K53">
            <v>11452501.32</v>
          </cell>
          <cell r="L53">
            <v>11767240.680000002</v>
          </cell>
          <cell r="M53">
            <v>12088151.4</v>
          </cell>
          <cell r="N53">
            <v>12412147.800000001</v>
          </cell>
          <cell r="O53">
            <v>12742315.559999999</v>
          </cell>
          <cell r="P53">
            <v>13081740.359999998</v>
          </cell>
          <cell r="Q53">
            <v>13428879.359999999</v>
          </cell>
          <cell r="R53">
            <v>13794532.439999999</v>
          </cell>
        </row>
        <row r="54">
          <cell r="A54" t="str">
            <v>Malawi</v>
          </cell>
          <cell r="B54" t="str">
            <v>Yes</v>
          </cell>
          <cell r="C54">
            <v>7802187.2870400017</v>
          </cell>
          <cell r="D54">
            <v>8098341.1199999992</v>
          </cell>
          <cell r="E54">
            <v>8389889.2799999993</v>
          </cell>
          <cell r="F54">
            <v>8689317.1199999992</v>
          </cell>
          <cell r="G54">
            <v>8998594.5600000005</v>
          </cell>
          <cell r="H54">
            <v>9323631.3599999994</v>
          </cell>
          <cell r="I54">
            <v>9650638.0800000001</v>
          </cell>
          <cell r="J54">
            <v>9997344</v>
          </cell>
          <cell r="K54">
            <v>10355869.440000001</v>
          </cell>
          <cell r="L54">
            <v>10718334.720000003</v>
          </cell>
          <cell r="M54">
            <v>11082769.920000002</v>
          </cell>
          <cell r="N54">
            <v>11451144.960000001</v>
          </cell>
          <cell r="O54">
            <v>11827399.680000002</v>
          </cell>
          <cell r="P54">
            <v>12199714.560000001</v>
          </cell>
          <cell r="Q54">
            <v>12583848.959999999</v>
          </cell>
          <cell r="R54">
            <v>12973893.119999999</v>
          </cell>
        </row>
        <row r="55">
          <cell r="A55" t="str">
            <v>Mali</v>
          </cell>
          <cell r="B55" t="str">
            <v>Yes</v>
          </cell>
          <cell r="C55">
            <v>1085392.0224000001</v>
          </cell>
          <cell r="D55">
            <v>1119928.3200000001</v>
          </cell>
          <cell r="E55">
            <v>1157184</v>
          </cell>
          <cell r="F55">
            <v>1195850.8800000001</v>
          </cell>
          <cell r="G55">
            <v>1237057.9200000002</v>
          </cell>
          <cell r="H55">
            <v>1280805.1200000001</v>
          </cell>
          <cell r="I55">
            <v>1324270.0800000001</v>
          </cell>
          <cell r="J55">
            <v>1370839.6800000002</v>
          </cell>
          <cell r="K55">
            <v>1419102.7200000002</v>
          </cell>
          <cell r="L55">
            <v>1469059.2</v>
          </cell>
          <cell r="M55">
            <v>1520991.3599999999</v>
          </cell>
          <cell r="N55">
            <v>1573205.7599999998</v>
          </cell>
          <cell r="O55">
            <v>1625984.6399999997</v>
          </cell>
          <cell r="P55">
            <v>1681585.92</v>
          </cell>
          <cell r="Q55">
            <v>1738316.1600000001</v>
          </cell>
          <cell r="R55">
            <v>1796175.36</v>
          </cell>
        </row>
        <row r="56">
          <cell r="A56" t="str">
            <v>Mauritania</v>
          </cell>
          <cell r="B56" t="str">
            <v/>
          </cell>
          <cell r="C56">
            <v>519695.74848000001</v>
          </cell>
          <cell r="D56">
            <v>533158.80000000005</v>
          </cell>
          <cell r="E56">
            <v>547411.55999999994</v>
          </cell>
          <cell r="F56">
            <v>561664.32000000007</v>
          </cell>
          <cell r="G56">
            <v>576444.96</v>
          </cell>
          <cell r="H56">
            <v>590169.84000000008</v>
          </cell>
          <cell r="I56">
            <v>604950.48</v>
          </cell>
          <cell r="J56">
            <v>620786.87999999989</v>
          </cell>
          <cell r="K56">
            <v>636095.4</v>
          </cell>
          <cell r="L56">
            <v>651931.80000000005</v>
          </cell>
          <cell r="M56">
            <v>667768.19999999995</v>
          </cell>
          <cell r="N56">
            <v>682548.83999999985</v>
          </cell>
          <cell r="O56">
            <v>698913.12000000011</v>
          </cell>
          <cell r="P56">
            <v>715277.4</v>
          </cell>
          <cell r="Q56">
            <v>730585.92000000016</v>
          </cell>
          <cell r="R56">
            <v>747478.08000000007</v>
          </cell>
        </row>
        <row r="57">
          <cell r="A57" t="str">
            <v>Mexico</v>
          </cell>
          <cell r="B57" t="str">
            <v/>
          </cell>
          <cell r="C57">
            <v>150730118.0235357</v>
          </cell>
          <cell r="D57">
            <v>152505282.12673146</v>
          </cell>
          <cell r="E57">
            <v>154177230.68990698</v>
          </cell>
          <cell r="F57">
            <v>155726948.02653185</v>
          </cell>
          <cell r="G57">
            <v>157110780.12712362</v>
          </cell>
          <cell r="H57">
            <v>158311265.38788939</v>
          </cell>
          <cell r="I57">
            <v>159450635.03537977</v>
          </cell>
          <cell r="J57">
            <v>160402292.44209591</v>
          </cell>
          <cell r="K57">
            <v>161192430.01372716</v>
          </cell>
          <cell r="L57">
            <v>161908355.76923835</v>
          </cell>
          <cell r="M57">
            <v>162580627.51526716</v>
          </cell>
          <cell r="N57">
            <v>163274726.26603717</v>
          </cell>
          <cell r="O57">
            <v>163920805.60637659</v>
          </cell>
          <cell r="P57">
            <v>164510134.73438883</v>
          </cell>
          <cell r="Q57">
            <v>165025252.04628107</v>
          </cell>
          <cell r="R57">
            <v>165474888.34394968</v>
          </cell>
        </row>
        <row r="58">
          <cell r="A58" t="str">
            <v>Morocco</v>
          </cell>
          <cell r="B58" t="str">
            <v/>
          </cell>
          <cell r="C58">
            <v>6923668.3812864013</v>
          </cell>
          <cell r="D58">
            <v>6956561.2031999994</v>
          </cell>
          <cell r="E58">
            <v>6986877.8496000012</v>
          </cell>
          <cell r="F58">
            <v>7014236.7744000005</v>
          </cell>
          <cell r="G58">
            <v>7040856.2688000007</v>
          </cell>
          <cell r="H58">
            <v>7067475.7631999999</v>
          </cell>
          <cell r="I58">
            <v>7106665.5744000003</v>
          </cell>
          <cell r="J58">
            <v>7141418.8032</v>
          </cell>
          <cell r="K58">
            <v>7176172.0320000006</v>
          </cell>
          <cell r="L58">
            <v>7211664.6912000002</v>
          </cell>
          <cell r="M58">
            <v>7252333.3632000005</v>
          </cell>
          <cell r="N58">
            <v>7295959.7568000006</v>
          </cell>
          <cell r="O58">
            <v>7341804.4416000005</v>
          </cell>
          <cell r="P58">
            <v>7389127.9872000013</v>
          </cell>
          <cell r="Q58">
            <v>7429057.2287999997</v>
          </cell>
          <cell r="R58">
            <v>7455676.7232000008</v>
          </cell>
        </row>
        <row r="59">
          <cell r="A59" t="str">
            <v>Mozambique</v>
          </cell>
          <cell r="B59" t="str">
            <v>Yes</v>
          </cell>
          <cell r="C59">
            <v>46436698.218240008</v>
          </cell>
          <cell r="D59">
            <v>47799143.040000007</v>
          </cell>
          <cell r="E59">
            <v>49225123.199999996</v>
          </cell>
          <cell r="F59">
            <v>50715920.640000001</v>
          </cell>
          <cell r="G59">
            <v>52307544.960000008</v>
          </cell>
          <cell r="H59">
            <v>53935178.879999995</v>
          </cell>
          <cell r="I59">
            <v>55606024.32</v>
          </cell>
          <cell r="J59">
            <v>57312879.360000007</v>
          </cell>
          <cell r="K59">
            <v>59091753.600000001</v>
          </cell>
          <cell r="L59">
            <v>60942647.040000007</v>
          </cell>
          <cell r="M59">
            <v>62858357.760000005</v>
          </cell>
          <cell r="N59">
            <v>64774068.479999997</v>
          </cell>
          <cell r="O59">
            <v>66754596.480000004</v>
          </cell>
          <cell r="P59">
            <v>68799941.760000005</v>
          </cell>
          <cell r="Q59">
            <v>70881296.640000015</v>
          </cell>
          <cell r="R59">
            <v>73027468.799999997</v>
          </cell>
        </row>
        <row r="60">
          <cell r="A60" t="str">
            <v>Myanmar</v>
          </cell>
          <cell r="B60" t="str">
            <v>Yes</v>
          </cell>
          <cell r="C60">
            <v>5200917.6621600008</v>
          </cell>
          <cell r="D60">
            <v>5255498.16</v>
          </cell>
          <cell r="E60">
            <v>5310070.5599999996</v>
          </cell>
          <cell r="F60">
            <v>5364642.96</v>
          </cell>
          <cell r="G60">
            <v>5416750.7999999998</v>
          </cell>
          <cell r="H60">
            <v>5464985.7599999998</v>
          </cell>
          <cell r="I60">
            <v>5504418.7200000007</v>
          </cell>
          <cell r="J60">
            <v>5542091.2800000003</v>
          </cell>
          <cell r="K60">
            <v>5575538.8799999999</v>
          </cell>
          <cell r="L60">
            <v>5602649.04</v>
          </cell>
          <cell r="M60">
            <v>5622717.6000000006</v>
          </cell>
          <cell r="N60">
            <v>5639265.3599999994</v>
          </cell>
          <cell r="O60">
            <v>5649475.6800000006</v>
          </cell>
          <cell r="P60">
            <v>5654052.7200000007</v>
          </cell>
          <cell r="Q60">
            <v>5655813.120000001</v>
          </cell>
          <cell r="R60">
            <v>5656517.2800000003</v>
          </cell>
        </row>
        <row r="61">
          <cell r="A61" t="str">
            <v>Namibia</v>
          </cell>
          <cell r="B61" t="str">
            <v>Yes</v>
          </cell>
          <cell r="C61">
            <v>4241467.8583200006</v>
          </cell>
          <cell r="D61">
            <v>4316936.4637974687</v>
          </cell>
          <cell r="E61">
            <v>4420646.6491139242</v>
          </cell>
          <cell r="F61">
            <v>4504911.1746835448</v>
          </cell>
          <cell r="G61">
            <v>4595657.586835443</v>
          </cell>
          <cell r="H61">
            <v>4673440.2258227859</v>
          </cell>
          <cell r="I61">
            <v>4770668.5245569637</v>
          </cell>
          <cell r="J61">
            <v>4848451.1635443047</v>
          </cell>
          <cell r="K61">
            <v>4932715.6891139243</v>
          </cell>
          <cell r="L61">
            <v>5016980.2146835448</v>
          </cell>
          <cell r="M61">
            <v>5120690.4000000013</v>
          </cell>
          <cell r="N61">
            <v>5211436.8121518996</v>
          </cell>
          <cell r="O61">
            <v>5308665.1108860765</v>
          </cell>
          <cell r="P61">
            <v>5425339.0693670893</v>
          </cell>
          <cell r="Q61">
            <v>5529049.2546835458</v>
          </cell>
          <cell r="R61">
            <v>5639241.3265822781</v>
          </cell>
        </row>
        <row r="62">
          <cell r="A62" t="str">
            <v>Nepal</v>
          </cell>
          <cell r="B62" t="str">
            <v/>
          </cell>
          <cell r="C62">
            <v>27099585.030959997</v>
          </cell>
          <cell r="D62">
            <v>27723973.679999996</v>
          </cell>
          <cell r="E62">
            <v>28283495.760000002</v>
          </cell>
          <cell r="F62">
            <v>28794664.079999998</v>
          </cell>
          <cell r="G62">
            <v>29278201.68</v>
          </cell>
          <cell r="H62">
            <v>29744470.079999998</v>
          </cell>
          <cell r="I62">
            <v>30162384.719999999</v>
          </cell>
          <cell r="J62">
            <v>30587207.039999999</v>
          </cell>
          <cell r="K62">
            <v>30984398.639999997</v>
          </cell>
          <cell r="L62">
            <v>31322874.960000001</v>
          </cell>
          <cell r="M62">
            <v>31592274.479999997</v>
          </cell>
          <cell r="N62">
            <v>31851312.48</v>
          </cell>
          <cell r="O62">
            <v>32027458.319999993</v>
          </cell>
          <cell r="P62">
            <v>32144888.879999995</v>
          </cell>
          <cell r="Q62">
            <v>32238142.559999999</v>
          </cell>
          <cell r="R62">
            <v>32341757.760000002</v>
          </cell>
        </row>
        <row r="63">
          <cell r="A63" t="str">
            <v>Niger</v>
          </cell>
          <cell r="B63" t="str">
            <v/>
          </cell>
          <cell r="C63">
            <v>547297.82784000016</v>
          </cell>
          <cell r="D63">
            <v>568892.16000000003</v>
          </cell>
          <cell r="E63">
            <v>592060.32000000007</v>
          </cell>
          <cell r="F63">
            <v>616299.84000000008</v>
          </cell>
          <cell r="G63">
            <v>641878.56000000006</v>
          </cell>
          <cell r="H63">
            <v>669064.32000000007</v>
          </cell>
          <cell r="I63">
            <v>696919.68</v>
          </cell>
          <cell r="J63">
            <v>726248.16</v>
          </cell>
          <cell r="K63">
            <v>757451.5199999999</v>
          </cell>
          <cell r="L63">
            <v>790128</v>
          </cell>
          <cell r="M63">
            <v>824411.5199999999</v>
          </cell>
          <cell r="N63">
            <v>859900.32</v>
          </cell>
          <cell r="O63">
            <v>896862.24000000011</v>
          </cell>
          <cell r="P63">
            <v>936234.72</v>
          </cell>
          <cell r="Q63">
            <v>976946.4</v>
          </cell>
          <cell r="R63">
            <v>1020202.5599999999</v>
          </cell>
        </row>
        <row r="64">
          <cell r="A64" t="str">
            <v>Nigeria</v>
          </cell>
          <cell r="B64" t="str">
            <v>Yes</v>
          </cell>
          <cell r="C64">
            <v>241435121.51880008</v>
          </cell>
          <cell r="D64">
            <v>247904925.84000003</v>
          </cell>
          <cell r="E64">
            <v>254821818.24000004</v>
          </cell>
          <cell r="F64">
            <v>262123955.28000003</v>
          </cell>
          <cell r="G64">
            <v>269694596.16000003</v>
          </cell>
          <cell r="H64">
            <v>277463696.40000004</v>
          </cell>
          <cell r="I64">
            <v>285285330.00000006</v>
          </cell>
          <cell r="J64">
            <v>293305422.95999998</v>
          </cell>
          <cell r="K64">
            <v>301558997.52000004</v>
          </cell>
          <cell r="L64">
            <v>310121935.20000005</v>
          </cell>
          <cell r="M64">
            <v>318965050.80000001</v>
          </cell>
          <cell r="N64">
            <v>327726447.84000003</v>
          </cell>
          <cell r="O64">
            <v>336814719.12000006</v>
          </cell>
          <cell r="P64">
            <v>346189005.36000001</v>
          </cell>
          <cell r="Q64">
            <v>355750076.88000005</v>
          </cell>
          <cell r="R64">
            <v>365445400.31999999</v>
          </cell>
        </row>
        <row r="65">
          <cell r="A65" t="str">
            <v>Pakistan</v>
          </cell>
          <cell r="B65" t="str">
            <v>Yes</v>
          </cell>
          <cell r="C65">
            <v>357781490.51904005</v>
          </cell>
          <cell r="D65">
            <v>364851648.00000006</v>
          </cell>
          <cell r="E65">
            <v>371683710.72000015</v>
          </cell>
          <cell r="F65">
            <v>378343284.48000008</v>
          </cell>
          <cell r="G65">
            <v>385152848.6400001</v>
          </cell>
          <cell r="H65">
            <v>392299891.20000011</v>
          </cell>
          <cell r="I65">
            <v>399769413.12000012</v>
          </cell>
          <cell r="J65">
            <v>407478919.68000007</v>
          </cell>
          <cell r="K65">
            <v>415443409.92000008</v>
          </cell>
          <cell r="L65">
            <v>423542891.5200001</v>
          </cell>
          <cell r="M65">
            <v>431739866.88000011</v>
          </cell>
          <cell r="N65">
            <v>440011837.44</v>
          </cell>
          <cell r="O65">
            <v>448351303.68000007</v>
          </cell>
          <cell r="P65">
            <v>456683270.39999998</v>
          </cell>
          <cell r="Q65">
            <v>464925242.88</v>
          </cell>
          <cell r="R65">
            <v>473002225.92000002</v>
          </cell>
        </row>
        <row r="66">
          <cell r="A66" t="str">
            <v>Papua New Guinea</v>
          </cell>
          <cell r="B66" t="str">
            <v/>
          </cell>
          <cell r="C66">
            <v>3190491.6888000001</v>
          </cell>
          <cell r="D66">
            <v>3268881.6</v>
          </cell>
          <cell r="E66">
            <v>3347108.4</v>
          </cell>
          <cell r="F66">
            <v>3425335.1999999997</v>
          </cell>
          <cell r="G66">
            <v>3501897.6</v>
          </cell>
          <cell r="H66">
            <v>3578460</v>
          </cell>
          <cell r="I66">
            <v>3651693.5999999996</v>
          </cell>
          <cell r="J66">
            <v>3724927.2</v>
          </cell>
          <cell r="K66">
            <v>3794832</v>
          </cell>
          <cell r="L66">
            <v>3864736.8</v>
          </cell>
          <cell r="M66">
            <v>3934641.6</v>
          </cell>
          <cell r="N66">
            <v>4004546.4000000008</v>
          </cell>
          <cell r="O66">
            <v>4076115.5999999996</v>
          </cell>
          <cell r="P66">
            <v>4147684.8000000003</v>
          </cell>
          <cell r="Q66">
            <v>4219254</v>
          </cell>
          <cell r="R66">
            <v>4290823.2</v>
          </cell>
        </row>
        <row r="67">
          <cell r="A67" t="str">
            <v>Peru</v>
          </cell>
          <cell r="B67" t="str">
            <v/>
          </cell>
          <cell r="C67">
            <v>62518381.765189163</v>
          </cell>
          <cell r="D67">
            <v>63087379.37297295</v>
          </cell>
          <cell r="E67">
            <v>63636554.032432422</v>
          </cell>
          <cell r="F67">
            <v>64193251.632432438</v>
          </cell>
          <cell r="G67">
            <v>64704811.589189194</v>
          </cell>
          <cell r="H67">
            <v>65231417.427027024</v>
          </cell>
          <cell r="I67">
            <v>65773069.145945951</v>
          </cell>
          <cell r="J67">
            <v>66314720.864864856</v>
          </cell>
          <cell r="K67">
            <v>66796189.059459463</v>
          </cell>
          <cell r="L67">
            <v>67292703.135135129</v>
          </cell>
          <cell r="M67">
            <v>67774171.329729721</v>
          </cell>
          <cell r="N67">
            <v>68248116.58378379</v>
          </cell>
          <cell r="O67">
            <v>68699493.016216204</v>
          </cell>
          <cell r="P67">
            <v>69143346.508108094</v>
          </cell>
          <cell r="Q67">
            <v>69549585.297297269</v>
          </cell>
          <cell r="R67">
            <v>69910686.443243235</v>
          </cell>
        </row>
        <row r="68">
          <cell r="A68" t="str">
            <v>Philippines</v>
          </cell>
          <cell r="B68" t="str">
            <v/>
          </cell>
          <cell r="C68">
            <v>45097776.81504</v>
          </cell>
          <cell r="D68">
            <v>45768914.88000001</v>
          </cell>
          <cell r="E68">
            <v>46392549.600000001</v>
          </cell>
          <cell r="F68">
            <v>46993726.560000002</v>
          </cell>
          <cell r="G68">
            <v>47594903.519999996</v>
          </cell>
          <cell r="H68">
            <v>48215083.199999996</v>
          </cell>
          <cell r="I68">
            <v>48878450.88000001</v>
          </cell>
          <cell r="J68">
            <v>49553911.200000003</v>
          </cell>
          <cell r="K68">
            <v>50241464.160000004</v>
          </cell>
          <cell r="L68">
            <v>50925562.080000006</v>
          </cell>
          <cell r="M68">
            <v>51602749.920000002</v>
          </cell>
          <cell r="N68">
            <v>52285120.32</v>
          </cell>
          <cell r="O68">
            <v>52958853.120000005</v>
          </cell>
          <cell r="P68">
            <v>53622220.800000004</v>
          </cell>
          <cell r="Q68">
            <v>54282133.440000005</v>
          </cell>
          <cell r="R68">
            <v>54936863.519999996</v>
          </cell>
        </row>
        <row r="69">
          <cell r="A69" t="str">
            <v>Russian Federation</v>
          </cell>
          <cell r="B69" t="str">
            <v>Yes</v>
          </cell>
          <cell r="C69">
            <v>518952848.21103281</v>
          </cell>
          <cell r="D69">
            <v>513282735.58176184</v>
          </cell>
          <cell r="E69">
            <v>509701832.61591327</v>
          </cell>
          <cell r="F69">
            <v>507559283.97944325</v>
          </cell>
          <cell r="G69">
            <v>505506632.48855937</v>
          </cell>
          <cell r="H69">
            <v>502704838.11779088</v>
          </cell>
          <cell r="I69">
            <v>499588403.73747075</v>
          </cell>
          <cell r="J69">
            <v>495632929.33167988</v>
          </cell>
          <cell r="K69">
            <v>491317866.3435443</v>
          </cell>
          <cell r="L69">
            <v>487347409.08015567</v>
          </cell>
          <cell r="M69">
            <v>484051180.40866321</v>
          </cell>
          <cell r="N69">
            <v>480949728.88594079</v>
          </cell>
          <cell r="O69">
            <v>478357694.52153993</v>
          </cell>
          <cell r="P69">
            <v>475960437.3059091</v>
          </cell>
          <cell r="Q69">
            <v>473293488.65351969</v>
          </cell>
          <cell r="R69">
            <v>470087157.12761348</v>
          </cell>
        </row>
        <row r="70">
          <cell r="A70" t="str">
            <v>Rwanda</v>
          </cell>
          <cell r="B70" t="str">
            <v/>
          </cell>
          <cell r="C70">
            <v>7241533.4447999997</v>
          </cell>
          <cell r="D70">
            <v>7452145.7999999998</v>
          </cell>
          <cell r="E70">
            <v>7668255.5999999996</v>
          </cell>
          <cell r="F70">
            <v>7889221.7999999998</v>
          </cell>
          <cell r="G70">
            <v>8122329.0000000009</v>
          </cell>
          <cell r="H70">
            <v>8362720.7999999998</v>
          </cell>
          <cell r="I70">
            <v>8600684.3999999985</v>
          </cell>
          <cell r="J70">
            <v>8848360.7999999989</v>
          </cell>
          <cell r="K70">
            <v>9103321.8000000007</v>
          </cell>
          <cell r="L70">
            <v>9353426.4000000004</v>
          </cell>
          <cell r="M70">
            <v>9596246.4000000004</v>
          </cell>
          <cell r="N70">
            <v>9834210</v>
          </cell>
          <cell r="O70">
            <v>10060032.6</v>
          </cell>
          <cell r="P70">
            <v>10278570.600000001</v>
          </cell>
          <cell r="Q70">
            <v>10484967.6</v>
          </cell>
          <cell r="R70">
            <v>10681651.800000001</v>
          </cell>
        </row>
        <row r="71">
          <cell r="A71" t="str">
            <v>Sao Tome and Principe</v>
          </cell>
          <cell r="B71" t="str">
            <v/>
          </cell>
          <cell r="C71">
            <v>425590.65444000001</v>
          </cell>
          <cell r="D71">
            <v>420978.60000000003</v>
          </cell>
          <cell r="E71">
            <v>449043.83999999997</v>
          </cell>
          <cell r="F71">
            <v>458398.92</v>
          </cell>
          <cell r="G71">
            <v>477109.07999999996</v>
          </cell>
          <cell r="H71">
            <v>486464.16</v>
          </cell>
          <cell r="I71">
            <v>505174.31999999995</v>
          </cell>
          <cell r="J71">
            <v>514529.39999999991</v>
          </cell>
          <cell r="K71">
            <v>533239.55999999994</v>
          </cell>
          <cell r="L71">
            <v>542594.6399999999</v>
          </cell>
          <cell r="M71">
            <v>542594.6399999999</v>
          </cell>
          <cell r="N71">
            <v>561304.80000000005</v>
          </cell>
          <cell r="O71">
            <v>580014.96</v>
          </cell>
          <cell r="P71">
            <v>580014.96</v>
          </cell>
          <cell r="Q71">
            <v>589370.03999999992</v>
          </cell>
          <cell r="R71">
            <v>608080.19999999995</v>
          </cell>
        </row>
        <row r="72">
          <cell r="A72" t="str">
            <v>Senegal</v>
          </cell>
          <cell r="B72" t="str">
            <v/>
          </cell>
          <cell r="C72">
            <v>4363416.3283200003</v>
          </cell>
          <cell r="D72">
            <v>4488855.84</v>
          </cell>
          <cell r="E72">
            <v>4625026.5599999996</v>
          </cell>
          <cell r="F72">
            <v>4767169.68</v>
          </cell>
          <cell r="G72">
            <v>4909312.8000000007</v>
          </cell>
          <cell r="H72">
            <v>5055039.3600000003</v>
          </cell>
          <cell r="I72">
            <v>5209127.2799999993</v>
          </cell>
          <cell r="J72">
            <v>5360826.24</v>
          </cell>
          <cell r="K72">
            <v>5513719.6799999997</v>
          </cell>
          <cell r="L72">
            <v>5674974.4799999995</v>
          </cell>
          <cell r="M72">
            <v>5844590.6399999997</v>
          </cell>
          <cell r="N72">
            <v>6021373.6799999997</v>
          </cell>
          <cell r="O72">
            <v>6205323.5999999996</v>
          </cell>
          <cell r="P72">
            <v>6397634.8799999999</v>
          </cell>
          <cell r="Q72">
            <v>6592335.1199999992</v>
          </cell>
          <cell r="R72">
            <v>6787035.3599999994</v>
          </cell>
        </row>
        <row r="73">
          <cell r="A73" t="str">
            <v>Solomon Islands</v>
          </cell>
          <cell r="B73">
            <v>0</v>
          </cell>
          <cell r="C73">
            <v>61381.475999999995</v>
          </cell>
          <cell r="D73">
            <v>62870.399999999994</v>
          </cell>
          <cell r="E73">
            <v>64144.800000000003</v>
          </cell>
          <cell r="F73">
            <v>65844</v>
          </cell>
          <cell r="G73">
            <v>66693.599999999991</v>
          </cell>
          <cell r="H73">
            <v>68392.800000000003</v>
          </cell>
          <cell r="I73">
            <v>70092.000000000015</v>
          </cell>
          <cell r="J73">
            <v>71791.200000000012</v>
          </cell>
          <cell r="K73">
            <v>72640.800000000017</v>
          </cell>
          <cell r="L73">
            <v>73490.400000000023</v>
          </cell>
          <cell r="M73">
            <v>75614.399999999994</v>
          </cell>
          <cell r="N73">
            <v>76464</v>
          </cell>
          <cell r="O73">
            <v>77313.599999999991</v>
          </cell>
          <cell r="P73">
            <v>79012.800000000003</v>
          </cell>
          <cell r="Q73">
            <v>80287.199999999997</v>
          </cell>
          <cell r="R73">
            <v>81136.800000000003</v>
          </cell>
        </row>
        <row r="74">
          <cell r="A74" t="str">
            <v>Sierra Leone</v>
          </cell>
          <cell r="B74" t="str">
            <v/>
          </cell>
          <cell r="C74">
            <v>1370171.0469599997</v>
          </cell>
          <cell r="D74">
            <v>1407844.8</v>
          </cell>
          <cell r="E74">
            <v>1444344.48</v>
          </cell>
          <cell r="F74">
            <v>1483451.2799999998</v>
          </cell>
          <cell r="G74">
            <v>1522558.0799999998</v>
          </cell>
          <cell r="H74">
            <v>1563402.96</v>
          </cell>
          <cell r="I74">
            <v>1602509.76</v>
          </cell>
          <cell r="J74">
            <v>1645092.7199999997</v>
          </cell>
          <cell r="K74">
            <v>1687675.68</v>
          </cell>
          <cell r="L74">
            <v>1729389.6</v>
          </cell>
          <cell r="M74">
            <v>1773710.64</v>
          </cell>
          <cell r="N74">
            <v>1812817.44</v>
          </cell>
          <cell r="O74">
            <v>1853662.3199999998</v>
          </cell>
          <cell r="P74">
            <v>1894507.2</v>
          </cell>
          <cell r="Q74">
            <v>1934483.0399999998</v>
          </cell>
          <cell r="R74">
            <v>1977935.04</v>
          </cell>
        </row>
        <row r="75">
          <cell r="A75" t="str">
            <v>Somalia</v>
          </cell>
          <cell r="B75" t="str">
            <v/>
          </cell>
          <cell r="C75">
            <v>6325.0994400000009</v>
          </cell>
          <cell r="D75">
            <v>6520.8</v>
          </cell>
          <cell r="E75">
            <v>6724.0800000000008</v>
          </cell>
          <cell r="F75">
            <v>6932.64</v>
          </cell>
          <cell r="G75">
            <v>7162.3200000000015</v>
          </cell>
          <cell r="H75">
            <v>7397.2800000000016</v>
          </cell>
          <cell r="I75">
            <v>7634.8800000000019</v>
          </cell>
          <cell r="J75">
            <v>7888.3200000000024</v>
          </cell>
          <cell r="K75">
            <v>8154.9600000000028</v>
          </cell>
          <cell r="L75">
            <v>8432.1600000000017</v>
          </cell>
          <cell r="M75">
            <v>8717.2800000000025</v>
          </cell>
          <cell r="N75">
            <v>8994.4800000000014</v>
          </cell>
          <cell r="O75">
            <v>9282.2400000000016</v>
          </cell>
          <cell r="P75">
            <v>9575.2800000000007</v>
          </cell>
          <cell r="Q75">
            <v>9884.1600000000017</v>
          </cell>
          <cell r="R75">
            <v>10198.32</v>
          </cell>
        </row>
        <row r="76">
          <cell r="A76" t="str">
            <v>South Africa</v>
          </cell>
          <cell r="B76" t="str">
            <v>Yes</v>
          </cell>
          <cell r="C76">
            <v>121212187.01279999</v>
          </cell>
          <cell r="D76">
            <v>122158252.8</v>
          </cell>
          <cell r="E76">
            <v>122984092.8</v>
          </cell>
          <cell r="F76">
            <v>123768640.8</v>
          </cell>
          <cell r="G76">
            <v>124627514.40000001</v>
          </cell>
          <cell r="H76">
            <v>125610264</v>
          </cell>
          <cell r="I76">
            <v>126427845.59999999</v>
          </cell>
          <cell r="J76">
            <v>127385820</v>
          </cell>
          <cell r="K76">
            <v>128426378.40000001</v>
          </cell>
          <cell r="L76">
            <v>129450420.00000001</v>
          </cell>
          <cell r="M76">
            <v>130433169.60000001</v>
          </cell>
          <cell r="N76">
            <v>131308560</v>
          </cell>
          <cell r="O76">
            <v>132117883.20000002</v>
          </cell>
          <cell r="P76">
            <v>132877656</v>
          </cell>
          <cell r="Q76">
            <v>133579620</v>
          </cell>
          <cell r="R76">
            <v>134199000.00000001</v>
          </cell>
        </row>
        <row r="77">
          <cell r="A77" t="str">
            <v>South Sudan</v>
          </cell>
          <cell r="B77" t="str">
            <v>Yes</v>
          </cell>
          <cell r="C77">
            <v>2565548.8338000001</v>
          </cell>
          <cell r="D77">
            <v>2654071.1999999997</v>
          </cell>
          <cell r="E77">
            <v>2736246</v>
          </cell>
          <cell r="F77">
            <v>2815798.2</v>
          </cell>
          <cell r="G77">
            <v>2895350.4</v>
          </cell>
          <cell r="H77">
            <v>2979273.5999999996</v>
          </cell>
          <cell r="I77">
            <v>3062322.6</v>
          </cell>
          <cell r="J77">
            <v>3147994.2</v>
          </cell>
          <cell r="K77">
            <v>3238911</v>
          </cell>
          <cell r="L77">
            <v>3328079.4</v>
          </cell>
          <cell r="M77">
            <v>3420744.6</v>
          </cell>
          <cell r="N77">
            <v>3511661.4000000004</v>
          </cell>
          <cell r="O77">
            <v>3601704</v>
          </cell>
          <cell r="P77">
            <v>3692620.8</v>
          </cell>
          <cell r="Q77">
            <v>3787034.4</v>
          </cell>
          <cell r="R77">
            <v>3884944.8000000003</v>
          </cell>
        </row>
        <row r="78">
          <cell r="A78" t="str">
            <v>Sudan</v>
          </cell>
          <cell r="B78" t="str">
            <v/>
          </cell>
          <cell r="C78">
            <v>157667.16576</v>
          </cell>
          <cell r="D78">
            <v>161989.92000000001</v>
          </cell>
          <cell r="E78">
            <v>166604.88</v>
          </cell>
          <cell r="F78">
            <v>171461.04</v>
          </cell>
          <cell r="G78">
            <v>176365.44000000003</v>
          </cell>
          <cell r="H78">
            <v>181285.92</v>
          </cell>
          <cell r="I78">
            <v>186109.92</v>
          </cell>
          <cell r="J78">
            <v>190966.08000000002</v>
          </cell>
          <cell r="K78">
            <v>195854.4</v>
          </cell>
          <cell r="L78">
            <v>200758.8</v>
          </cell>
          <cell r="M78">
            <v>205695.36000000002</v>
          </cell>
          <cell r="N78">
            <v>210583.68000000002</v>
          </cell>
          <cell r="O78">
            <v>215520.24000000002</v>
          </cell>
          <cell r="P78">
            <v>220472.88000000003</v>
          </cell>
          <cell r="Q78">
            <v>225489.84000000003</v>
          </cell>
          <cell r="R78">
            <v>230538.96000000002</v>
          </cell>
        </row>
        <row r="79">
          <cell r="A79" t="str">
            <v>Swaziland</v>
          </cell>
          <cell r="B79" t="str">
            <v>Yes</v>
          </cell>
          <cell r="C79">
            <v>4207396.4681660365</v>
          </cell>
          <cell r="D79">
            <v>4277318.0377358487</v>
          </cell>
          <cell r="E79">
            <v>4315059.0792452823</v>
          </cell>
          <cell r="F79">
            <v>4365380.4679245278</v>
          </cell>
          <cell r="G79">
            <v>4403121.5094339615</v>
          </cell>
          <cell r="H79">
            <v>4478603.5924528297</v>
          </cell>
          <cell r="I79">
            <v>4541505.3283018861</v>
          </cell>
          <cell r="J79">
            <v>4604407.0641509425</v>
          </cell>
          <cell r="K79">
            <v>4679889.1471698107</v>
          </cell>
          <cell r="L79">
            <v>4755371.230188679</v>
          </cell>
          <cell r="M79">
            <v>4856014.007547169</v>
          </cell>
          <cell r="N79">
            <v>4931496.0905660363</v>
          </cell>
          <cell r="O79">
            <v>4994397.8264150927</v>
          </cell>
          <cell r="P79">
            <v>5095040.6037735846</v>
          </cell>
          <cell r="Q79">
            <v>5195683.3811320746</v>
          </cell>
          <cell r="R79">
            <v>5283745.8113207538</v>
          </cell>
        </row>
        <row r="80">
          <cell r="A80" t="str">
            <v>Tajikistan</v>
          </cell>
          <cell r="B80" t="str">
            <v/>
          </cell>
          <cell r="C80">
            <v>4720267.3387200013</v>
          </cell>
          <cell r="D80">
            <v>4779068.16</v>
          </cell>
          <cell r="E80">
            <v>4851349.4399999995</v>
          </cell>
          <cell r="F80">
            <v>4923630.7199999988</v>
          </cell>
          <cell r="G80">
            <v>4995912</v>
          </cell>
          <cell r="H80">
            <v>5066067.3599999994</v>
          </cell>
          <cell r="I80">
            <v>5142600.4799999995</v>
          </cell>
          <cell r="J80">
            <v>5217007.6799999988</v>
          </cell>
          <cell r="K80">
            <v>5285037.1199999992</v>
          </cell>
          <cell r="L80">
            <v>5370073.919999999</v>
          </cell>
          <cell r="M80">
            <v>5465740.3199999994</v>
          </cell>
          <cell r="N80">
            <v>5572036.3200000003</v>
          </cell>
          <cell r="O80">
            <v>5688961.9199999999</v>
          </cell>
          <cell r="P80">
            <v>5816517.1200000001</v>
          </cell>
          <cell r="Q80">
            <v>5944072.3200000012</v>
          </cell>
          <cell r="R80">
            <v>6065249.7600000007</v>
          </cell>
        </row>
        <row r="81">
          <cell r="A81" t="str">
            <v>Togo</v>
          </cell>
          <cell r="B81" t="str">
            <v/>
          </cell>
          <cell r="C81">
            <v>12599319.681</v>
          </cell>
          <cell r="D81">
            <v>12932088.000000004</v>
          </cell>
          <cell r="E81">
            <v>13306215</v>
          </cell>
          <cell r="F81">
            <v>13673283</v>
          </cell>
          <cell r="G81">
            <v>14061528</v>
          </cell>
          <cell r="H81">
            <v>14456832</v>
          </cell>
          <cell r="I81">
            <v>14866254</v>
          </cell>
          <cell r="J81">
            <v>15275676</v>
          </cell>
          <cell r="K81">
            <v>15706275</v>
          </cell>
          <cell r="L81">
            <v>16129815</v>
          </cell>
          <cell r="M81">
            <v>16560414.000000002</v>
          </cell>
          <cell r="N81">
            <v>16998072</v>
          </cell>
          <cell r="O81">
            <v>17428671</v>
          </cell>
          <cell r="P81">
            <v>17880447</v>
          </cell>
          <cell r="Q81">
            <v>18325164</v>
          </cell>
          <cell r="R81">
            <v>18783999</v>
          </cell>
        </row>
        <row r="82">
          <cell r="A82" t="str">
            <v>Turkmenistan</v>
          </cell>
          <cell r="B82" t="str">
            <v/>
          </cell>
          <cell r="C82">
            <v>1167208.0991999998</v>
          </cell>
          <cell r="D82">
            <v>1177294.1016949152</v>
          </cell>
          <cell r="E82">
            <v>1188137.6000000001</v>
          </cell>
          <cell r="F82">
            <v>1201304.7050847458</v>
          </cell>
          <cell r="G82">
            <v>1212922.7389830509</v>
          </cell>
          <cell r="H82">
            <v>1224540.7728813558</v>
          </cell>
          <cell r="I82">
            <v>1234609.7355932205</v>
          </cell>
          <cell r="J82">
            <v>1243904.1627118643</v>
          </cell>
          <cell r="K82">
            <v>1252424.0542372882</v>
          </cell>
          <cell r="L82">
            <v>1260943.9457627118</v>
          </cell>
          <cell r="M82">
            <v>1269463.8372881357</v>
          </cell>
          <cell r="N82">
            <v>1277983.728813559</v>
          </cell>
          <cell r="O82">
            <v>1287278.1559322032</v>
          </cell>
          <cell r="P82">
            <v>1295023.5118644068</v>
          </cell>
          <cell r="Q82">
            <v>1301219.7966101693</v>
          </cell>
          <cell r="R82">
            <v>1307416.0813559319</v>
          </cell>
        </row>
        <row r="83">
          <cell r="A83" t="str">
            <v>Uganda</v>
          </cell>
          <cell r="B83" t="str">
            <v>Yes</v>
          </cell>
          <cell r="C83">
            <v>21231664.920000006</v>
          </cell>
          <cell r="D83">
            <v>22081917.600000001</v>
          </cell>
          <cell r="E83">
            <v>22967928</v>
          </cell>
          <cell r="F83">
            <v>23890550.400000002</v>
          </cell>
          <cell r="G83">
            <v>24842462.399999999</v>
          </cell>
          <cell r="H83">
            <v>25821223.200000007</v>
          </cell>
          <cell r="I83">
            <v>26809747.200000003</v>
          </cell>
          <cell r="J83">
            <v>27825120.000000004</v>
          </cell>
          <cell r="K83">
            <v>28872223.200000007</v>
          </cell>
          <cell r="L83">
            <v>29941293.600000001</v>
          </cell>
          <cell r="M83">
            <v>31027449.599999998</v>
          </cell>
          <cell r="N83">
            <v>32118487.199999996</v>
          </cell>
          <cell r="O83">
            <v>33226610.399999999</v>
          </cell>
          <cell r="P83">
            <v>34359141.600000001</v>
          </cell>
          <cell r="Q83">
            <v>35523403.199999996</v>
          </cell>
          <cell r="R83">
            <v>36707191.200000003</v>
          </cell>
        </row>
        <row r="84">
          <cell r="A84" t="str">
            <v>Ukraine</v>
          </cell>
          <cell r="B84" t="str">
            <v>Yes</v>
          </cell>
          <cell r="C84">
            <v>125726253.58279778</v>
          </cell>
          <cell r="D84">
            <v>124027648.06585263</v>
          </cell>
          <cell r="E84">
            <v>122323041.39941053</v>
          </cell>
          <cell r="F84">
            <v>120700162.44985262</v>
          </cell>
          <cell r="G84">
            <v>119194037.38155788</v>
          </cell>
          <cell r="H84">
            <v>117804666.19452631</v>
          </cell>
          <cell r="I84">
            <v>116403619.6193684</v>
          </cell>
          <cell r="J84">
            <v>115107651.53734735</v>
          </cell>
          <cell r="K84">
            <v>113905086.56033684</v>
          </cell>
          <cell r="L84">
            <v>112737547.74770525</v>
          </cell>
          <cell r="M84">
            <v>111534982.77069472</v>
          </cell>
          <cell r="N84">
            <v>110274040.85305262</v>
          </cell>
          <cell r="O84">
            <v>109048125.09978947</v>
          </cell>
          <cell r="P84">
            <v>107740481.6296421</v>
          </cell>
          <cell r="Q84">
            <v>106409487.38324212</v>
          </cell>
          <cell r="R84">
            <v>104985090.03183158</v>
          </cell>
        </row>
        <row r="85">
          <cell r="A85" t="str">
            <v>United Republic of Tanzania</v>
          </cell>
          <cell r="B85" t="str">
            <v>Yes</v>
          </cell>
          <cell r="C85">
            <v>76392605.821799979</v>
          </cell>
          <cell r="D85">
            <v>78887705.75999999</v>
          </cell>
          <cell r="E85">
            <v>81557025.359999999</v>
          </cell>
          <cell r="F85">
            <v>84381537.960000008</v>
          </cell>
          <cell r="G85">
            <v>87292958.639999986</v>
          </cell>
          <cell r="H85">
            <v>90247833.359999985</v>
          </cell>
          <cell r="I85">
            <v>93314447.039999992</v>
          </cell>
          <cell r="J85">
            <v>96418307.039999992</v>
          </cell>
          <cell r="K85">
            <v>99584244.239999995</v>
          </cell>
          <cell r="L85">
            <v>102849504.95999999</v>
          </cell>
          <cell r="M85">
            <v>106238920.07999998</v>
          </cell>
          <cell r="N85">
            <v>109696620.11999999</v>
          </cell>
          <cell r="O85">
            <v>113272266.83999999</v>
          </cell>
          <cell r="P85">
            <v>116947237.07999998</v>
          </cell>
          <cell r="Q85">
            <v>120671869.07999998</v>
          </cell>
          <cell r="R85">
            <v>124470993.72</v>
          </cell>
        </row>
        <row r="86">
          <cell r="A86" t="str">
            <v>United States of America</v>
          </cell>
          <cell r="B86" t="str">
            <v>Yes</v>
          </cell>
          <cell r="C86">
            <v>646417097.15040004</v>
          </cell>
          <cell r="D86">
            <v>647819518.56000006</v>
          </cell>
          <cell r="E86">
            <v>649898093.27999997</v>
          </cell>
          <cell r="F86">
            <v>652540349.27999997</v>
          </cell>
          <cell r="G86">
            <v>655420408.32000005</v>
          </cell>
          <cell r="H86">
            <v>658274044.79999995</v>
          </cell>
          <cell r="I86">
            <v>660678497.76000011</v>
          </cell>
          <cell r="J86">
            <v>663232678.56000006</v>
          </cell>
          <cell r="K86">
            <v>665901357.12</v>
          </cell>
          <cell r="L86">
            <v>668640495.84000003</v>
          </cell>
          <cell r="M86">
            <v>671485324.79999995</v>
          </cell>
          <cell r="N86">
            <v>674849797.44000006</v>
          </cell>
          <cell r="O86">
            <v>678275922.72000003</v>
          </cell>
          <cell r="P86">
            <v>681561127.67999995</v>
          </cell>
          <cell r="Q86">
            <v>684538069.44000006</v>
          </cell>
          <cell r="R86">
            <v>686968944.96000004</v>
          </cell>
        </row>
        <row r="87">
          <cell r="A87" t="str">
            <v>Uzbekistan</v>
          </cell>
          <cell r="B87" t="str">
            <v/>
          </cell>
          <cell r="C87">
            <v>16203244.94208</v>
          </cell>
          <cell r="D87">
            <v>16310401.92</v>
          </cell>
          <cell r="E87">
            <v>16411939.200000003</v>
          </cell>
          <cell r="F87">
            <v>16511523.839999998</v>
          </cell>
          <cell r="G87">
            <v>16609155.840000004</v>
          </cell>
          <cell r="H87">
            <v>16706787.84</v>
          </cell>
          <cell r="I87">
            <v>16831756.800000001</v>
          </cell>
          <cell r="J87">
            <v>16950867.840000004</v>
          </cell>
          <cell r="K87">
            <v>17068026.240000002</v>
          </cell>
          <cell r="L87">
            <v>17202758.400000002</v>
          </cell>
          <cell r="M87">
            <v>17343348.48</v>
          </cell>
          <cell r="N87">
            <v>17491749.120000001</v>
          </cell>
          <cell r="O87">
            <v>17651865.600000001</v>
          </cell>
          <cell r="P87">
            <v>17811982.080000002</v>
          </cell>
          <cell r="Q87">
            <v>17954524.800000001</v>
          </cell>
          <cell r="R87">
            <v>18071683.199999999</v>
          </cell>
        </row>
        <row r="88">
          <cell r="A88" t="str">
            <v>Viet Nam</v>
          </cell>
          <cell r="B88" t="str">
            <v>Yes</v>
          </cell>
          <cell r="C88">
            <v>285248472.10739994</v>
          </cell>
          <cell r="D88">
            <v>285554149.20000005</v>
          </cell>
          <cell r="E88">
            <v>285708348.00000006</v>
          </cell>
          <cell r="F88">
            <v>285708348.00000006</v>
          </cell>
          <cell r="G88">
            <v>285609220.20000005</v>
          </cell>
          <cell r="H88">
            <v>285444007.20000005</v>
          </cell>
          <cell r="I88">
            <v>285444007.20000005</v>
          </cell>
          <cell r="J88">
            <v>285366907.80000007</v>
          </cell>
          <cell r="K88">
            <v>285245751.60000002</v>
          </cell>
          <cell r="L88">
            <v>285080538.60000002</v>
          </cell>
          <cell r="M88">
            <v>284926339.80000007</v>
          </cell>
          <cell r="N88">
            <v>284948368.20000005</v>
          </cell>
          <cell r="O88">
            <v>284915325.60000002</v>
          </cell>
          <cell r="P88">
            <v>284783155.20000005</v>
          </cell>
          <cell r="Q88">
            <v>284518814.40000004</v>
          </cell>
          <cell r="R88">
            <v>284034189.60000002</v>
          </cell>
        </row>
        <row r="89">
          <cell r="A89" t="str">
            <v>Yemen</v>
          </cell>
          <cell r="B89" t="str">
            <v/>
          </cell>
          <cell r="C89">
            <v>2654234.2814400005</v>
          </cell>
          <cell r="D89">
            <v>2736105.1200000006</v>
          </cell>
          <cell r="E89">
            <v>2816073.12</v>
          </cell>
          <cell r="F89">
            <v>2897640.48</v>
          </cell>
          <cell r="G89">
            <v>2980807.2</v>
          </cell>
          <cell r="H89">
            <v>3066772.8</v>
          </cell>
          <cell r="I89">
            <v>3154337.76</v>
          </cell>
          <cell r="J89">
            <v>3244301.76</v>
          </cell>
          <cell r="K89">
            <v>3336264.96</v>
          </cell>
          <cell r="L89">
            <v>3427028.6399999997</v>
          </cell>
          <cell r="M89">
            <v>3516592.8</v>
          </cell>
          <cell r="N89">
            <v>3605357.2800000003</v>
          </cell>
          <cell r="O89">
            <v>3693322.0799999996</v>
          </cell>
          <cell r="P89">
            <v>3777288.48</v>
          </cell>
          <cell r="Q89">
            <v>3861654.72</v>
          </cell>
          <cell r="R89">
            <v>3944421.6</v>
          </cell>
        </row>
        <row r="90">
          <cell r="A90" t="str">
            <v>Zambia</v>
          </cell>
          <cell r="B90" t="str">
            <v>Yes</v>
          </cell>
          <cell r="C90">
            <v>16410304.468799999</v>
          </cell>
          <cell r="D90">
            <v>17015367.600000001</v>
          </cell>
          <cell r="E90">
            <v>17639542.800000001</v>
          </cell>
          <cell r="F90">
            <v>18268113.600000001</v>
          </cell>
          <cell r="G90">
            <v>18927453.600000001</v>
          </cell>
          <cell r="H90">
            <v>19608771.599999998</v>
          </cell>
          <cell r="I90">
            <v>20281298.400000002</v>
          </cell>
          <cell r="J90">
            <v>20984594.399999999</v>
          </cell>
          <cell r="K90">
            <v>21709868.400000002</v>
          </cell>
          <cell r="L90">
            <v>22439538</v>
          </cell>
          <cell r="M90">
            <v>23177998.799999997</v>
          </cell>
          <cell r="N90">
            <v>23929646.399999999</v>
          </cell>
          <cell r="O90">
            <v>24698876.399999999</v>
          </cell>
          <cell r="P90">
            <v>25463710.800000001</v>
          </cell>
          <cell r="Q90">
            <v>26263710</v>
          </cell>
          <cell r="R90">
            <v>27085687.199999999</v>
          </cell>
        </row>
        <row r="91">
          <cell r="A91" t="str">
            <v>Zimbabwe</v>
          </cell>
          <cell r="B91" t="str">
            <v>Yes</v>
          </cell>
          <cell r="C91">
            <v>11680568.180640001</v>
          </cell>
          <cell r="D91">
            <v>11977641.719999999</v>
          </cell>
          <cell r="E91">
            <v>12292919.639999999</v>
          </cell>
          <cell r="F91">
            <v>12614036.039999999</v>
          </cell>
          <cell r="G91">
            <v>12949748.639999999</v>
          </cell>
          <cell r="H91">
            <v>13288380.48</v>
          </cell>
          <cell r="I91">
            <v>13659123.959999999</v>
          </cell>
          <cell r="J91">
            <v>14015271.24</v>
          </cell>
          <cell r="K91">
            <v>14383095.48</v>
          </cell>
          <cell r="L91">
            <v>14753838.959999999</v>
          </cell>
          <cell r="M91">
            <v>15139178.639999999</v>
          </cell>
          <cell r="N91">
            <v>15521599.08</v>
          </cell>
          <cell r="O91">
            <v>15915696.48</v>
          </cell>
          <cell r="P91">
            <v>16315632.359999999</v>
          </cell>
          <cell r="Q91">
            <v>16700972.039999999</v>
          </cell>
          <cell r="R91">
            <v>17074634.759999998</v>
          </cell>
        </row>
        <row r="93">
          <cell r="A93" t="str">
            <v xml:space="preserve">Total </v>
          </cell>
          <cell r="B93"/>
          <cell r="C93">
            <v>8302901613.5763626</v>
          </cell>
          <cell r="D93">
            <v>8340757488.509964</v>
          </cell>
          <cell r="E93">
            <v>8378744780.252471</v>
          </cell>
          <cell r="F93">
            <v>8416578503.047863</v>
          </cell>
          <cell r="G93">
            <v>8453893137.7596283</v>
          </cell>
          <cell r="H93">
            <v>8490266636.1553049</v>
          </cell>
          <cell r="I93">
            <v>8527655104.7985458</v>
          </cell>
          <cell r="J93">
            <v>8564655882.2548838</v>
          </cell>
          <cell r="K93">
            <v>8602666680.0709</v>
          </cell>
          <cell r="L93">
            <v>8643050740.2157192</v>
          </cell>
          <cell r="M93">
            <v>8686491993.9364681</v>
          </cell>
          <cell r="N93">
            <v>8735646382.7518539</v>
          </cell>
          <cell r="O93">
            <v>8787021552.0211544</v>
          </cell>
          <cell r="P93">
            <v>8838816334.0765343</v>
          </cell>
          <cell r="Q93">
            <v>8887988329.6434746</v>
          </cell>
          <cell r="R93">
            <v>8932555976.5846481</v>
          </cell>
        </row>
        <row r="97">
          <cell r="A97" t="str">
            <v>Country</v>
          </cell>
          <cell r="B97" t="str">
            <v>FastTrack?</v>
          </cell>
          <cell r="C97">
            <v>2015</v>
          </cell>
          <cell r="D97">
            <v>2016</v>
          </cell>
          <cell r="E97">
            <v>2017</v>
          </cell>
          <cell r="F97">
            <v>2018</v>
          </cell>
          <cell r="G97">
            <v>2019</v>
          </cell>
          <cell r="H97">
            <v>2020</v>
          </cell>
          <cell r="I97">
            <v>2021</v>
          </cell>
          <cell r="J97">
            <v>2022</v>
          </cell>
          <cell r="K97">
            <v>2023</v>
          </cell>
          <cell r="L97">
            <v>2024</v>
          </cell>
          <cell r="M97">
            <v>2025</v>
          </cell>
          <cell r="N97">
            <v>2026</v>
          </cell>
          <cell r="O97">
            <v>2027</v>
          </cell>
          <cell r="P97">
            <v>2028</v>
          </cell>
          <cell r="Q97">
            <v>2029</v>
          </cell>
          <cell r="R97">
            <v>2030</v>
          </cell>
        </row>
        <row r="98">
          <cell r="A98" t="str">
            <v>Afghanistan</v>
          </cell>
          <cell r="B98" t="str">
            <v/>
          </cell>
          <cell r="C98">
            <v>11604514.695840003</v>
          </cell>
          <cell r="D98">
            <v>12623724.137427386</v>
          </cell>
          <cell r="E98">
            <v>13717277.787883818</v>
          </cell>
          <cell r="F98">
            <v>14791011.609958503</v>
          </cell>
          <cell r="G98">
            <v>15981120.890290454</v>
          </cell>
          <cell r="H98">
            <v>17119049.042987552</v>
          </cell>
          <cell r="I98">
            <v>18401194.327966798</v>
          </cell>
          <cell r="J98">
            <v>19758510.17626556</v>
          </cell>
          <cell r="K98">
            <v>21113315.121659756</v>
          </cell>
          <cell r="L98">
            <v>22499607.441659752</v>
          </cell>
          <cell r="M98">
            <v>23895317.278008297</v>
          </cell>
          <cell r="N98">
            <v>25254022.275186721</v>
          </cell>
          <cell r="O98">
            <v>26608827.220580913</v>
          </cell>
          <cell r="P98">
            <v>27973936.650622405</v>
          </cell>
          <cell r="Q98">
            <v>29437336.516182572</v>
          </cell>
          <cell r="R98">
            <v>30787843.578423236</v>
          </cell>
        </row>
        <row r="99">
          <cell r="A99" t="str">
            <v>Angola</v>
          </cell>
          <cell r="B99" t="str">
            <v>Yes</v>
          </cell>
          <cell r="C99">
            <v>4302912.5866125003</v>
          </cell>
          <cell r="D99">
            <v>4664139.9749999996</v>
          </cell>
          <cell r="E99">
            <v>5085338.4562499998</v>
          </cell>
          <cell r="F99">
            <v>5494213.125</v>
          </cell>
          <cell r="G99">
            <v>5928943.2750000004</v>
          </cell>
          <cell r="H99">
            <v>6430479.5250000004</v>
          </cell>
          <cell r="I99">
            <v>6992200.1250000009</v>
          </cell>
          <cell r="J99">
            <v>7544803.5562500004</v>
          </cell>
          <cell r="K99">
            <v>8134819.875</v>
          </cell>
          <cell r="L99">
            <v>8799520.9500000011</v>
          </cell>
          <cell r="M99">
            <v>9453559.78125</v>
          </cell>
          <cell r="N99">
            <v>10122362.662500001</v>
          </cell>
          <cell r="O99">
            <v>10878615.5625</v>
          </cell>
          <cell r="P99">
            <v>11673973.575000001</v>
          </cell>
          <cell r="Q99">
            <v>12509761.050000003</v>
          </cell>
          <cell r="R99">
            <v>13388737.049999999</v>
          </cell>
        </row>
        <row r="100">
          <cell r="A100" t="str">
            <v>Azerbaijan</v>
          </cell>
          <cell r="B100" t="str">
            <v/>
          </cell>
          <cell r="C100">
            <v>1030181.8236542611</v>
          </cell>
          <cell r="D100">
            <v>1063041.2702608695</v>
          </cell>
          <cell r="E100">
            <v>1101220.7895652174</v>
          </cell>
          <cell r="F100">
            <v>1135272.8410434783</v>
          </cell>
          <cell r="G100">
            <v>1177519.7280000001</v>
          </cell>
          <cell r="H100">
            <v>1201826.7130434786</v>
          </cell>
          <cell r="I100">
            <v>1235016.1502608699</v>
          </cell>
          <cell r="J100">
            <v>1264076.352</v>
          </cell>
          <cell r="K100">
            <v>1291680.0083478258</v>
          </cell>
          <cell r="L100">
            <v>1317858.9370434782</v>
          </cell>
          <cell r="M100">
            <v>1354088.736</v>
          </cell>
          <cell r="N100">
            <v>1390117.0226086958</v>
          </cell>
          <cell r="O100">
            <v>1437560.8069565219</v>
          </cell>
          <cell r="P100">
            <v>1478605.690434783</v>
          </cell>
          <cell r="Q100">
            <v>1517278.3846956524</v>
          </cell>
          <cell r="R100">
            <v>1551659.2194782612</v>
          </cell>
        </row>
        <row r="101">
          <cell r="A101" t="str">
            <v>Bangladesh</v>
          </cell>
          <cell r="B101" t="str">
            <v/>
          </cell>
          <cell r="C101">
            <v>271833481.5966</v>
          </cell>
          <cell r="D101">
            <v>276907512.39999998</v>
          </cell>
          <cell r="E101">
            <v>281972597.11999995</v>
          </cell>
          <cell r="F101">
            <v>286971141.12</v>
          </cell>
          <cell r="G101">
            <v>291815158.52000004</v>
          </cell>
          <cell r="H101">
            <v>297029762.77333331</v>
          </cell>
          <cell r="I101">
            <v>300587805.65333331</v>
          </cell>
          <cell r="J101">
            <v>304526385.59999996</v>
          </cell>
          <cell r="K101">
            <v>307691288.51999998</v>
          </cell>
          <cell r="L101">
            <v>312149037.35999995</v>
          </cell>
          <cell r="M101">
            <v>314676455.46666664</v>
          </cell>
          <cell r="N101">
            <v>317033739.83999997</v>
          </cell>
          <cell r="O101">
            <v>319567240.99999994</v>
          </cell>
          <cell r="P101">
            <v>321215471.46666664</v>
          </cell>
          <cell r="Q101">
            <v>323134307.25333327</v>
          </cell>
          <cell r="R101">
            <v>324835047.99999994</v>
          </cell>
        </row>
        <row r="102">
          <cell r="A102" t="str">
            <v>Benin</v>
          </cell>
          <cell r="B102" t="str">
            <v/>
          </cell>
          <cell r="C102">
            <v>4316925.8687999994</v>
          </cell>
          <cell r="D102">
            <v>4743749.706923076</v>
          </cell>
          <cell r="E102">
            <v>5198561.8892307691</v>
          </cell>
          <cell r="F102">
            <v>5715214.0338461529</v>
          </cell>
          <cell r="G102">
            <v>6214510.9384615375</v>
          </cell>
          <cell r="H102">
            <v>6783276.4823076911</v>
          </cell>
          <cell r="I102">
            <v>7369429.0523076914</v>
          </cell>
          <cell r="J102">
            <v>7933823.9999999981</v>
          </cell>
          <cell r="K102">
            <v>8577875.0492307656</v>
          </cell>
          <cell r="L102">
            <v>9242332.8092307691</v>
          </cell>
          <cell r="M102">
            <v>9938258.8615384586</v>
          </cell>
          <cell r="N102">
            <v>10648870.116923075</v>
          </cell>
          <cell r="O102">
            <v>11388597.489230769</v>
          </cell>
          <cell r="P102">
            <v>12101831.10230769</v>
          </cell>
          <cell r="Q102">
            <v>12965190.719999997</v>
          </cell>
          <cell r="R102">
            <v>13786608.507692304</v>
          </cell>
        </row>
        <row r="103">
          <cell r="A103" t="str">
            <v>Bolivia (Plurinational State of)</v>
          </cell>
          <cell r="B103" t="str">
            <v/>
          </cell>
          <cell r="C103">
            <v>14144284.439999999</v>
          </cell>
          <cell r="D103">
            <v>14735512.871287128</v>
          </cell>
          <cell r="E103">
            <v>15232562.465346534</v>
          </cell>
          <cell r="F103">
            <v>15763889.584158421</v>
          </cell>
          <cell r="G103">
            <v>16255651.009900995</v>
          </cell>
          <cell r="H103">
            <v>16754905.069306929</v>
          </cell>
          <cell r="I103">
            <v>17222774.16831683</v>
          </cell>
          <cell r="J103">
            <v>17719224.861386143</v>
          </cell>
          <cell r="K103">
            <v>18182659.544554461</v>
          </cell>
          <cell r="L103">
            <v>18733227.950495049</v>
          </cell>
          <cell r="M103">
            <v>19132784.108910892</v>
          </cell>
          <cell r="N103">
            <v>19542394.158415847</v>
          </cell>
          <cell r="O103">
            <v>20028459.653465346</v>
          </cell>
          <cell r="P103">
            <v>20422957.009900987</v>
          </cell>
          <cell r="Q103">
            <v>20802762.178217821</v>
          </cell>
          <cell r="R103">
            <v>21229536.475247528</v>
          </cell>
        </row>
        <row r="104">
          <cell r="A104" t="str">
            <v>Botswana</v>
          </cell>
          <cell r="B104" t="str">
            <v>Yes</v>
          </cell>
          <cell r="C104">
            <v>13872556.503709467</v>
          </cell>
          <cell r="D104">
            <v>14225782.703171369</v>
          </cell>
          <cell r="E104">
            <v>14624819.096328817</v>
          </cell>
          <cell r="F104">
            <v>14979311.704277009</v>
          </cell>
          <cell r="G104">
            <v>15360215.586501589</v>
          </cell>
          <cell r="H104">
            <v>15703440.999460315</v>
          </cell>
          <cell r="I104">
            <v>16045656.807133244</v>
          </cell>
          <cell r="J104">
            <v>16391103.351720719</v>
          </cell>
          <cell r="K104">
            <v>16716236.637958005</v>
          </cell>
          <cell r="L104">
            <v>17115394.183749747</v>
          </cell>
          <cell r="M104">
            <v>17399093.269058026</v>
          </cell>
          <cell r="N104">
            <v>17733111.081810299</v>
          </cell>
          <cell r="O104">
            <v>18094226.70043331</v>
          </cell>
          <cell r="P104">
            <v>18373079.680369772</v>
          </cell>
          <cell r="Q104">
            <v>18702089.850904509</v>
          </cell>
          <cell r="R104">
            <v>18966444.898936965</v>
          </cell>
        </row>
        <row r="105">
          <cell r="A105" t="str">
            <v>Brazil</v>
          </cell>
          <cell r="B105" t="str">
            <v>Yes</v>
          </cell>
          <cell r="C105">
            <v>487368732.76112664</v>
          </cell>
          <cell r="D105">
            <v>489185311.44367599</v>
          </cell>
          <cell r="E105">
            <v>490808001.96393871</v>
          </cell>
          <cell r="F105">
            <v>493793327.22249448</v>
          </cell>
          <cell r="G105">
            <v>494914681.45024055</v>
          </cell>
          <cell r="H105">
            <v>495879403.77557981</v>
          </cell>
          <cell r="I105">
            <v>497242552.43553603</v>
          </cell>
          <cell r="J105">
            <v>497137552.52954042</v>
          </cell>
          <cell r="K105">
            <v>497052469.94310707</v>
          </cell>
          <cell r="L105">
            <v>495200490.417768</v>
          </cell>
          <cell r="M105">
            <v>493720498.81260389</v>
          </cell>
          <cell r="N105">
            <v>491476990.92341352</v>
          </cell>
          <cell r="O105">
            <v>489614390.3503719</v>
          </cell>
          <cell r="P105">
            <v>487392615.63728648</v>
          </cell>
          <cell r="Q105">
            <v>485386676.60218799</v>
          </cell>
          <cell r="R105">
            <v>482271237.79903716</v>
          </cell>
        </row>
        <row r="106">
          <cell r="A106" t="str">
            <v>Burkina Faso</v>
          </cell>
          <cell r="B106" t="str">
            <v/>
          </cell>
          <cell r="C106">
            <v>2519302.2835199996</v>
          </cell>
          <cell r="D106">
            <v>2701850.750561798</v>
          </cell>
          <cell r="E106">
            <v>2894474.2975280895</v>
          </cell>
          <cell r="F106">
            <v>3080825.1829213481</v>
          </cell>
          <cell r="G106">
            <v>3294586.7865168541</v>
          </cell>
          <cell r="H106">
            <v>3520534.6948314607</v>
          </cell>
          <cell r="I106">
            <v>3753232.8269662918</v>
          </cell>
          <cell r="J106">
            <v>3986374.6516853939</v>
          </cell>
          <cell r="K106">
            <v>4247120.2516853921</v>
          </cell>
          <cell r="L106">
            <v>4518544.9564044932</v>
          </cell>
          <cell r="M106">
            <v>4801695.3384269662</v>
          </cell>
          <cell r="N106">
            <v>5071589.1343820207</v>
          </cell>
          <cell r="O106">
            <v>5391101.9865168538</v>
          </cell>
          <cell r="P106">
            <v>5680382.7775280895</v>
          </cell>
          <cell r="Q106">
            <v>6003699.1928089894</v>
          </cell>
          <cell r="R106">
            <v>6337826.8044943828</v>
          </cell>
        </row>
        <row r="107">
          <cell r="A107" t="str">
            <v>Burundi</v>
          </cell>
          <cell r="B107" t="str">
            <v/>
          </cell>
          <cell r="C107">
            <v>1727431.6800000004</v>
          </cell>
          <cell r="D107">
            <v>1750831.7067811158</v>
          </cell>
          <cell r="E107">
            <v>1892367.6813733908</v>
          </cell>
          <cell r="F107">
            <v>2041413.5896995713</v>
          </cell>
          <cell r="G107">
            <v>2206869.4660944208</v>
          </cell>
          <cell r="H107">
            <v>2367409.1330472101</v>
          </cell>
          <cell r="I107">
            <v>2540985.2312446348</v>
          </cell>
          <cell r="J107">
            <v>2726885.7579399142</v>
          </cell>
          <cell r="K107">
            <v>2932818.4254077259</v>
          </cell>
          <cell r="L107">
            <v>3138962.9984549349</v>
          </cell>
          <cell r="M107">
            <v>3345650.0497854073</v>
          </cell>
          <cell r="N107">
            <v>3570744.6324463524</v>
          </cell>
          <cell r="O107">
            <v>3804230.6760515012</v>
          </cell>
          <cell r="P107">
            <v>4024363.8427467807</v>
          </cell>
          <cell r="Q107">
            <v>4278797.4592274688</v>
          </cell>
          <cell r="R107">
            <v>4498094.3052360509</v>
          </cell>
        </row>
        <row r="108">
          <cell r="A108" t="str">
            <v>Cambodia</v>
          </cell>
          <cell r="B108" t="str">
            <v/>
          </cell>
          <cell r="C108">
            <v>6972231.349440001</v>
          </cell>
          <cell r="D108">
            <v>7275693.6998019824</v>
          </cell>
          <cell r="E108">
            <v>7540128.1283168318</v>
          </cell>
          <cell r="F108">
            <v>7819610.8491089121</v>
          </cell>
          <cell r="G108">
            <v>8067186.1782178236</v>
          </cell>
          <cell r="H108">
            <v>8305477.0788118811</v>
          </cell>
          <cell r="I108">
            <v>8552668.4198019821</v>
          </cell>
          <cell r="J108">
            <v>8778934.4293069318</v>
          </cell>
          <cell r="K108">
            <v>9002601.4455445539</v>
          </cell>
          <cell r="L108">
            <v>9265803.0700990111</v>
          </cell>
          <cell r="M108">
            <v>9517428.4633663371</v>
          </cell>
          <cell r="N108">
            <v>9841922.6756435651</v>
          </cell>
          <cell r="O108">
            <v>10159367.674455445</v>
          </cell>
          <cell r="P108">
            <v>10464448.255841585</v>
          </cell>
          <cell r="Q108">
            <v>10791480.831683168</v>
          </cell>
          <cell r="R108">
            <v>10973151.673663365</v>
          </cell>
        </row>
        <row r="109">
          <cell r="A109" t="str">
            <v>Cameroon</v>
          </cell>
          <cell r="B109" t="str">
            <v>Yes</v>
          </cell>
          <cell r="C109">
            <v>89430908.370360002</v>
          </cell>
          <cell r="D109">
            <v>96229850.207861274</v>
          </cell>
          <cell r="E109">
            <v>103350552.17410403</v>
          </cell>
          <cell r="F109">
            <v>110914470.93502891</v>
          </cell>
          <cell r="G109">
            <v>118813276.94219653</v>
          </cell>
          <cell r="H109">
            <v>127036146.49179193</v>
          </cell>
          <cell r="I109">
            <v>135548850.77687863</v>
          </cell>
          <cell r="J109">
            <v>144395979.75676301</v>
          </cell>
          <cell r="K109">
            <v>153649968.98774564</v>
          </cell>
          <cell r="L109">
            <v>163990769.09410408</v>
          </cell>
          <cell r="M109">
            <v>174046822.53086704</v>
          </cell>
          <cell r="N109">
            <v>184351913.66566476</v>
          </cell>
          <cell r="O109">
            <v>195798951.8080925</v>
          </cell>
          <cell r="P109">
            <v>207663396.37456647</v>
          </cell>
          <cell r="Q109">
            <v>219165015.58751449</v>
          </cell>
          <cell r="R109">
            <v>232564205.84878615</v>
          </cell>
        </row>
        <row r="110">
          <cell r="A110" t="str">
            <v>Central African Republic</v>
          </cell>
          <cell r="B110" t="str">
            <v/>
          </cell>
          <cell r="C110">
            <v>5334863.2290000012</v>
          </cell>
          <cell r="D110">
            <v>5728350.4457142865</v>
          </cell>
          <cell r="E110">
            <v>6150845.3142857151</v>
          </cell>
          <cell r="F110">
            <v>6633183.2571428567</v>
          </cell>
          <cell r="G110">
            <v>7142471.3142857151</v>
          </cell>
          <cell r="H110">
            <v>7615480.3714285716</v>
          </cell>
          <cell r="I110">
            <v>8135306.6142857159</v>
          </cell>
          <cell r="J110">
            <v>8682497.5885714293</v>
          </cell>
          <cell r="K110">
            <v>9239950.3371428587</v>
          </cell>
          <cell r="L110">
            <v>9826218.9771428574</v>
          </cell>
          <cell r="M110">
            <v>10429417.817142859</v>
          </cell>
          <cell r="N110">
            <v>11090904.917142859</v>
          </cell>
          <cell r="O110">
            <v>11686606.097142857</v>
          </cell>
          <cell r="P110">
            <v>12333201.531428572</v>
          </cell>
          <cell r="Q110">
            <v>13055049.977142859</v>
          </cell>
          <cell r="R110">
            <v>13871638.440000003</v>
          </cell>
        </row>
        <row r="111">
          <cell r="A111" t="str">
            <v>Chad</v>
          </cell>
          <cell r="B111" t="str">
            <v>Yes</v>
          </cell>
          <cell r="C111">
            <v>607534.33104000008</v>
          </cell>
          <cell r="D111">
            <v>695578.39448275871</v>
          </cell>
          <cell r="E111">
            <v>767166.90206896549</v>
          </cell>
          <cell r="F111">
            <v>889874.56551724137</v>
          </cell>
          <cell r="G111">
            <v>997087.87862068939</v>
          </cell>
          <cell r="H111">
            <v>1110604.6675862069</v>
          </cell>
          <cell r="I111">
            <v>1255489.7213793101</v>
          </cell>
          <cell r="J111">
            <v>1409457.202758621</v>
          </cell>
          <cell r="K111">
            <v>1572534.2234482758</v>
          </cell>
          <cell r="L111">
            <v>1774957.1337931035</v>
          </cell>
          <cell r="M111">
            <v>1958754.2896551723</v>
          </cell>
          <cell r="N111">
            <v>2181070.4275862072</v>
          </cell>
          <cell r="O111">
            <v>2417179.6551724141</v>
          </cell>
          <cell r="P111">
            <v>2665082.4827586212</v>
          </cell>
          <cell r="Q111">
            <v>2962891.2165517234</v>
          </cell>
          <cell r="R111">
            <v>3275611.3986206898</v>
          </cell>
        </row>
        <row r="112">
          <cell r="A112" t="str">
            <v>China</v>
          </cell>
          <cell r="B112" t="str">
            <v>Yes</v>
          </cell>
          <cell r="C112">
            <v>2112438121.9071319</v>
          </cell>
          <cell r="D112">
            <v>2078192071.0040803</v>
          </cell>
          <cell r="E112">
            <v>2041519857.3063979</v>
          </cell>
          <cell r="F112">
            <v>2005766526.7887015</v>
          </cell>
          <cell r="G112">
            <v>1964724314.9327018</v>
          </cell>
          <cell r="H112">
            <v>1929122982.9400909</v>
          </cell>
          <cell r="I112">
            <v>1894053049.6988018</v>
          </cell>
          <cell r="J112">
            <v>1862001035.2866349</v>
          </cell>
          <cell r="K112">
            <v>1829599149.8553612</v>
          </cell>
          <cell r="L112">
            <v>1798498524.7355673</v>
          </cell>
          <cell r="M112">
            <v>1776120140.3150296</v>
          </cell>
          <cell r="N112">
            <v>1759500191.1301029</v>
          </cell>
          <cell r="O112">
            <v>1744318369.3557277</v>
          </cell>
          <cell r="P112">
            <v>1733748239.4077675</v>
          </cell>
          <cell r="Q112">
            <v>1719330678.0969284</v>
          </cell>
          <cell r="R112">
            <v>1708146416.8268852</v>
          </cell>
        </row>
        <row r="113">
          <cell r="A113" t="str">
            <v>Comoros</v>
          </cell>
          <cell r="B113" t="str">
            <v/>
          </cell>
          <cell r="C113">
            <v>561804.59999999986</v>
          </cell>
          <cell r="D113">
            <v>610363.94117647072</v>
          </cell>
          <cell r="E113">
            <v>663890.82352941181</v>
          </cell>
          <cell r="F113">
            <v>715757.29411764711</v>
          </cell>
          <cell r="G113">
            <v>772964.47058823542</v>
          </cell>
          <cell r="H113">
            <v>828425.64705882361</v>
          </cell>
          <cell r="I113">
            <v>889569.88235294097</v>
          </cell>
          <cell r="J113">
            <v>952768.23529411771</v>
          </cell>
          <cell r="K113">
            <v>1013707.0588235295</v>
          </cell>
          <cell r="L113">
            <v>1080842.4705882354</v>
          </cell>
          <cell r="M113">
            <v>1154260.0588235292</v>
          </cell>
          <cell r="N113">
            <v>1220762.117647059</v>
          </cell>
          <cell r="O113">
            <v>1288975.9411764706</v>
          </cell>
          <cell r="P113">
            <v>1369274.823529412</v>
          </cell>
          <cell r="Q113">
            <v>1441254.5294117646</v>
          </cell>
          <cell r="R113">
            <v>1515767.6470588236</v>
          </cell>
        </row>
        <row r="114">
          <cell r="A114" t="str">
            <v>Congo</v>
          </cell>
          <cell r="B114" t="str">
            <v/>
          </cell>
          <cell r="C114">
            <v>22830039.432</v>
          </cell>
          <cell r="D114">
            <v>24365423.894273132</v>
          </cell>
          <cell r="E114">
            <v>25771107.013215858</v>
          </cell>
          <cell r="F114">
            <v>27309825.991189431</v>
          </cell>
          <cell r="G114">
            <v>28869062.471365642</v>
          </cell>
          <cell r="H114">
            <v>30611832.224669609</v>
          </cell>
          <cell r="I114">
            <v>32533450.889867842</v>
          </cell>
          <cell r="J114">
            <v>34312009.162995599</v>
          </cell>
          <cell r="K114">
            <v>36245338.73127754</v>
          </cell>
          <cell r="L114">
            <v>38203589.101321585</v>
          </cell>
          <cell r="M114">
            <v>40297592.259911902</v>
          </cell>
          <cell r="N114">
            <v>42584497.414096914</v>
          </cell>
          <cell r="O114">
            <v>44650862.841409698</v>
          </cell>
          <cell r="P114">
            <v>47207118.766519822</v>
          </cell>
          <cell r="Q114">
            <v>49378601.259911902</v>
          </cell>
          <cell r="R114">
            <v>51877239.541850224</v>
          </cell>
        </row>
        <row r="115">
          <cell r="A115" t="str">
            <v>Côte d'Ivoire</v>
          </cell>
          <cell r="B115" t="str">
            <v>Yes</v>
          </cell>
          <cell r="C115">
            <v>40521235.476960003</v>
          </cell>
          <cell r="D115">
            <v>43693282.98372414</v>
          </cell>
          <cell r="E115">
            <v>47026634.429793112</v>
          </cell>
          <cell r="F115">
            <v>50485044.403862074</v>
          </cell>
          <cell r="G115">
            <v>54400459.680000007</v>
          </cell>
          <cell r="H115">
            <v>58131021.833379313</v>
          </cell>
          <cell r="I115">
            <v>62640228.463448271</v>
          </cell>
          <cell r="J115">
            <v>66985407.528827593</v>
          </cell>
          <cell r="K115">
            <v>71143209.161379322</v>
          </cell>
          <cell r="L115">
            <v>75846209.179034501</v>
          </cell>
          <cell r="M115">
            <v>80728803.340137959</v>
          </cell>
          <cell r="N115">
            <v>85782735.047172412</v>
          </cell>
          <cell r="O115">
            <v>91022992.391172409</v>
          </cell>
          <cell r="P115">
            <v>96530668.833103463</v>
          </cell>
          <cell r="Q115">
            <v>101846445.12</v>
          </cell>
          <cell r="R115">
            <v>107814334.84137931</v>
          </cell>
        </row>
        <row r="116">
          <cell r="A116" t="str">
            <v>Democratic People's Republic of Korea</v>
          </cell>
          <cell r="B116">
            <v>0</v>
          </cell>
          <cell r="C116">
            <v>1026767.74392</v>
          </cell>
          <cell r="D116">
            <v>1023217.92</v>
          </cell>
          <cell r="E116">
            <v>1018003.6799999998</v>
          </cell>
          <cell r="F116">
            <v>1011102.4799999999</v>
          </cell>
          <cell r="G116">
            <v>1002207.6</v>
          </cell>
          <cell r="H116">
            <v>993972.80292993633</v>
          </cell>
          <cell r="I116">
            <v>984756.55070063681</v>
          </cell>
          <cell r="J116">
            <v>974004.25643312105</v>
          </cell>
          <cell r="K116">
            <v>962027.28</v>
          </cell>
          <cell r="L116">
            <v>953745.84</v>
          </cell>
          <cell r="M116">
            <v>947939.89414012746</v>
          </cell>
          <cell r="N116">
            <v>948684.96</v>
          </cell>
          <cell r="O116">
            <v>951598.79999999993</v>
          </cell>
          <cell r="P116">
            <v>958336.62764331198</v>
          </cell>
          <cell r="Q116">
            <v>962791.14955414005</v>
          </cell>
          <cell r="R116">
            <v>965402.42101910827</v>
          </cell>
        </row>
        <row r="117">
          <cell r="A117" t="str">
            <v>Democratic Republic of the Congo</v>
          </cell>
          <cell r="B117" t="str">
            <v>Yes</v>
          </cell>
          <cell r="C117">
            <v>116100168.05519997</v>
          </cell>
          <cell r="D117">
            <v>128578968.59294112</v>
          </cell>
          <cell r="E117">
            <v>140405700.36705878</v>
          </cell>
          <cell r="F117">
            <v>154473903.35999998</v>
          </cell>
          <cell r="G117">
            <v>169420304.41411766</v>
          </cell>
          <cell r="H117">
            <v>185251527.86823532</v>
          </cell>
          <cell r="I117">
            <v>201758433.88235295</v>
          </cell>
          <cell r="J117">
            <v>219258990.72</v>
          </cell>
          <cell r="K117">
            <v>239579150.06117645</v>
          </cell>
          <cell r="L117">
            <v>261009990.21176472</v>
          </cell>
          <cell r="M117">
            <v>281694961.35529405</v>
          </cell>
          <cell r="N117">
            <v>305155136.16000003</v>
          </cell>
          <cell r="O117">
            <v>327780092.24470592</v>
          </cell>
          <cell r="P117">
            <v>355782591.95294118</v>
          </cell>
          <cell r="Q117">
            <v>380830242.24000001</v>
          </cell>
          <cell r="R117">
            <v>409313164.23529404</v>
          </cell>
        </row>
        <row r="118">
          <cell r="A118" t="str">
            <v>Djibouti</v>
          </cell>
          <cell r="B118" t="str">
            <v/>
          </cell>
          <cell r="C118">
            <v>4925.7153599999992</v>
          </cell>
          <cell r="D118">
            <v>5305.3055999999988</v>
          </cell>
          <cell r="E118">
            <v>5663.616</v>
          </cell>
          <cell r="F118">
            <v>6053.0239999999994</v>
          </cell>
          <cell r="G118">
            <v>6423.9935999999998</v>
          </cell>
          <cell r="H118">
            <v>6850.2784000000001</v>
          </cell>
          <cell r="I118">
            <v>7265.830399999998</v>
          </cell>
          <cell r="J118">
            <v>7709.4528</v>
          </cell>
          <cell r="K118">
            <v>8112.8959999999997</v>
          </cell>
          <cell r="L118">
            <v>8555.4175999999989</v>
          </cell>
          <cell r="M118">
            <v>8941.2479999999996</v>
          </cell>
          <cell r="N118">
            <v>9341.1136000000006</v>
          </cell>
          <cell r="O118">
            <v>9737.4933333333338</v>
          </cell>
          <cell r="P118">
            <v>10113.233066666664</v>
          </cell>
          <cell r="Q118">
            <v>10544.563200000001</v>
          </cell>
          <cell r="R118">
            <v>11007.266133333331</v>
          </cell>
        </row>
        <row r="119">
          <cell r="A119" t="str">
            <v>Egypt</v>
          </cell>
          <cell r="B119" t="str">
            <v/>
          </cell>
          <cell r="C119">
            <v>13441150.217879999</v>
          </cell>
          <cell r="D119">
            <v>13701807.619100345</v>
          </cell>
          <cell r="E119">
            <v>13992195.864705885</v>
          </cell>
          <cell r="F119">
            <v>14336419.131903114</v>
          </cell>
          <cell r="G119">
            <v>14650312.738546714</v>
          </cell>
          <cell r="H119">
            <v>14970792.96249135</v>
          </cell>
          <cell r="I119">
            <v>15312794.505259518</v>
          </cell>
          <cell r="J119">
            <v>15642787.053425604</v>
          </cell>
          <cell r="K119">
            <v>15936054.678062283</v>
          </cell>
          <cell r="L119">
            <v>16230520.785051905</v>
          </cell>
          <cell r="M119">
            <v>16565896.432525953</v>
          </cell>
          <cell r="N119">
            <v>16944940.14415225</v>
          </cell>
          <cell r="O119">
            <v>17306506.15598616</v>
          </cell>
          <cell r="P119">
            <v>17689599.529411767</v>
          </cell>
          <cell r="Q119">
            <v>18150647.633564014</v>
          </cell>
          <cell r="R119">
            <v>18524507.657231841</v>
          </cell>
        </row>
        <row r="120">
          <cell r="A120" t="str">
            <v>Equatorial Guinea</v>
          </cell>
          <cell r="B120" t="str">
            <v/>
          </cell>
          <cell r="C120">
            <v>11258.029373410402</v>
          </cell>
          <cell r="D120">
            <v>12073.617572254336</v>
          </cell>
          <cell r="E120">
            <v>13173.902427745667</v>
          </cell>
          <cell r="F120">
            <v>14051.178728323699</v>
          </cell>
          <cell r="G120">
            <v>15042.145664739885</v>
          </cell>
          <cell r="H120">
            <v>16381.290173410407</v>
          </cell>
          <cell r="I120">
            <v>17571.76231213873</v>
          </cell>
          <cell r="J120">
            <v>18721.240231213873</v>
          </cell>
          <cell r="K120">
            <v>20238.026358381503</v>
          </cell>
          <cell r="L120">
            <v>21776.129479768784</v>
          </cell>
          <cell r="M120">
            <v>23459.078843930634</v>
          </cell>
          <cell r="N120">
            <v>25488.566011560692</v>
          </cell>
          <cell r="O120">
            <v>27305.4298265896</v>
          </cell>
          <cell r="P120">
            <v>29183.511676300579</v>
          </cell>
          <cell r="Q120">
            <v>31229.396531791903</v>
          </cell>
          <cell r="R120">
            <v>33179.081618497112</v>
          </cell>
        </row>
        <row r="121">
          <cell r="A121" t="str">
            <v>Eritrea</v>
          </cell>
          <cell r="B121" t="str">
            <v/>
          </cell>
          <cell r="C121">
            <v>2347326.4008000009</v>
          </cell>
          <cell r="D121">
            <v>2553327.6387096774</v>
          </cell>
          <cell r="E121">
            <v>2808099.6774193547</v>
          </cell>
          <cell r="F121">
            <v>3068932.3200000003</v>
          </cell>
          <cell r="G121">
            <v>3339154.1264516134</v>
          </cell>
          <cell r="H121">
            <v>3655259.9535483867</v>
          </cell>
          <cell r="I121">
            <v>3971365.78064516</v>
          </cell>
          <cell r="J121">
            <v>4302551.5354838707</v>
          </cell>
          <cell r="K121">
            <v>4671389.388387097</v>
          </cell>
          <cell r="L121">
            <v>5034643.8503225809</v>
          </cell>
          <cell r="M121">
            <v>5439320.3922580639</v>
          </cell>
          <cell r="N121">
            <v>5826184.9625806436</v>
          </cell>
          <cell r="O121">
            <v>6233736.7122580642</v>
          </cell>
          <cell r="P121">
            <v>6676280.0980645157</v>
          </cell>
          <cell r="Q121">
            <v>7053683.9225806454</v>
          </cell>
          <cell r="R121">
            <v>7514313.6774193551</v>
          </cell>
        </row>
        <row r="122">
          <cell r="A122" t="str">
            <v>Ethiopia</v>
          </cell>
          <cell r="B122" t="str">
            <v>Yes</v>
          </cell>
          <cell r="C122">
            <v>9851443.5552000012</v>
          </cell>
          <cell r="D122">
            <v>10712156.218487395</v>
          </cell>
          <cell r="E122">
            <v>11616433.762689073</v>
          </cell>
          <cell r="F122">
            <v>12531057.532773109</v>
          </cell>
          <cell r="G122">
            <v>13480835.802352943</v>
          </cell>
          <cell r="H122">
            <v>14461818.756302521</v>
          </cell>
          <cell r="I122">
            <v>15469961.55495798</v>
          </cell>
          <cell r="J122">
            <v>16475984.047058823</v>
          </cell>
          <cell r="K122">
            <v>17438493.31495798</v>
          </cell>
          <cell r="L122">
            <v>18430049.179831933</v>
          </cell>
          <cell r="M122">
            <v>19451984.274957985</v>
          </cell>
          <cell r="N122">
            <v>20423951.346554626</v>
          </cell>
          <cell r="O122">
            <v>21420764.472605042</v>
          </cell>
          <cell r="P122">
            <v>22439329.058823526</v>
          </cell>
          <cell r="Q122">
            <v>23394760.715966389</v>
          </cell>
          <cell r="R122">
            <v>24361143.09243698</v>
          </cell>
        </row>
        <row r="123">
          <cell r="A123" t="str">
            <v>Gabon</v>
          </cell>
          <cell r="B123" t="str">
            <v/>
          </cell>
          <cell r="C123">
            <v>1595743.9749278347</v>
          </cell>
          <cell r="D123">
            <v>1685245.3608247426</v>
          </cell>
          <cell r="E123">
            <v>1775493.278350516</v>
          </cell>
          <cell r="F123">
            <v>1867843.2989690718</v>
          </cell>
          <cell r="G123">
            <v>1962776.4123711337</v>
          </cell>
          <cell r="H123">
            <v>2068469.443298969</v>
          </cell>
          <cell r="I123">
            <v>2168301.5257731955</v>
          </cell>
          <cell r="J123">
            <v>2283899.3814432989</v>
          </cell>
          <cell r="K123">
            <v>2402490.0618556705</v>
          </cell>
          <cell r="L123">
            <v>2509982.3505154634</v>
          </cell>
          <cell r="M123">
            <v>2634683.3814432989</v>
          </cell>
          <cell r="N123">
            <v>2761949.6907216492</v>
          </cell>
          <cell r="O123">
            <v>2892208.8247422683</v>
          </cell>
          <cell r="P123">
            <v>3041440.3298969073</v>
          </cell>
          <cell r="Q123">
            <v>3173106.8041237113</v>
          </cell>
          <cell r="R123">
            <v>3291394.6391752576</v>
          </cell>
        </row>
        <row r="124">
          <cell r="A124" t="str">
            <v>Gambia</v>
          </cell>
          <cell r="B124" t="str">
            <v/>
          </cell>
          <cell r="C124">
            <v>546764.31828000012</v>
          </cell>
          <cell r="D124">
            <v>593157.40897959203</v>
          </cell>
          <cell r="E124">
            <v>645867.17632653064</v>
          </cell>
          <cell r="F124">
            <v>703312.49387755117</v>
          </cell>
          <cell r="G124">
            <v>761019.57551020419</v>
          </cell>
          <cell r="H124">
            <v>824556.85714285716</v>
          </cell>
          <cell r="I124">
            <v>890521.40571428556</v>
          </cell>
          <cell r="J124">
            <v>962197.17061224487</v>
          </cell>
          <cell r="K124">
            <v>1045509.5387755103</v>
          </cell>
          <cell r="L124">
            <v>1124705.0718367349</v>
          </cell>
          <cell r="M124">
            <v>1208624.2567346937</v>
          </cell>
          <cell r="N124">
            <v>1297481.2640816325</v>
          </cell>
          <cell r="O124">
            <v>1393655.7673469391</v>
          </cell>
          <cell r="P124">
            <v>1499479.8465306123</v>
          </cell>
          <cell r="Q124">
            <v>1593857.6963265305</v>
          </cell>
          <cell r="R124">
            <v>1713602.8653061227</v>
          </cell>
        </row>
        <row r="125">
          <cell r="A125" t="str">
            <v>Ghana</v>
          </cell>
          <cell r="B125" t="str">
            <v>Yes</v>
          </cell>
          <cell r="C125">
            <v>8332813.2456000028</v>
          </cell>
          <cell r="D125">
            <v>8749474.2798029575</v>
          </cell>
          <cell r="E125">
            <v>9232578.8689655196</v>
          </cell>
          <cell r="F125">
            <v>9647280.9931034502</v>
          </cell>
          <cell r="G125">
            <v>10164241.347783249</v>
          </cell>
          <cell r="H125">
            <v>10648674.656157635</v>
          </cell>
          <cell r="I125">
            <v>11199207.316256162</v>
          </cell>
          <cell r="J125">
            <v>11708490.626600986</v>
          </cell>
          <cell r="K125">
            <v>12281806.392118229</v>
          </cell>
          <cell r="L125">
            <v>12825270.266009852</v>
          </cell>
          <cell r="M125">
            <v>13396135.282758621</v>
          </cell>
          <cell r="N125">
            <v>14035633.075862069</v>
          </cell>
          <cell r="O125">
            <v>14699768.27586207</v>
          </cell>
          <cell r="P125">
            <v>15333974.813793104</v>
          </cell>
          <cell r="Q125">
            <v>16036306.262068968</v>
          </cell>
          <cell r="R125">
            <v>16743633.694581281</v>
          </cell>
        </row>
        <row r="126">
          <cell r="A126" t="str">
            <v>Guatemala</v>
          </cell>
          <cell r="B126" t="str">
            <v/>
          </cell>
          <cell r="C126">
            <v>6662879.9654399985</v>
          </cell>
          <cell r="D126">
            <v>6898839.5989958169</v>
          </cell>
          <cell r="E126">
            <v>7143479.5782426773</v>
          </cell>
          <cell r="F126">
            <v>7405053.716485356</v>
          </cell>
          <cell r="G126">
            <v>7636921.4319665274</v>
          </cell>
          <cell r="H126">
            <v>7879040.8267782414</v>
          </cell>
          <cell r="I126">
            <v>8113409.5872803349</v>
          </cell>
          <cell r="J126">
            <v>8337174.9589958172</v>
          </cell>
          <cell r="K126">
            <v>8558409.9765690379</v>
          </cell>
          <cell r="L126">
            <v>8785448.2001673635</v>
          </cell>
          <cell r="M126">
            <v>9006445.4882008359</v>
          </cell>
          <cell r="N126">
            <v>9233219.9297071118</v>
          </cell>
          <cell r="O126">
            <v>9444571.2602510452</v>
          </cell>
          <cell r="P126">
            <v>9655984.4656066932</v>
          </cell>
          <cell r="Q126">
            <v>9863939.1946443524</v>
          </cell>
          <cell r="R126">
            <v>10066592.229288703</v>
          </cell>
        </row>
        <row r="127">
          <cell r="A127" t="str">
            <v>Guinea</v>
          </cell>
          <cell r="B127" t="str">
            <v/>
          </cell>
          <cell r="C127">
            <v>11060379.8136</v>
          </cell>
          <cell r="D127">
            <v>12382262.608695652</v>
          </cell>
          <cell r="E127">
            <v>13784656.351304349</v>
          </cell>
          <cell r="F127">
            <v>15252815.488695649</v>
          </cell>
          <cell r="G127">
            <v>17073992.113043476</v>
          </cell>
          <cell r="H127">
            <v>18712960.873043478</v>
          </cell>
          <cell r="I127">
            <v>20993347.236521736</v>
          </cell>
          <cell r="J127">
            <v>23102841.975652177</v>
          </cell>
          <cell r="K127">
            <v>25610127.151304349</v>
          </cell>
          <cell r="L127">
            <v>28251239.165217385</v>
          </cell>
          <cell r="M127">
            <v>30708831.286956526</v>
          </cell>
          <cell r="N127">
            <v>33916739.321739137</v>
          </cell>
          <cell r="O127">
            <v>36948015.610434785</v>
          </cell>
          <cell r="P127">
            <v>40464988.199999996</v>
          </cell>
          <cell r="Q127">
            <v>44138584.111304343</v>
          </cell>
          <cell r="R127">
            <v>47610865.753043488</v>
          </cell>
        </row>
        <row r="128">
          <cell r="A128" t="str">
            <v>Guinea-Bissau</v>
          </cell>
          <cell r="B128" t="str">
            <v/>
          </cell>
          <cell r="C128">
            <v>981306.36863999965</v>
          </cell>
          <cell r="D128">
            <v>1052444.5425</v>
          </cell>
          <cell r="E128">
            <v>1136375.2237499999</v>
          </cell>
          <cell r="F128">
            <v>1225713.06</v>
          </cell>
          <cell r="G128">
            <v>1312860.65625</v>
          </cell>
          <cell r="H128">
            <v>1413731.4750000001</v>
          </cell>
          <cell r="I128">
            <v>1512412.0537499997</v>
          </cell>
          <cell r="J128">
            <v>1611195.3</v>
          </cell>
          <cell r="K128">
            <v>1731658.4999999998</v>
          </cell>
          <cell r="L128">
            <v>1843292.2950000004</v>
          </cell>
          <cell r="M128">
            <v>1954891.8674999999</v>
          </cell>
          <cell r="N128">
            <v>2090276.0774999999</v>
          </cell>
          <cell r="O128">
            <v>2208685.9274999998</v>
          </cell>
          <cell r="P128">
            <v>2352146.6475000004</v>
          </cell>
          <cell r="Q128">
            <v>2496069.3712499999</v>
          </cell>
          <cell r="R128">
            <v>2628904.0049999999</v>
          </cell>
        </row>
        <row r="129">
          <cell r="A129" t="str">
            <v>Haiti</v>
          </cell>
          <cell r="B129" t="str">
            <v>Yes</v>
          </cell>
          <cell r="C129">
            <v>21640975.056600001</v>
          </cell>
          <cell r="D129">
            <v>22507068.599999998</v>
          </cell>
          <cell r="E129">
            <v>23388105.085714284</v>
          </cell>
          <cell r="F129">
            <v>24261013.928571429</v>
          </cell>
          <cell r="G129">
            <v>25080754.441071428</v>
          </cell>
          <cell r="H129">
            <v>25947544.974999994</v>
          </cell>
          <cell r="I129">
            <v>26873418.957142852</v>
          </cell>
          <cell r="J129">
            <v>27752288.071428567</v>
          </cell>
          <cell r="K129">
            <v>28654004.892857138</v>
          </cell>
          <cell r="L129">
            <v>29542649.755357139</v>
          </cell>
          <cell r="M129">
            <v>30444569.767857142</v>
          </cell>
          <cell r="N129">
            <v>31171880.919642851</v>
          </cell>
          <cell r="O129">
            <v>31879324.499999996</v>
          </cell>
          <cell r="P129">
            <v>32642510.164285716</v>
          </cell>
          <cell r="Q129">
            <v>33462386.137499999</v>
          </cell>
          <cell r="R129">
            <v>34183759.594642848</v>
          </cell>
        </row>
        <row r="130">
          <cell r="A130" t="str">
            <v>India</v>
          </cell>
          <cell r="B130" t="str">
            <v>Yes</v>
          </cell>
          <cell r="C130">
            <v>1995859174.70016</v>
          </cell>
          <cell r="D130">
            <v>2038943927.9487021</v>
          </cell>
          <cell r="E130">
            <v>2081186530.2082446</v>
          </cell>
          <cell r="F130">
            <v>2122795346.3890076</v>
          </cell>
          <cell r="G130">
            <v>2160166996.3273282</v>
          </cell>
          <cell r="H130">
            <v>2201312360.9624424</v>
          </cell>
          <cell r="I130">
            <v>2237047661.4815264</v>
          </cell>
          <cell r="J130">
            <v>2272967492.0207634</v>
          </cell>
          <cell r="K130">
            <v>2308377574.4977098</v>
          </cell>
          <cell r="L130">
            <v>2346506403.7960305</v>
          </cell>
          <cell r="M130">
            <v>2369942677.8027482</v>
          </cell>
          <cell r="N130">
            <v>2401355186.7114501</v>
          </cell>
          <cell r="O130">
            <v>2430776843.6042743</v>
          </cell>
          <cell r="P130">
            <v>2458351888.2027478</v>
          </cell>
          <cell r="Q130">
            <v>2480164368.161221</v>
          </cell>
          <cell r="R130">
            <v>2496360299.050992</v>
          </cell>
        </row>
        <row r="131">
          <cell r="A131" t="str">
            <v>Indonesia</v>
          </cell>
          <cell r="B131" t="str">
            <v>Yes</v>
          </cell>
          <cell r="C131">
            <v>29961351.172799993</v>
          </cell>
          <cell r="D131">
            <v>30309758.211254239</v>
          </cell>
          <cell r="E131">
            <v>30594776.470779661</v>
          </cell>
          <cell r="F131">
            <v>30887972.07050848</v>
          </cell>
          <cell r="G131">
            <v>31198098.044745769</v>
          </cell>
          <cell r="H131">
            <v>31352932.72677967</v>
          </cell>
          <cell r="I131">
            <v>31585009.776813559</v>
          </cell>
          <cell r="J131">
            <v>31800231.701694921</v>
          </cell>
          <cell r="K131">
            <v>31926118.760135598</v>
          </cell>
          <cell r="L131">
            <v>32061924.122033902</v>
          </cell>
          <cell r="M131">
            <v>32288025.788745765</v>
          </cell>
          <cell r="N131">
            <v>32474082.378305085</v>
          </cell>
          <cell r="O131">
            <v>32695552.922033906</v>
          </cell>
          <cell r="P131">
            <v>32932211.415864408</v>
          </cell>
          <cell r="Q131">
            <v>33091413.482847463</v>
          </cell>
          <cell r="R131">
            <v>33260086.740610179</v>
          </cell>
        </row>
        <row r="132">
          <cell r="A132" t="str">
            <v>Iran (Islamic Republic of)</v>
          </cell>
          <cell r="B132" t="str">
            <v>Yes</v>
          </cell>
          <cell r="C132">
            <v>70581533.673178568</v>
          </cell>
          <cell r="D132">
            <v>71075984.656176075</v>
          </cell>
          <cell r="E132">
            <v>71412814.250397921</v>
          </cell>
          <cell r="F132">
            <v>71870356.638605744</v>
          </cell>
          <cell r="G132">
            <v>72492365.653037667</v>
          </cell>
          <cell r="H132">
            <v>73169046.710737064</v>
          </cell>
          <cell r="I132">
            <v>73603902.301618248</v>
          </cell>
          <cell r="J132">
            <v>74308094.011586741</v>
          </cell>
          <cell r="K132">
            <v>75018405.386429816</v>
          </cell>
          <cell r="L132">
            <v>75657548.450159073</v>
          </cell>
          <cell r="M132">
            <v>76060175.830737174</v>
          </cell>
          <cell r="N132">
            <v>76520076.997961983</v>
          </cell>
          <cell r="O132">
            <v>76728753.014603436</v>
          </cell>
          <cell r="P132">
            <v>76784918.276347339</v>
          </cell>
          <cell r="Q132">
            <v>76755813.170450866</v>
          </cell>
          <cell r="R132">
            <v>76341098.312850013</v>
          </cell>
        </row>
        <row r="133">
          <cell r="A133" t="str">
            <v>Iraq</v>
          </cell>
          <cell r="B133" t="str">
            <v/>
          </cell>
          <cell r="C133">
            <v>14338903.0518</v>
          </cell>
          <cell r="D133">
            <v>15001105.075199997</v>
          </cell>
          <cell r="E133">
            <v>15650746.2576</v>
          </cell>
          <cell r="F133">
            <v>16261524.787200002</v>
          </cell>
          <cell r="G133">
            <v>16930415.654399998</v>
          </cell>
          <cell r="H133">
            <v>17585804.495999999</v>
          </cell>
          <cell r="I133">
            <v>18316371.335999999</v>
          </cell>
          <cell r="J133">
            <v>19078638.960000001</v>
          </cell>
          <cell r="K133">
            <v>19824364.223999999</v>
          </cell>
          <cell r="L133">
            <v>20595238.199999999</v>
          </cell>
          <cell r="M133">
            <v>21448919.121600002</v>
          </cell>
          <cell r="N133">
            <v>22272858.393600002</v>
          </cell>
          <cell r="O133">
            <v>23076613.824000001</v>
          </cell>
          <cell r="P133">
            <v>23852785.679999996</v>
          </cell>
          <cell r="Q133">
            <v>24763320.422399998</v>
          </cell>
          <cell r="R133">
            <v>25703843.327999998</v>
          </cell>
        </row>
        <row r="134">
          <cell r="A134" t="str">
            <v>Jamaica</v>
          </cell>
          <cell r="B134" t="str">
            <v>Yes</v>
          </cell>
          <cell r="C134">
            <v>10321525.850999998</v>
          </cell>
          <cell r="D134">
            <v>10353489</v>
          </cell>
          <cell r="E134">
            <v>10338240.857142856</v>
          </cell>
          <cell r="F134">
            <v>10283613.428571427</v>
          </cell>
          <cell r="G134">
            <v>10242642.857142858</v>
          </cell>
          <cell r="H134">
            <v>10174358.571428571</v>
          </cell>
          <cell r="I134">
            <v>10147044.857142858</v>
          </cell>
          <cell r="J134">
            <v>10092417.428571429</v>
          </cell>
          <cell r="K134">
            <v>10065103.714285715</v>
          </cell>
          <cell r="L134">
            <v>9995711.5714285709</v>
          </cell>
          <cell r="M134">
            <v>9927528.0000000019</v>
          </cell>
          <cell r="N134">
            <v>9886617.8571428582</v>
          </cell>
          <cell r="O134">
            <v>9790314.8571428545</v>
          </cell>
          <cell r="P134">
            <v>9681382.2857142836</v>
          </cell>
          <cell r="Q134">
            <v>9586066.2857142854</v>
          </cell>
          <cell r="R134">
            <v>9531599.9999999981</v>
          </cell>
        </row>
        <row r="135">
          <cell r="A135" t="str">
            <v>Kenya</v>
          </cell>
          <cell r="B135" t="str">
            <v>Yes</v>
          </cell>
          <cell r="C135">
            <v>21497871.10032</v>
          </cell>
          <cell r="D135">
            <v>22428531.247500002</v>
          </cell>
          <cell r="E135">
            <v>23409363.935999997</v>
          </cell>
          <cell r="F135">
            <v>24393250.529999997</v>
          </cell>
          <cell r="G135">
            <v>25414574.089285716</v>
          </cell>
          <cell r="H135">
            <v>26467913.845714286</v>
          </cell>
          <cell r="I135">
            <v>27543493.179428574</v>
          </cell>
          <cell r="J135">
            <v>28561134.189000003</v>
          </cell>
          <cell r="K135">
            <v>29644933.990500007</v>
          </cell>
          <cell r="L135">
            <v>30694546.539428573</v>
          </cell>
          <cell r="M135">
            <v>31751118.8325</v>
          </cell>
          <cell r="N135">
            <v>32856931.487142853</v>
          </cell>
          <cell r="O135">
            <v>33972122.276785709</v>
          </cell>
          <cell r="P135">
            <v>34985170.404857136</v>
          </cell>
          <cell r="Q135">
            <v>36103068.143357143</v>
          </cell>
          <cell r="R135">
            <v>37054780.520357147</v>
          </cell>
        </row>
        <row r="136">
          <cell r="A136" t="str">
            <v>Kyrgyzstan</v>
          </cell>
          <cell r="B136" t="str">
            <v/>
          </cell>
          <cell r="C136">
            <v>12952417.257360006</v>
          </cell>
          <cell r="D136">
            <v>13241092.621090911</v>
          </cell>
          <cell r="E136">
            <v>13486417.056000002</v>
          </cell>
          <cell r="F136">
            <v>13802090.766545454</v>
          </cell>
          <cell r="G136">
            <v>14086300.974545458</v>
          </cell>
          <cell r="H136">
            <v>14345712.575999999</v>
          </cell>
          <cell r="I136">
            <v>14689257.669818183</v>
          </cell>
          <cell r="J136">
            <v>15027392.945454545</v>
          </cell>
          <cell r="K136">
            <v>15286847.825454546</v>
          </cell>
          <cell r="L136">
            <v>15579410.792727273</v>
          </cell>
          <cell r="M136">
            <v>16013819.192727271</v>
          </cell>
          <cell r="N136">
            <v>16390948.437818179</v>
          </cell>
          <cell r="O136">
            <v>16934894.83636364</v>
          </cell>
          <cell r="P136">
            <v>17441340.375272729</v>
          </cell>
          <cell r="Q136">
            <v>17962673.733818181</v>
          </cell>
          <cell r="R136">
            <v>18440403.957818184</v>
          </cell>
        </row>
        <row r="137">
          <cell r="A137" t="str">
            <v>Lao People's Democratic Republic</v>
          </cell>
          <cell r="B137">
            <v>0</v>
          </cell>
          <cell r="C137">
            <v>1763456.6476800004</v>
          </cell>
          <cell r="D137">
            <v>1834871.1896103893</v>
          </cell>
          <cell r="E137">
            <v>1900357.1532467529</v>
          </cell>
          <cell r="F137">
            <v>1962876.442597402</v>
          </cell>
          <cell r="G137">
            <v>2029542.3335064929</v>
          </cell>
          <cell r="H137">
            <v>2092099.5490909084</v>
          </cell>
          <cell r="I137">
            <v>2148217.7329870122</v>
          </cell>
          <cell r="J137">
            <v>2214712.955844155</v>
          </cell>
          <cell r="K137">
            <v>2283310.9776623375</v>
          </cell>
          <cell r="L137">
            <v>2342935.2311688308</v>
          </cell>
          <cell r="M137">
            <v>2405517.730909091</v>
          </cell>
          <cell r="N137">
            <v>2463131.8940259735</v>
          </cell>
          <cell r="O137">
            <v>2524865.2675324669</v>
          </cell>
          <cell r="P137">
            <v>2587315.0254545454</v>
          </cell>
          <cell r="Q137">
            <v>2638547.0462337658</v>
          </cell>
          <cell r="R137">
            <v>2698763.3703896101</v>
          </cell>
        </row>
        <row r="138">
          <cell r="A138" t="str">
            <v>Lesotho</v>
          </cell>
          <cell r="B138" t="str">
            <v>Yes</v>
          </cell>
          <cell r="C138">
            <v>8624598.3251999971</v>
          </cell>
          <cell r="D138">
            <v>8856786.9026440699</v>
          </cell>
          <cell r="E138">
            <v>9087962.2926101703</v>
          </cell>
          <cell r="F138">
            <v>9275527.142237287</v>
          </cell>
          <cell r="G138">
            <v>9545174.6705084741</v>
          </cell>
          <cell r="H138">
            <v>9737746.1682711877</v>
          </cell>
          <cell r="I138">
            <v>9963888.5593220331</v>
          </cell>
          <cell r="J138">
            <v>10176407.597288137</v>
          </cell>
          <cell r="K138">
            <v>10391034.697627118</v>
          </cell>
          <cell r="L138">
            <v>10574357.071728814</v>
          </cell>
          <cell r="M138">
            <v>10810091.146576272</v>
          </cell>
          <cell r="N138">
            <v>10996575.614237288</v>
          </cell>
          <cell r="O138">
            <v>11184483.024000002</v>
          </cell>
          <cell r="P138">
            <v>11407990.337084746</v>
          </cell>
          <cell r="Q138">
            <v>11598559.175593218</v>
          </cell>
          <cell r="R138">
            <v>11842409.29057627</v>
          </cell>
        </row>
        <row r="139">
          <cell r="A139" t="str">
            <v>Liberia</v>
          </cell>
          <cell r="B139" t="str">
            <v/>
          </cell>
          <cell r="C139">
            <v>1302383.6086800001</v>
          </cell>
          <cell r="D139">
            <v>1382005.6190769232</v>
          </cell>
          <cell r="E139">
            <v>1466309.5310769228</v>
          </cell>
          <cell r="F139">
            <v>1560400.6880000001</v>
          </cell>
          <cell r="G139">
            <v>1649903.8769230768</v>
          </cell>
          <cell r="H139">
            <v>1755332.6086153849</v>
          </cell>
          <cell r="I139">
            <v>1842245.6123076924</v>
          </cell>
          <cell r="J139">
            <v>1953560.5556923077</v>
          </cell>
          <cell r="K139">
            <v>2063489.0252307695</v>
          </cell>
          <cell r="L139">
            <v>2184389.5446153847</v>
          </cell>
          <cell r="M139">
            <v>2294954.5316923074</v>
          </cell>
          <cell r="N139">
            <v>2428100.1360000004</v>
          </cell>
          <cell r="O139">
            <v>2544601.7520000008</v>
          </cell>
          <cell r="P139">
            <v>2684692.329846154</v>
          </cell>
          <cell r="Q139">
            <v>2822356.578461539</v>
          </cell>
          <cell r="R139">
            <v>2949710.5033846158</v>
          </cell>
        </row>
        <row r="140">
          <cell r="A140" t="str">
            <v>Madagascar</v>
          </cell>
          <cell r="B140" t="str">
            <v/>
          </cell>
          <cell r="C140">
            <v>9051836.1086400002</v>
          </cell>
          <cell r="D140">
            <v>9642511.67512195</v>
          </cell>
          <cell r="E140">
            <v>10230676.568455284</v>
          </cell>
          <cell r="F140">
            <v>10844651.627967481</v>
          </cell>
          <cell r="G140">
            <v>11504192.731707314</v>
          </cell>
          <cell r="H140">
            <v>12160012.622439025</v>
          </cell>
          <cell r="I140">
            <v>12830299.251382113</v>
          </cell>
          <cell r="J140">
            <v>13467496.352520322</v>
          </cell>
          <cell r="K140">
            <v>14152684.558048779</v>
          </cell>
          <cell r="L140">
            <v>14860526.170406504</v>
          </cell>
          <cell r="M140">
            <v>15527869.27804878</v>
          </cell>
          <cell r="N140">
            <v>16246795.087804876</v>
          </cell>
          <cell r="O140">
            <v>16955222.059512198</v>
          </cell>
          <cell r="P140">
            <v>17690483.576260157</v>
          </cell>
          <cell r="Q140">
            <v>18414669.257886179</v>
          </cell>
          <cell r="R140">
            <v>19177764.611707315</v>
          </cell>
        </row>
        <row r="141">
          <cell r="A141" t="str">
            <v>Malawi</v>
          </cell>
          <cell r="B141" t="str">
            <v>Yes</v>
          </cell>
          <cell r="C141">
            <v>7802187.2870400017</v>
          </cell>
          <cell r="D141">
            <v>8229665.5705945948</v>
          </cell>
          <cell r="E141">
            <v>8661993.7971891891</v>
          </cell>
          <cell r="F141">
            <v>9127697.0828108098</v>
          </cell>
          <cell r="G141">
            <v>9566073.4962162152</v>
          </cell>
          <cell r="H141">
            <v>10046002.798702704</v>
          </cell>
          <cell r="I141">
            <v>10520064.934054054</v>
          </cell>
          <cell r="J141">
            <v>11024098.248648647</v>
          </cell>
          <cell r="K141">
            <v>11550059.789837837</v>
          </cell>
          <cell r="L141">
            <v>12050884.441945946</v>
          </cell>
          <cell r="M141">
            <v>12580441.530810811</v>
          </cell>
          <cell r="N141">
            <v>13101760.449729731</v>
          </cell>
          <cell r="O141">
            <v>13638803.234594593</v>
          </cell>
          <cell r="P141">
            <v>14178046.650810812</v>
          </cell>
          <cell r="Q141">
            <v>14715167.522594597</v>
          </cell>
          <cell r="R141">
            <v>15264778.752000002</v>
          </cell>
        </row>
        <row r="142">
          <cell r="A142" t="str">
            <v>Mali</v>
          </cell>
          <cell r="B142" t="str">
            <v>Yes</v>
          </cell>
          <cell r="C142">
            <v>1085392.0224000001</v>
          </cell>
          <cell r="D142">
            <v>1169047.9831578948</v>
          </cell>
          <cell r="E142">
            <v>1268842.1052631577</v>
          </cell>
          <cell r="F142">
            <v>1363689.6</v>
          </cell>
          <cell r="G142">
            <v>1475788.3957894738</v>
          </cell>
          <cell r="H142">
            <v>1595388.8336842107</v>
          </cell>
          <cell r="I142">
            <v>1719227.8231578947</v>
          </cell>
          <cell r="J142">
            <v>1863860.9684210527</v>
          </cell>
          <cell r="K142">
            <v>2004171.3852631582</v>
          </cell>
          <cell r="L142">
            <v>2152042.8631578949</v>
          </cell>
          <cell r="M142">
            <v>2321513.1284210519</v>
          </cell>
          <cell r="N142">
            <v>2497809.1452631583</v>
          </cell>
          <cell r="O142">
            <v>2681448.3536842102</v>
          </cell>
          <cell r="P142">
            <v>2876396.9684210527</v>
          </cell>
          <cell r="Q142">
            <v>3080174.2484210529</v>
          </cell>
          <cell r="R142">
            <v>3292988.16</v>
          </cell>
        </row>
        <row r="143">
          <cell r="A143" t="str">
            <v>Mauritania</v>
          </cell>
          <cell r="B143" t="str">
            <v/>
          </cell>
          <cell r="C143">
            <v>519695.74848000001</v>
          </cell>
          <cell r="D143">
            <v>563015.69279999996</v>
          </cell>
          <cell r="E143">
            <v>608721.65471999999</v>
          </cell>
          <cell r="F143">
            <v>651530.61120000004</v>
          </cell>
          <cell r="G143">
            <v>705568.63104000012</v>
          </cell>
          <cell r="H143">
            <v>760138.75392000016</v>
          </cell>
          <cell r="I143">
            <v>813053.44512000005</v>
          </cell>
          <cell r="J143">
            <v>874067.92703999998</v>
          </cell>
          <cell r="K143">
            <v>936332.42879999988</v>
          </cell>
          <cell r="L143">
            <v>1001367.2448000002</v>
          </cell>
          <cell r="M143">
            <v>1073771.2655999998</v>
          </cell>
          <cell r="N143">
            <v>1141221.6604800001</v>
          </cell>
          <cell r="O143">
            <v>1218904.4812799999</v>
          </cell>
          <cell r="P143">
            <v>1304665.9776000001</v>
          </cell>
          <cell r="Q143">
            <v>1385190.90432</v>
          </cell>
          <cell r="R143">
            <v>1471036.8614400001</v>
          </cell>
        </row>
        <row r="144">
          <cell r="A144" t="str">
            <v>Mexico</v>
          </cell>
          <cell r="B144" t="str">
            <v/>
          </cell>
          <cell r="C144">
            <v>150730118.0235357</v>
          </cell>
          <cell r="D144">
            <v>152505282.12673146</v>
          </cell>
          <cell r="E144">
            <v>154177230.68990698</v>
          </cell>
          <cell r="F144">
            <v>155957996.91084421</v>
          </cell>
          <cell r="G144">
            <v>157576984.22245634</v>
          </cell>
          <cell r="H144">
            <v>158781031.75402555</v>
          </cell>
          <cell r="I144">
            <v>159687208.67786551</v>
          </cell>
          <cell r="J144">
            <v>160878263.63628605</v>
          </cell>
          <cell r="K144">
            <v>161670745.82979161</v>
          </cell>
          <cell r="L144">
            <v>162148575.88165563</v>
          </cell>
          <cell r="M144">
            <v>163063062.61175162</v>
          </cell>
          <cell r="N144">
            <v>163759221.00273165</v>
          </cell>
          <cell r="O144">
            <v>164164011.54941273</v>
          </cell>
          <cell r="P144">
            <v>164998295.37158287</v>
          </cell>
          <cell r="Q144">
            <v>165514941.22149253</v>
          </cell>
          <cell r="R144">
            <v>165720400.0477241</v>
          </cell>
        </row>
        <row r="145">
          <cell r="A145" t="str">
            <v>Morocco</v>
          </cell>
          <cell r="B145" t="str">
            <v/>
          </cell>
          <cell r="C145">
            <v>6923668.3812864013</v>
          </cell>
          <cell r="D145">
            <v>7004537.4873600006</v>
          </cell>
          <cell r="E145">
            <v>7059155.8963200022</v>
          </cell>
          <cell r="F145">
            <v>7123078.3795200018</v>
          </cell>
          <cell r="G145">
            <v>7174389.74976</v>
          </cell>
          <cell r="H145">
            <v>7238070.0057600001</v>
          </cell>
          <cell r="I145">
            <v>7314964.3929600017</v>
          </cell>
          <cell r="J145">
            <v>7375361.8329600012</v>
          </cell>
          <cell r="K145">
            <v>7435998.9504000014</v>
          </cell>
          <cell r="L145">
            <v>7497644.4979200009</v>
          </cell>
          <cell r="M145">
            <v>7589941.9852800025</v>
          </cell>
          <cell r="N145">
            <v>7648178.5036800019</v>
          </cell>
          <cell r="O145">
            <v>7721552.9472000012</v>
          </cell>
          <cell r="P145">
            <v>7809543.88992</v>
          </cell>
          <cell r="Q145">
            <v>7864553.6870400002</v>
          </cell>
          <cell r="R145">
            <v>7905588.2496000016</v>
          </cell>
        </row>
        <row r="146">
          <cell r="A146" t="str">
            <v>Mozambique</v>
          </cell>
          <cell r="B146" t="str">
            <v>Yes</v>
          </cell>
          <cell r="C146">
            <v>46436698.218240008</v>
          </cell>
          <cell r="D146">
            <v>51085334.124000013</v>
          </cell>
          <cell r="E146">
            <v>55993577.640000008</v>
          </cell>
          <cell r="F146">
            <v>61176079.272</v>
          </cell>
          <cell r="G146">
            <v>66692119.823999986</v>
          </cell>
          <cell r="H146">
            <v>72812491.487999991</v>
          </cell>
          <cell r="I146">
            <v>78891047.004000008</v>
          </cell>
          <cell r="J146">
            <v>85969319.040000007</v>
          </cell>
          <cell r="K146">
            <v>92700188.460000023</v>
          </cell>
          <cell r="L146">
            <v>100174476.07200001</v>
          </cell>
          <cell r="M146">
            <v>108037802.40000001</v>
          </cell>
          <cell r="N146">
            <v>116593323.264</v>
          </cell>
          <cell r="O146">
            <v>125164868.39999999</v>
          </cell>
          <cell r="P146">
            <v>134159886.43200004</v>
          </cell>
          <cell r="Q146">
            <v>143091617.59199998</v>
          </cell>
          <cell r="R146">
            <v>153357684.48000002</v>
          </cell>
        </row>
        <row r="147">
          <cell r="A147" t="str">
            <v>Myanmar</v>
          </cell>
          <cell r="B147" t="str">
            <v>Yes</v>
          </cell>
          <cell r="C147">
            <v>5200917.6621600008</v>
          </cell>
          <cell r="D147">
            <v>5341830.7786447639</v>
          </cell>
          <cell r="E147">
            <v>5495432.3659958933</v>
          </cell>
          <cell r="F147">
            <v>5629019.6151129371</v>
          </cell>
          <cell r="G147">
            <v>5761554.2390143741</v>
          </cell>
          <cell r="H147">
            <v>5880190.0169199184</v>
          </cell>
          <cell r="I147">
            <v>5979132.4494455839</v>
          </cell>
          <cell r="J147">
            <v>6111094.4914989732</v>
          </cell>
          <cell r="K147">
            <v>6193771.1172073931</v>
          </cell>
          <cell r="L147">
            <v>6281409.3959753606</v>
          </cell>
          <cell r="M147">
            <v>6350091.7453798763</v>
          </cell>
          <cell r="N147">
            <v>6415098.5820123199</v>
          </cell>
          <cell r="O147">
            <v>6473115.8715400416</v>
          </cell>
          <cell r="P147">
            <v>6524800.0588090355</v>
          </cell>
          <cell r="Q147">
            <v>6561672.3055441482</v>
          </cell>
          <cell r="R147">
            <v>6608949.3476796718</v>
          </cell>
        </row>
        <row r="148">
          <cell r="A148" t="str">
            <v>Namibia</v>
          </cell>
          <cell r="B148" t="str">
            <v>Yes</v>
          </cell>
          <cell r="C148">
            <v>4241467.8583200006</v>
          </cell>
          <cell r="D148">
            <v>4355004.6865822785</v>
          </cell>
          <cell r="E148">
            <v>4506408.7534177219</v>
          </cell>
          <cell r="F148">
            <v>4632033.888607596</v>
          </cell>
          <cell r="G148">
            <v>4749656.6946835453</v>
          </cell>
          <cell r="H148">
            <v>4871257.8015189888</v>
          </cell>
          <cell r="I148">
            <v>4997843.2162025329</v>
          </cell>
          <cell r="J148">
            <v>5113534.0313924067</v>
          </cell>
          <cell r="K148">
            <v>5228504.6369620273</v>
          </cell>
          <cell r="L148">
            <v>5353215.2202531649</v>
          </cell>
          <cell r="M148">
            <v>5500000.7999999998</v>
          </cell>
          <cell r="N148">
            <v>5625042.9083544323</v>
          </cell>
          <cell r="O148">
            <v>5758075.9139240514</v>
          </cell>
          <cell r="P148">
            <v>5913332.5306329122</v>
          </cell>
          <cell r="Q148">
            <v>6055625.3741772147</v>
          </cell>
          <cell r="R148">
            <v>6196203.4329113932</v>
          </cell>
        </row>
        <row r="149">
          <cell r="A149" t="str">
            <v>Nepal</v>
          </cell>
          <cell r="B149" t="str">
            <v/>
          </cell>
          <cell r="C149">
            <v>27099585.030959997</v>
          </cell>
          <cell r="D149">
            <v>28243798.186499994</v>
          </cell>
          <cell r="E149">
            <v>29344126.851</v>
          </cell>
          <cell r="F149">
            <v>30354375.050999999</v>
          </cell>
          <cell r="G149">
            <v>31413070.552499995</v>
          </cell>
          <cell r="H149">
            <v>32347111.212000001</v>
          </cell>
          <cell r="I149">
            <v>33178623.19199999</v>
          </cell>
          <cell r="J149">
            <v>34028267.831999987</v>
          </cell>
          <cell r="K149">
            <v>34857448.469999991</v>
          </cell>
          <cell r="L149">
            <v>35695026.256499991</v>
          </cell>
          <cell r="M149">
            <v>36265298.413499996</v>
          </cell>
          <cell r="N149">
            <v>36894436.956</v>
          </cell>
          <cell r="O149">
            <v>37365368.039999999</v>
          </cell>
          <cell r="P149">
            <v>37837212.952499993</v>
          </cell>
          <cell r="Q149">
            <v>38148468.696000002</v>
          </cell>
          <cell r="R149">
            <v>38540594.66399999</v>
          </cell>
        </row>
        <row r="150">
          <cell r="A150" t="str">
            <v>Niger</v>
          </cell>
          <cell r="B150" t="str">
            <v/>
          </cell>
          <cell r="C150">
            <v>547297.82784000016</v>
          </cell>
          <cell r="D150">
            <v>603722.29224489792</v>
          </cell>
          <cell r="E150">
            <v>664557.50204081624</v>
          </cell>
          <cell r="F150">
            <v>729497.76979591826</v>
          </cell>
          <cell r="G150">
            <v>799073.30938775511</v>
          </cell>
          <cell r="H150">
            <v>880707.11510204081</v>
          </cell>
          <cell r="I150">
            <v>967153.84163265291</v>
          </cell>
          <cell r="J150">
            <v>1059729.4579591837</v>
          </cell>
          <cell r="K150">
            <v>1167093.6685714286</v>
          </cell>
          <cell r="L150">
            <v>1273879.836734694</v>
          </cell>
          <cell r="M150">
            <v>1388039.8040816325</v>
          </cell>
          <cell r="N150">
            <v>1509212.8065306123</v>
          </cell>
          <cell r="O150">
            <v>1638146.3363265302</v>
          </cell>
          <cell r="P150">
            <v>1786488.7004081628</v>
          </cell>
          <cell r="Q150">
            <v>1933955.1183673467</v>
          </cell>
          <cell r="R150">
            <v>2102866.5012244894</v>
          </cell>
        </row>
        <row r="151">
          <cell r="A151" t="str">
            <v>Nigeria</v>
          </cell>
          <cell r="B151" t="str">
            <v>Yes</v>
          </cell>
          <cell r="C151">
            <v>241435121.51880008</v>
          </cell>
          <cell r="D151">
            <v>263972837.69999996</v>
          </cell>
          <cell r="E151">
            <v>285494814.88</v>
          </cell>
          <cell r="F151">
            <v>308238354.81999999</v>
          </cell>
          <cell r="G151">
            <v>332123900.82666665</v>
          </cell>
          <cell r="H151">
            <v>357106053.69999999</v>
          </cell>
          <cell r="I151">
            <v>385663501.66666669</v>
          </cell>
          <cell r="J151">
            <v>415516015.85999995</v>
          </cell>
          <cell r="K151">
            <v>446754070.39999998</v>
          </cell>
          <cell r="L151">
            <v>479540399.79999995</v>
          </cell>
          <cell r="M151">
            <v>510934757.29999995</v>
          </cell>
          <cell r="N151">
            <v>546210746.39999998</v>
          </cell>
          <cell r="O151">
            <v>583188448.84666657</v>
          </cell>
          <cell r="P151">
            <v>621858028.14666653</v>
          </cell>
          <cell r="Q151">
            <v>662090420.8599999</v>
          </cell>
          <cell r="R151">
            <v>703820770.98666656</v>
          </cell>
        </row>
        <row r="152">
          <cell r="A152" t="str">
            <v>Pakistan</v>
          </cell>
          <cell r="B152" t="str">
            <v>Yes</v>
          </cell>
          <cell r="C152">
            <v>357781490.51904005</v>
          </cell>
          <cell r="D152">
            <v>377928768.00000018</v>
          </cell>
          <cell r="E152">
            <v>396995504.64000005</v>
          </cell>
          <cell r="F152">
            <v>419025358.08000016</v>
          </cell>
          <cell r="G152">
            <v>440371895.04000014</v>
          </cell>
          <cell r="H152">
            <v>461198438.39999998</v>
          </cell>
          <cell r="I152">
            <v>484308464.64000005</v>
          </cell>
          <cell r="J152">
            <v>508253276.16000003</v>
          </cell>
          <cell r="K152">
            <v>531588879.36000007</v>
          </cell>
          <cell r="L152">
            <v>554097331.20000017</v>
          </cell>
          <cell r="M152">
            <v>577200610.55999994</v>
          </cell>
          <cell r="N152">
            <v>600876380.16000009</v>
          </cell>
          <cell r="O152">
            <v>628334622.72000003</v>
          </cell>
          <cell r="P152">
            <v>651469324.80000007</v>
          </cell>
          <cell r="Q152">
            <v>676557880.32000017</v>
          </cell>
          <cell r="R152">
            <v>700178922.24000013</v>
          </cell>
        </row>
        <row r="153">
          <cell r="A153" t="str">
            <v>Papua New Guinea</v>
          </cell>
          <cell r="B153" t="str">
            <v/>
          </cell>
          <cell r="C153">
            <v>3190491.6888000001</v>
          </cell>
          <cell r="D153">
            <v>3325830.7567944243</v>
          </cell>
          <cell r="E153">
            <v>3463732.3860627175</v>
          </cell>
          <cell r="F153">
            <v>3604359.6878048773</v>
          </cell>
          <cell r="G153">
            <v>3733730.5421602791</v>
          </cell>
          <cell r="H153">
            <v>3877704.0418118467</v>
          </cell>
          <cell r="I153">
            <v>4020680.0613240423</v>
          </cell>
          <cell r="J153">
            <v>4153228.9337979094</v>
          </cell>
          <cell r="K153">
            <v>4284061.2125435546</v>
          </cell>
          <cell r="L153">
            <v>4430308.0390243912</v>
          </cell>
          <cell r="M153">
            <v>4565281.0202090591</v>
          </cell>
          <cell r="N153">
            <v>4716155.6905923337</v>
          </cell>
          <cell r="O153">
            <v>4843050.2425087113</v>
          </cell>
          <cell r="P153">
            <v>4985892.8780487804</v>
          </cell>
          <cell r="Q153">
            <v>5130730.4738675952</v>
          </cell>
          <cell r="R153">
            <v>5292513.6334494771</v>
          </cell>
        </row>
        <row r="154">
          <cell r="A154" t="str">
            <v>Peru</v>
          </cell>
          <cell r="B154" t="str">
            <v/>
          </cell>
          <cell r="C154">
            <v>62518381.765189163</v>
          </cell>
          <cell r="D154">
            <v>63689358.183783777</v>
          </cell>
          <cell r="E154">
            <v>64850992.086486474</v>
          </cell>
          <cell r="F154">
            <v>65785832.302702703</v>
          </cell>
          <cell r="G154">
            <v>66927495.956756741</v>
          </cell>
          <cell r="H154">
            <v>67970141.059459463</v>
          </cell>
          <cell r="I154">
            <v>68911097.25405404</v>
          </cell>
          <cell r="J154">
            <v>69858255.567567557</v>
          </cell>
          <cell r="K154">
            <v>70875345.643243223</v>
          </cell>
          <cell r="L154">
            <v>71787444.756756753</v>
          </cell>
          <cell r="M154">
            <v>72818432.172972962</v>
          </cell>
          <cell r="N154">
            <v>73718385.470270246</v>
          </cell>
          <cell r="O154">
            <v>74468152.735135123</v>
          </cell>
          <cell r="P154">
            <v>75345135.221621618</v>
          </cell>
          <cell r="Q154">
            <v>76053267.891891867</v>
          </cell>
          <cell r="R154">
            <v>76714970.810810804</v>
          </cell>
        </row>
        <row r="155">
          <cell r="A155" t="str">
            <v>Philippines</v>
          </cell>
          <cell r="B155" t="str">
            <v/>
          </cell>
          <cell r="C155">
            <v>45097776.81504</v>
          </cell>
          <cell r="D155">
            <v>46484054.174999997</v>
          </cell>
          <cell r="E155">
            <v>47842316.775000006</v>
          </cell>
          <cell r="F155">
            <v>49196557.492500007</v>
          </cell>
          <cell r="G155">
            <v>50569584.989999995</v>
          </cell>
          <cell r="H155">
            <v>51856326.462499999</v>
          </cell>
          <cell r="I155">
            <v>53206230.384999998</v>
          </cell>
          <cell r="J155">
            <v>54715776.949999996</v>
          </cell>
          <cell r="K155">
            <v>55998298.594999999</v>
          </cell>
          <cell r="L155">
            <v>57158638.688750006</v>
          </cell>
          <cell r="M155">
            <v>58590622.305000007</v>
          </cell>
          <cell r="N155">
            <v>60046192.867499992</v>
          </cell>
          <cell r="O155">
            <v>61095760.239999987</v>
          </cell>
          <cell r="P155">
            <v>62559257.600000001</v>
          </cell>
          <cell r="Q155">
            <v>63611875.125</v>
          </cell>
          <cell r="R155">
            <v>65094460.681249999</v>
          </cell>
        </row>
        <row r="156">
          <cell r="A156" t="str">
            <v>Russian Federation</v>
          </cell>
          <cell r="B156" t="str">
            <v>Yes</v>
          </cell>
          <cell r="C156">
            <v>518952848.21103281</v>
          </cell>
          <cell r="D156">
            <v>516032464.5223785</v>
          </cell>
          <cell r="E156">
            <v>514252741.83569831</v>
          </cell>
          <cell r="F156">
            <v>513903775.02918649</v>
          </cell>
          <cell r="G156">
            <v>515436227.05529904</v>
          </cell>
          <cell r="H156">
            <v>514374771.85981083</v>
          </cell>
          <cell r="I156">
            <v>512970235.98043883</v>
          </cell>
          <cell r="J156">
            <v>510678928.97210586</v>
          </cell>
          <cell r="K156">
            <v>507987579.66591454</v>
          </cell>
          <cell r="L156">
            <v>506493200.15116185</v>
          </cell>
          <cell r="M156">
            <v>503931853.88973331</v>
          </cell>
          <cell r="N156">
            <v>501561860.12390965</v>
          </cell>
          <cell r="O156">
            <v>501421369.07882857</v>
          </cell>
          <cell r="P156">
            <v>500608388.5235365</v>
          </cell>
          <cell r="Q156">
            <v>500338830.86229241</v>
          </cell>
          <cell r="R156">
            <v>498628163.09607571</v>
          </cell>
        </row>
        <row r="157">
          <cell r="A157" t="str">
            <v>Rwanda</v>
          </cell>
          <cell r="B157" t="str">
            <v/>
          </cell>
          <cell r="C157">
            <v>7241533.4447999997</v>
          </cell>
          <cell r="D157">
            <v>7626187.4216560507</v>
          </cell>
          <cell r="E157">
            <v>8010152.346496813</v>
          </cell>
          <cell r="F157">
            <v>8408469.9439490438</v>
          </cell>
          <cell r="G157">
            <v>8812123.394904457</v>
          </cell>
          <cell r="H157">
            <v>9232727.8471337594</v>
          </cell>
          <cell r="I157">
            <v>9678052.5095541384</v>
          </cell>
          <cell r="J157">
            <v>10125831.149044584</v>
          </cell>
          <cell r="K157">
            <v>10591550.629299359</v>
          </cell>
          <cell r="L157">
            <v>11001694.746496815</v>
          </cell>
          <cell r="M157">
            <v>11429924.056050954</v>
          </cell>
          <cell r="N157">
            <v>11859514.394904459</v>
          </cell>
          <cell r="O157">
            <v>12259997.266242038</v>
          </cell>
          <cell r="P157">
            <v>12700908.894267514</v>
          </cell>
          <cell r="Q157">
            <v>13044991.536305733</v>
          </cell>
          <cell r="R157">
            <v>13448449.081528658</v>
          </cell>
        </row>
        <row r="158">
          <cell r="A158" t="str">
            <v>Sao Tome and Principe</v>
          </cell>
          <cell r="B158" t="str">
            <v/>
          </cell>
          <cell r="C158">
            <v>425590.65444000001</v>
          </cell>
          <cell r="D158">
            <v>426809.32853185595</v>
          </cell>
          <cell r="E158">
            <v>462726.61628808861</v>
          </cell>
          <cell r="F158">
            <v>479985.57274238224</v>
          </cell>
          <cell r="G158">
            <v>507506.61141274235</v>
          </cell>
          <cell r="H158">
            <v>524195.45218836551</v>
          </cell>
          <cell r="I158">
            <v>551353.68997229915</v>
          </cell>
          <cell r="J158">
            <v>568690.38947368413</v>
          </cell>
          <cell r="K158">
            <v>598232.74736842106</v>
          </cell>
          <cell r="L158">
            <v>616243.21994459827</v>
          </cell>
          <cell r="M158">
            <v>623758.38116343494</v>
          </cell>
          <cell r="N158">
            <v>653041.59556786704</v>
          </cell>
          <cell r="O158">
            <v>682843.09695290867</v>
          </cell>
          <cell r="P158">
            <v>690876.5451523544</v>
          </cell>
          <cell r="Q158">
            <v>711815.33916897501</v>
          </cell>
          <cell r="R158">
            <v>742834.81495844864</v>
          </cell>
        </row>
        <row r="159">
          <cell r="A159" t="str">
            <v>Senegal</v>
          </cell>
          <cell r="B159" t="str">
            <v/>
          </cell>
          <cell r="C159">
            <v>4363416.3283200003</v>
          </cell>
          <cell r="D159">
            <v>4649172.12</v>
          </cell>
          <cell r="E159">
            <v>4955385.5999999996</v>
          </cell>
          <cell r="F159">
            <v>5277937.8600000003</v>
          </cell>
          <cell r="G159">
            <v>5639865.3000000007</v>
          </cell>
          <cell r="H159">
            <v>6017904</v>
          </cell>
          <cell r="I159">
            <v>6387382.2599999998</v>
          </cell>
          <cell r="J159">
            <v>6764852.1599999983</v>
          </cell>
          <cell r="K159">
            <v>7220347.1999999993</v>
          </cell>
          <cell r="L159">
            <v>7634191.8600000013</v>
          </cell>
          <cell r="M159">
            <v>8105890.5899999999</v>
          </cell>
          <cell r="N159">
            <v>8637803.9100000001</v>
          </cell>
          <cell r="O159">
            <v>9160239.5999999996</v>
          </cell>
          <cell r="P159">
            <v>9672614.6399999987</v>
          </cell>
          <cell r="Q159">
            <v>10241663.49</v>
          </cell>
          <cell r="R159">
            <v>10867336.379999997</v>
          </cell>
        </row>
        <row r="160">
          <cell r="A160" t="str">
            <v>Solomon Islands</v>
          </cell>
          <cell r="B160">
            <v>0</v>
          </cell>
          <cell r="C160">
            <v>61381.475999999995</v>
          </cell>
          <cell r="D160">
            <v>63666.227848101247</v>
          </cell>
          <cell r="E160">
            <v>65971.708860759492</v>
          </cell>
          <cell r="F160">
            <v>68344.405063291139</v>
          </cell>
          <cell r="G160">
            <v>70281.546835443034</v>
          </cell>
          <cell r="H160">
            <v>72937.891139240513</v>
          </cell>
          <cell r="I160">
            <v>75637.253164556969</v>
          </cell>
          <cell r="J160">
            <v>78379.632911392415</v>
          </cell>
          <cell r="K160">
            <v>80456.582278481001</v>
          </cell>
          <cell r="L160">
            <v>82560.417721518985</v>
          </cell>
          <cell r="M160">
            <v>85903.70126582279</v>
          </cell>
          <cell r="N160">
            <v>87836.810126582262</v>
          </cell>
          <cell r="O160">
            <v>89791.427848101288</v>
          </cell>
          <cell r="P160">
            <v>92765.027848101279</v>
          </cell>
          <cell r="Q160">
            <v>95023.458227848081</v>
          </cell>
          <cell r="R160">
            <v>96799.283544303791</v>
          </cell>
        </row>
        <row r="161">
          <cell r="A161" t="str">
            <v>Sierra Leone</v>
          </cell>
          <cell r="B161" t="str">
            <v/>
          </cell>
          <cell r="C161">
            <v>1370171.0469599997</v>
          </cell>
          <cell r="D161">
            <v>1465307.8530612246</v>
          </cell>
          <cell r="E161">
            <v>1572075.6244897961</v>
          </cell>
          <cell r="F161">
            <v>1685281.3861224491</v>
          </cell>
          <cell r="G161">
            <v>1802211.6048979592</v>
          </cell>
          <cell r="H161">
            <v>1925006.3657142858</v>
          </cell>
          <cell r="I161">
            <v>2049468.264489796</v>
          </cell>
          <cell r="J161">
            <v>2193456.9600000004</v>
          </cell>
          <cell r="K161">
            <v>2330599.7485714289</v>
          </cell>
          <cell r="L161">
            <v>2470556.5714285714</v>
          </cell>
          <cell r="M161">
            <v>2630400.8130612243</v>
          </cell>
          <cell r="N161">
            <v>2799384.7542857141</v>
          </cell>
          <cell r="O161">
            <v>2975947.6702040816</v>
          </cell>
          <cell r="P161">
            <v>3144624.1959183672</v>
          </cell>
          <cell r="Q161">
            <v>3316256.6399999997</v>
          </cell>
          <cell r="R161">
            <v>3498388.5061224489</v>
          </cell>
        </row>
        <row r="162">
          <cell r="A162" t="str">
            <v>Somalia</v>
          </cell>
          <cell r="B162" t="str">
            <v/>
          </cell>
          <cell r="C162">
            <v>6325.0994400000009</v>
          </cell>
          <cell r="D162">
            <v>7645.0758620689667</v>
          </cell>
          <cell r="E162">
            <v>9274.5931034482765</v>
          </cell>
          <cell r="F162">
            <v>10996.601379310345</v>
          </cell>
          <cell r="G162">
            <v>12966.268965517243</v>
          </cell>
          <cell r="H162">
            <v>15177.177931034483</v>
          </cell>
          <cell r="I162">
            <v>17639.205517241382</v>
          </cell>
          <cell r="J162">
            <v>20264.822068965521</v>
          </cell>
          <cell r="K162">
            <v>23340.057931034487</v>
          </cell>
          <cell r="L162">
            <v>26604.918620689656</v>
          </cell>
          <cell r="M162">
            <v>30059.586206896554</v>
          </cell>
          <cell r="N162">
            <v>33806.838620689661</v>
          </cell>
          <cell r="O162">
            <v>37609.075862068974</v>
          </cell>
          <cell r="P162">
            <v>41602.940689655181</v>
          </cell>
          <cell r="Q162">
            <v>46012.468965517248</v>
          </cell>
          <cell r="R162">
            <v>50464.100689655184</v>
          </cell>
        </row>
        <row r="163">
          <cell r="A163" t="str">
            <v>South Africa</v>
          </cell>
          <cell r="B163" t="str">
            <v>Yes</v>
          </cell>
          <cell r="C163">
            <v>121212187.01279999</v>
          </cell>
          <cell r="D163">
            <v>122539997.34000002</v>
          </cell>
          <cell r="E163">
            <v>123944906.02500001</v>
          </cell>
          <cell r="F163">
            <v>125122360.30875003</v>
          </cell>
          <cell r="G163">
            <v>126574819.3125</v>
          </cell>
          <cell r="H163">
            <v>127572924.375</v>
          </cell>
          <cell r="I163">
            <v>128995911.21374996</v>
          </cell>
          <cell r="J163">
            <v>130371425.15625001</v>
          </cell>
          <cell r="K163">
            <v>131837704.07625002</v>
          </cell>
          <cell r="L163">
            <v>133091213.0625</v>
          </cell>
          <cell r="M163">
            <v>134305404.32250002</v>
          </cell>
          <cell r="N163">
            <v>135617122.125</v>
          </cell>
          <cell r="O163">
            <v>136865869.62749997</v>
          </cell>
          <cell r="P163">
            <v>137860568.10000005</v>
          </cell>
          <cell r="Q163">
            <v>138797573.90625</v>
          </cell>
          <cell r="R163">
            <v>139860520.31250003</v>
          </cell>
        </row>
        <row r="164">
          <cell r="A164" t="str">
            <v>South Sudan</v>
          </cell>
          <cell r="B164" t="str">
            <v>Yes</v>
          </cell>
          <cell r="C164">
            <v>2565548.8338000001</v>
          </cell>
          <cell r="D164">
            <v>3062389.8461538455</v>
          </cell>
          <cell r="E164">
            <v>3683408.076923077</v>
          </cell>
          <cell r="F164">
            <v>4331997.230769231</v>
          </cell>
          <cell r="G164">
            <v>5233902.6461538468</v>
          </cell>
          <cell r="H164">
            <v>6187722.0923076924</v>
          </cell>
          <cell r="I164">
            <v>7184679.9461538447</v>
          </cell>
          <cell r="J164">
            <v>8354292.2999999989</v>
          </cell>
          <cell r="K164">
            <v>9716733</v>
          </cell>
          <cell r="L164">
            <v>11136265.684615385</v>
          </cell>
          <cell r="M164">
            <v>12762008.699999997</v>
          </cell>
          <cell r="N164">
            <v>14721965.1</v>
          </cell>
          <cell r="O164">
            <v>16623249.230769228</v>
          </cell>
          <cell r="P164">
            <v>18889175.630769234</v>
          </cell>
          <cell r="Q164">
            <v>21265654.70769231</v>
          </cell>
          <cell r="R164">
            <v>23757931.661538467</v>
          </cell>
        </row>
        <row r="165">
          <cell r="A165" t="str">
            <v>Sudan</v>
          </cell>
          <cell r="B165" t="str">
            <v/>
          </cell>
          <cell r="C165">
            <v>157667.16576</v>
          </cell>
          <cell r="D165">
            <v>170645.8699236642</v>
          </cell>
          <cell r="E165">
            <v>185681.77465648859</v>
          </cell>
          <cell r="F165">
            <v>201564.8867175573</v>
          </cell>
          <cell r="G165">
            <v>219447.07419847333</v>
          </cell>
          <cell r="H165">
            <v>236640.39938931304</v>
          </cell>
          <cell r="I165">
            <v>254302.86778625954</v>
          </cell>
          <cell r="J165">
            <v>272600.43480916042</v>
          </cell>
          <cell r="K165">
            <v>294529.13587786263</v>
          </cell>
          <cell r="L165">
            <v>314164.53435114509</v>
          </cell>
          <cell r="M165">
            <v>334451.23419847334</v>
          </cell>
          <cell r="N165">
            <v>356866.99969465658</v>
          </cell>
          <cell r="O165">
            <v>378394.31450381689</v>
          </cell>
          <cell r="P165">
            <v>403919.7801526718</v>
          </cell>
          <cell r="Q165">
            <v>426881.52916030545</v>
          </cell>
          <cell r="R165">
            <v>454038.56244274817</v>
          </cell>
        </row>
        <row r="166">
          <cell r="A166" t="str">
            <v>Swaziland</v>
          </cell>
          <cell r="B166" t="str">
            <v>Yes</v>
          </cell>
          <cell r="C166">
            <v>4207396.4681660365</v>
          </cell>
          <cell r="D166">
            <v>4298183.003773584</v>
          </cell>
          <cell r="E166">
            <v>4364173.5728301881</v>
          </cell>
          <cell r="F166">
            <v>4443460.4437735844</v>
          </cell>
          <cell r="G166">
            <v>4510514.7169811316</v>
          </cell>
          <cell r="H166">
            <v>4602402.3909433959</v>
          </cell>
          <cell r="I166">
            <v>4681811.9969811309</v>
          </cell>
          <cell r="J166">
            <v>4784091.2422641497</v>
          </cell>
          <cell r="K166">
            <v>4885347.6950943386</v>
          </cell>
          <cell r="L166">
            <v>4979608.2475471692</v>
          </cell>
          <cell r="M166">
            <v>5108684.6550943395</v>
          </cell>
          <cell r="N166">
            <v>5204131.6467924528</v>
          </cell>
          <cell r="O166">
            <v>5294873.7932075467</v>
          </cell>
          <cell r="P166">
            <v>5409856.1207547151</v>
          </cell>
          <cell r="Q166">
            <v>5533614.007547169</v>
          </cell>
          <cell r="R166">
            <v>5635995.5320754703</v>
          </cell>
        </row>
        <row r="167">
          <cell r="A167" t="str">
            <v>Tajikistan</v>
          </cell>
          <cell r="B167" t="str">
            <v/>
          </cell>
          <cell r="C167">
            <v>4720267.3387200013</v>
          </cell>
          <cell r="D167">
            <v>4922440.2048000004</v>
          </cell>
          <cell r="E167">
            <v>5142430.4063999997</v>
          </cell>
          <cell r="F167">
            <v>5350345.3824000005</v>
          </cell>
          <cell r="G167">
            <v>5562115.3600000013</v>
          </cell>
          <cell r="H167">
            <v>5775316.7904000022</v>
          </cell>
          <cell r="I167">
            <v>5965416.5567999994</v>
          </cell>
          <cell r="J167">
            <v>6190849.1135999998</v>
          </cell>
          <cell r="K167">
            <v>6412511.7056000009</v>
          </cell>
          <cell r="L167">
            <v>6640991.414400002</v>
          </cell>
          <cell r="M167">
            <v>6905051.9375999998</v>
          </cell>
          <cell r="N167">
            <v>7150779.9440000001</v>
          </cell>
          <cell r="O167">
            <v>7414613.7024000017</v>
          </cell>
          <cell r="P167">
            <v>7716579.3792000003</v>
          </cell>
          <cell r="Q167">
            <v>8024497.6319999993</v>
          </cell>
          <cell r="R167">
            <v>8329609.6704000039</v>
          </cell>
        </row>
        <row r="168">
          <cell r="A168" t="str">
            <v>Togo</v>
          </cell>
          <cell r="B168" t="str">
            <v/>
          </cell>
          <cell r="C168">
            <v>12599319.681</v>
          </cell>
          <cell r="D168">
            <v>13485332.406417115</v>
          </cell>
          <cell r="E168">
            <v>14373558.449197864</v>
          </cell>
          <cell r="F168">
            <v>15355023.689839572</v>
          </cell>
          <cell r="G168">
            <v>16242192.770053478</v>
          </cell>
          <cell r="H168">
            <v>17317274.695187166</v>
          </cell>
          <cell r="I168">
            <v>18443694.802139036</v>
          </cell>
          <cell r="J168">
            <v>19523457.561497323</v>
          </cell>
          <cell r="K168">
            <v>20745721.524064172</v>
          </cell>
          <cell r="L168">
            <v>21822690.882352941</v>
          </cell>
          <cell r="M168">
            <v>23025174.545454547</v>
          </cell>
          <cell r="N168">
            <v>24360873.240641713</v>
          </cell>
          <cell r="O168">
            <v>25630398.529411767</v>
          </cell>
          <cell r="P168">
            <v>26964096.545454547</v>
          </cell>
          <cell r="Q168">
            <v>28320708</v>
          </cell>
          <cell r="R168">
            <v>29632511.791443851</v>
          </cell>
        </row>
        <row r="169">
          <cell r="A169" t="str">
            <v>Turkmenistan</v>
          </cell>
          <cell r="B169" t="str">
            <v/>
          </cell>
          <cell r="C169">
            <v>1167208.0991999998</v>
          </cell>
          <cell r="D169">
            <v>1186582.4180790961</v>
          </cell>
          <cell r="E169">
            <v>1202198.3999999999</v>
          </cell>
          <cell r="F169">
            <v>1227368.5152542372</v>
          </cell>
          <cell r="G169">
            <v>1246415.6745762713</v>
          </cell>
          <cell r="H169">
            <v>1265600.3254237287</v>
          </cell>
          <cell r="I169">
            <v>1283312.2892655367</v>
          </cell>
          <cell r="J169">
            <v>1300333.7401129941</v>
          </cell>
          <cell r="K169">
            <v>1316650.9288135592</v>
          </cell>
          <cell r="L169">
            <v>1330581.8757062147</v>
          </cell>
          <cell r="M169">
            <v>1347083.9141242937</v>
          </cell>
          <cell r="N169">
            <v>1366207.4576271186</v>
          </cell>
          <cell r="O169">
            <v>1378682.5220338984</v>
          </cell>
          <cell r="P169">
            <v>1392086.4180790961</v>
          </cell>
          <cell r="Q169">
            <v>1403880.1355932204</v>
          </cell>
          <cell r="R169">
            <v>1415722.7389830509</v>
          </cell>
        </row>
        <row r="170">
          <cell r="A170" t="str">
            <v>Uganda</v>
          </cell>
          <cell r="B170" t="str">
            <v>Yes</v>
          </cell>
          <cell r="C170">
            <v>21231664.920000006</v>
          </cell>
          <cell r="D170">
            <v>23125790.06836364</v>
          </cell>
          <cell r="E170">
            <v>25222960.93090909</v>
          </cell>
          <cell r="F170">
            <v>27278664.820363637</v>
          </cell>
          <cell r="G170">
            <v>29539946.199272737</v>
          </cell>
          <cell r="H170">
            <v>31924421.410909094</v>
          </cell>
          <cell r="I170">
            <v>34413966.405818179</v>
          </cell>
          <cell r="J170">
            <v>36830340.654545456</v>
          </cell>
          <cell r="K170">
            <v>39581193.259636372</v>
          </cell>
          <cell r="L170">
            <v>42244443.33381819</v>
          </cell>
          <cell r="M170">
            <v>45130835.781818189</v>
          </cell>
          <cell r="N170">
            <v>48002539.051636375</v>
          </cell>
          <cell r="O170">
            <v>51108567.997090906</v>
          </cell>
          <cell r="P170">
            <v>54100030.228363641</v>
          </cell>
          <cell r="Q170">
            <v>57354149.166545451</v>
          </cell>
          <cell r="R170">
            <v>60600235.65381819</v>
          </cell>
        </row>
        <row r="171">
          <cell r="A171" t="str">
            <v>Ukraine</v>
          </cell>
          <cell r="B171" t="str">
            <v>Yes</v>
          </cell>
          <cell r="C171">
            <v>125726253.58279778</v>
          </cell>
          <cell r="D171">
            <v>125006169.94408421</v>
          </cell>
          <cell r="E171">
            <v>124253188.00926317</v>
          </cell>
          <cell r="F171">
            <v>123795038.41010524</v>
          </cell>
          <cell r="G171">
            <v>122955584.91233683</v>
          </cell>
          <cell r="H171">
            <v>122684149.40968418</v>
          </cell>
          <cell r="I171">
            <v>122143443.07199998</v>
          </cell>
          <cell r="J171">
            <v>121691718.39056842</v>
          </cell>
          <cell r="K171">
            <v>121319027.10568419</v>
          </cell>
          <cell r="L171">
            <v>121187304.77810526</v>
          </cell>
          <cell r="M171">
            <v>120114596.82997896</v>
          </cell>
          <cell r="N171">
            <v>119626671.53684211</v>
          </cell>
          <cell r="O171">
            <v>118942037.83073683</v>
          </cell>
          <cell r="P171">
            <v>118153269.79503158</v>
          </cell>
          <cell r="Q171">
            <v>117323280.96101053</v>
          </cell>
          <cell r="R171">
            <v>116166933.94054735</v>
          </cell>
        </row>
        <row r="172">
          <cell r="A172" t="str">
            <v>United Republic of Tanzania</v>
          </cell>
          <cell r="B172" t="str">
            <v>Yes</v>
          </cell>
          <cell r="C172">
            <v>76392605.821799979</v>
          </cell>
          <cell r="D172">
            <v>81713534.02602984</v>
          </cell>
          <cell r="E172">
            <v>87399916.729074612</v>
          </cell>
          <cell r="F172">
            <v>93449404.725850731</v>
          </cell>
          <cell r="G172">
            <v>99279454.453253701</v>
          </cell>
          <cell r="H172">
            <v>105603434.8570746</v>
          </cell>
          <cell r="I172">
            <v>112255887.03617907</v>
          </cell>
          <cell r="J172">
            <v>118292311.02519402</v>
          </cell>
          <cell r="K172">
            <v>125149154.70161192</v>
          </cell>
          <cell r="L172">
            <v>132629809.38125369</v>
          </cell>
          <cell r="M172">
            <v>139537686.0752238</v>
          </cell>
          <cell r="N172">
            <v>147026216.2205373</v>
          </cell>
          <cell r="O172">
            <v>154523659.5399403</v>
          </cell>
          <cell r="P172">
            <v>162678843.22173131</v>
          </cell>
          <cell r="Q172">
            <v>170021260.31570148</v>
          </cell>
          <cell r="R172">
            <v>178718053.66961193</v>
          </cell>
        </row>
        <row r="173">
          <cell r="A173" t="str">
            <v>United States of America</v>
          </cell>
          <cell r="B173" t="str">
            <v>Yes</v>
          </cell>
          <cell r="C173">
            <v>646417097.15040004</v>
          </cell>
          <cell r="D173">
            <v>646883363.18635845</v>
          </cell>
          <cell r="E173">
            <v>647080615.99699414</v>
          </cell>
          <cell r="F173">
            <v>648768439.74658978</v>
          </cell>
          <cell r="G173">
            <v>650684711.72809255</v>
          </cell>
          <cell r="H173">
            <v>651615203.30635846</v>
          </cell>
          <cell r="I173">
            <v>653040596.05179191</v>
          </cell>
          <cell r="J173">
            <v>655565248.75005782</v>
          </cell>
          <cell r="K173">
            <v>657240790.33664739</v>
          </cell>
          <cell r="L173">
            <v>658978060.92901731</v>
          </cell>
          <cell r="M173">
            <v>661781779.64393067</v>
          </cell>
          <cell r="N173">
            <v>664122416.26682079</v>
          </cell>
          <cell r="O173">
            <v>666513912.49942195</v>
          </cell>
          <cell r="P173">
            <v>669742148.58728325</v>
          </cell>
          <cell r="Q173">
            <v>671678250.21641636</v>
          </cell>
          <cell r="R173">
            <v>674063458.99976885</v>
          </cell>
        </row>
        <row r="174">
          <cell r="A174" t="str">
            <v>Uzbekistan</v>
          </cell>
          <cell r="B174" t="str">
            <v/>
          </cell>
          <cell r="C174">
            <v>16203244.94208</v>
          </cell>
          <cell r="D174">
            <v>16310401.92</v>
          </cell>
          <cell r="E174">
            <v>16438932.521052629</v>
          </cell>
          <cell r="F174">
            <v>16592995.174736843</v>
          </cell>
          <cell r="G174">
            <v>16718426.602105267</v>
          </cell>
          <cell r="H174">
            <v>16816700.917894736</v>
          </cell>
          <cell r="I174">
            <v>16970175.85263158</v>
          </cell>
          <cell r="J174">
            <v>17118146.14105263</v>
          </cell>
          <cell r="K174">
            <v>17264533.121052638</v>
          </cell>
          <cell r="L174">
            <v>17429110.484210525</v>
          </cell>
          <cell r="M174">
            <v>17571550.433684211</v>
          </cell>
          <cell r="N174">
            <v>17779442.362105262</v>
          </cell>
          <cell r="O174">
            <v>17971225.010526318</v>
          </cell>
          <cell r="P174">
            <v>18104942.311578948</v>
          </cell>
          <cell r="Q174">
            <v>18279359.952631582</v>
          </cell>
          <cell r="R174">
            <v>18458084.32105263</v>
          </cell>
        </row>
        <row r="175">
          <cell r="A175" t="str">
            <v>Viet Nam</v>
          </cell>
          <cell r="B175" t="str">
            <v>Yes</v>
          </cell>
          <cell r="C175">
            <v>285248472.10739994</v>
          </cell>
          <cell r="D175">
            <v>285554149.20000005</v>
          </cell>
          <cell r="E175">
            <v>285708348.00000006</v>
          </cell>
          <cell r="F175">
            <v>285708348.00000006</v>
          </cell>
          <cell r="G175">
            <v>285171840.07718223</v>
          </cell>
          <cell r="H175">
            <v>285006880.0833078</v>
          </cell>
          <cell r="I175">
            <v>285006880.0833078</v>
          </cell>
          <cell r="J175">
            <v>284929898.75283307</v>
          </cell>
          <cell r="K175">
            <v>285245751.60000002</v>
          </cell>
          <cell r="L175">
            <v>285080538.60000002</v>
          </cell>
          <cell r="M175">
            <v>284490005.43583471</v>
          </cell>
          <cell r="N175">
            <v>284512000.10168457</v>
          </cell>
          <cell r="O175">
            <v>284915325.60000002</v>
          </cell>
          <cell r="P175">
            <v>284347040.10781014</v>
          </cell>
          <cell r="Q175">
            <v>284518814.40000004</v>
          </cell>
          <cell r="R175">
            <v>283599221.46891272</v>
          </cell>
        </row>
        <row r="176">
          <cell r="A176" t="str">
            <v>Yemen</v>
          </cell>
          <cell r="B176" t="str">
            <v/>
          </cell>
          <cell r="C176">
            <v>2654234.2814400005</v>
          </cell>
          <cell r="D176">
            <v>2835239.3634782615</v>
          </cell>
          <cell r="E176">
            <v>3030339.5530434786</v>
          </cell>
          <cell r="F176">
            <v>3233598.7965217391</v>
          </cell>
          <cell r="G176">
            <v>3434408.2956521744</v>
          </cell>
          <cell r="H176">
            <v>3644570.5739130443</v>
          </cell>
          <cell r="I176">
            <v>3862920.8799999994</v>
          </cell>
          <cell r="J176">
            <v>4090641.3495652163</v>
          </cell>
          <cell r="K176">
            <v>4315386.1982608698</v>
          </cell>
          <cell r="L176">
            <v>4532121.208695652</v>
          </cell>
          <cell r="M176">
            <v>4752496.7913043471</v>
          </cell>
          <cell r="N176">
            <v>4976960.5930434791</v>
          </cell>
          <cell r="O176">
            <v>5205443.0765217394</v>
          </cell>
          <cell r="P176">
            <v>5419587.8191304356</v>
          </cell>
          <cell r="Q176">
            <v>5638575.5513043478</v>
          </cell>
          <cell r="R176">
            <v>5859466.8695652178</v>
          </cell>
        </row>
        <row r="177">
          <cell r="A177" t="str">
            <v>Zambia</v>
          </cell>
          <cell r="B177" t="str">
            <v>Yes</v>
          </cell>
          <cell r="C177">
            <v>16410304.468799999</v>
          </cell>
          <cell r="D177">
            <v>17390982.778807946</v>
          </cell>
          <cell r="E177">
            <v>18418330.561589405</v>
          </cell>
          <cell r="F177">
            <v>19437595.486092713</v>
          </cell>
          <cell r="G177">
            <v>20556969.472847685</v>
          </cell>
          <cell r="H177">
            <v>21643235.7615894</v>
          </cell>
          <cell r="I177">
            <v>22743707.698013242</v>
          </cell>
          <cell r="J177">
            <v>23902981.700662255</v>
          </cell>
          <cell r="K177">
            <v>25160443.509933777</v>
          </cell>
          <cell r="L177">
            <v>26352834.91390729</v>
          </cell>
          <cell r="M177">
            <v>27578236.982781459</v>
          </cell>
          <cell r="N177">
            <v>28736705.610596027</v>
          </cell>
          <cell r="O177">
            <v>30042121.184105966</v>
          </cell>
          <cell r="P177">
            <v>31309684.140397351</v>
          </cell>
          <cell r="Q177">
            <v>32641211.324503317</v>
          </cell>
          <cell r="R177">
            <v>34021536.460927151</v>
          </cell>
        </row>
        <row r="178">
          <cell r="A178" t="str">
            <v>Zimbabwe</v>
          </cell>
          <cell r="B178" t="str">
            <v>Yes</v>
          </cell>
          <cell r="C178">
            <v>11680568.180640001</v>
          </cell>
          <cell r="D178">
            <v>12033179.471406493</v>
          </cell>
          <cell r="E178">
            <v>12387919.018979905</v>
          </cell>
          <cell r="F178">
            <v>12750509.382009275</v>
          </cell>
          <cell r="G178">
            <v>13149899.314497681</v>
          </cell>
          <cell r="H178">
            <v>13534841.94176198</v>
          </cell>
          <cell r="I178">
            <v>13975796.076537866</v>
          </cell>
          <cell r="J178">
            <v>14383524.116476046</v>
          </cell>
          <cell r="K178">
            <v>14805473.86349304</v>
          </cell>
          <cell r="L178">
            <v>15209908.170510044</v>
          </cell>
          <cell r="M178">
            <v>15653957.511839258</v>
          </cell>
          <cell r="N178">
            <v>16097361.642472951</v>
          </cell>
          <cell r="O178">
            <v>16506077.802287474</v>
          </cell>
          <cell r="P178">
            <v>16971283.737681605</v>
          </cell>
          <cell r="Q178">
            <v>17372108.47437403</v>
          </cell>
          <cell r="R178">
            <v>17813567.948995356</v>
          </cell>
        </row>
        <row r="180">
          <cell r="A180" t="str">
            <v xml:space="preserve">Total </v>
          </cell>
          <cell r="B180"/>
          <cell r="C180">
            <v>8302901613.5763626</v>
          </cell>
          <cell r="D180">
            <v>8418209206.3359966</v>
          </cell>
          <cell r="E180">
            <v>8529640069.0279188</v>
          </cell>
          <cell r="F180">
            <v>8653519042.9785366</v>
          </cell>
          <cell r="G180">
            <v>8771105852.3932896</v>
          </cell>
          <cell r="H180">
            <v>8897372056.6882019</v>
          </cell>
          <cell r="I180">
            <v>9027120185.9280701</v>
          </cell>
          <cell r="J180">
            <v>9163419659.9891891</v>
          </cell>
          <cell r="K180">
            <v>9302708111.3341846</v>
          </cell>
          <cell r="L180">
            <v>9450754095.3561802</v>
          </cell>
          <cell r="M180">
            <v>9589444464.8967972</v>
          </cell>
          <cell r="N180">
            <v>9752174825.9644413</v>
          </cell>
          <cell r="O180">
            <v>9922233375.5122242</v>
          </cell>
          <cell r="P180">
            <v>10099315985.166925</v>
          </cell>
          <cell r="Q180">
            <v>10265998275.899704</v>
          </cell>
          <cell r="R180">
            <v>10435295686.469927</v>
          </cell>
        </row>
        <row r="185">
          <cell r="A185" t="str">
            <v>Country</v>
          </cell>
          <cell r="B185" t="str">
            <v>FastTrack?</v>
          </cell>
          <cell r="C185">
            <v>2015</v>
          </cell>
          <cell r="D185">
            <v>2016</v>
          </cell>
          <cell r="E185">
            <v>2017</v>
          </cell>
          <cell r="F185">
            <v>2018</v>
          </cell>
          <cell r="G185">
            <v>2019</v>
          </cell>
          <cell r="H185">
            <v>2020</v>
          </cell>
          <cell r="I185">
            <v>2021</v>
          </cell>
          <cell r="J185">
            <v>2022</v>
          </cell>
          <cell r="K185">
            <v>2023</v>
          </cell>
          <cell r="L185">
            <v>2024</v>
          </cell>
          <cell r="M185">
            <v>2025</v>
          </cell>
          <cell r="N185">
            <v>2026</v>
          </cell>
          <cell r="O185">
            <v>2027</v>
          </cell>
          <cell r="P185">
            <v>2028</v>
          </cell>
          <cell r="Q185">
            <v>2029</v>
          </cell>
          <cell r="R185">
            <v>2030</v>
          </cell>
        </row>
        <row r="186">
          <cell r="A186" t="str">
            <v>Afghanistan</v>
          </cell>
          <cell r="B186" t="str">
            <v/>
          </cell>
          <cell r="C186">
            <v>11604514.695840003</v>
          </cell>
          <cell r="D186">
            <v>13464117.072000001</v>
          </cell>
          <cell r="E186">
            <v>15408687.887999997</v>
          </cell>
          <cell r="F186">
            <v>17444186.351999998</v>
          </cell>
          <cell r="G186">
            <v>19606389.983999997</v>
          </cell>
          <cell r="H186">
            <v>21896321.759999998</v>
          </cell>
          <cell r="I186">
            <v>24276334.031999998</v>
          </cell>
          <cell r="J186">
            <v>26802258.911999997</v>
          </cell>
          <cell r="K186">
            <v>29457536.975999996</v>
          </cell>
          <cell r="L186">
            <v>32207003.423999991</v>
          </cell>
          <cell r="M186">
            <v>35016947.999999993</v>
          </cell>
          <cell r="N186">
            <v>37918427.615999997</v>
          </cell>
          <cell r="O186">
            <v>40860575.855999991</v>
          </cell>
          <cell r="P186">
            <v>43861641.11999999</v>
          </cell>
          <cell r="Q186">
            <v>46940836.175999992</v>
          </cell>
          <cell r="R186">
            <v>50117432.400000006</v>
          </cell>
        </row>
        <row r="187">
          <cell r="A187" t="str">
            <v>Angola</v>
          </cell>
          <cell r="B187" t="str">
            <v>Yes</v>
          </cell>
          <cell r="C187">
            <v>4302912.5866125003</v>
          </cell>
          <cell r="D187">
            <v>5165823.5325000007</v>
          </cell>
          <cell r="E187">
            <v>6087637.8225000007</v>
          </cell>
          <cell r="F187">
            <v>7070275.3499999996</v>
          </cell>
          <cell r="G187">
            <v>8119615.5900000026</v>
          </cell>
          <cell r="H187">
            <v>9238353.5250000022</v>
          </cell>
          <cell r="I187">
            <v>10412017.425000001</v>
          </cell>
          <cell r="J187">
            <v>11661176.677500002</v>
          </cell>
          <cell r="K187">
            <v>12996971.032500001</v>
          </cell>
          <cell r="L187">
            <v>14406102.315000003</v>
          </cell>
          <cell r="M187">
            <v>15900482.812500004</v>
          </cell>
          <cell r="N187">
            <v>17447536.507500004</v>
          </cell>
          <cell r="O187">
            <v>19083059.257500008</v>
          </cell>
          <cell r="P187">
            <v>20808383.805000007</v>
          </cell>
          <cell r="Q187">
            <v>22626853.830000009</v>
          </cell>
          <cell r="R187">
            <v>24544443.149999999</v>
          </cell>
        </row>
        <row r="188">
          <cell r="A188" t="str">
            <v>Azerbaijan</v>
          </cell>
          <cell r="B188" t="str">
            <v/>
          </cell>
          <cell r="C188">
            <v>1030181.8236542611</v>
          </cell>
          <cell r="D188">
            <v>1246914.056347826</v>
          </cell>
          <cell r="E188">
            <v>1467584.3791304347</v>
          </cell>
          <cell r="F188">
            <v>1687831.7509565216</v>
          </cell>
          <cell r="G188">
            <v>1905271.76973913</v>
          </cell>
          <cell r="H188">
            <v>2114542.664347826</v>
          </cell>
          <cell r="I188">
            <v>2329689.5561739132</v>
          </cell>
          <cell r="J188">
            <v>2535647.2278260873</v>
          </cell>
          <cell r="K188">
            <v>2736757.3544347822</v>
          </cell>
          <cell r="L188">
            <v>2942847.7606956521</v>
          </cell>
          <cell r="M188">
            <v>3160638.2566956514</v>
          </cell>
          <cell r="N188">
            <v>3388978.1008695648</v>
          </cell>
          <cell r="O188">
            <v>3635522.191304347</v>
          </cell>
          <cell r="P188">
            <v>3891421.339826087</v>
          </cell>
          <cell r="Q188">
            <v>4143532.4097391302</v>
          </cell>
          <cell r="R188">
            <v>4385604.1794782616</v>
          </cell>
        </row>
        <row r="189">
          <cell r="A189" t="str">
            <v>Bangladesh</v>
          </cell>
          <cell r="B189" t="str">
            <v/>
          </cell>
          <cell r="C189">
            <v>271833481.5966</v>
          </cell>
          <cell r="D189">
            <v>284132534.83999997</v>
          </cell>
          <cell r="E189">
            <v>296609918.08000004</v>
          </cell>
          <cell r="F189">
            <v>309199956.24000001</v>
          </cell>
          <cell r="G189">
            <v>321797710.36000007</v>
          </cell>
          <cell r="H189">
            <v>334406450.56000006</v>
          </cell>
          <cell r="I189">
            <v>347031731.76000011</v>
          </cell>
          <cell r="J189">
            <v>359666647.20000005</v>
          </cell>
          <cell r="K189">
            <v>372153778.92000014</v>
          </cell>
          <cell r="L189">
            <v>384429795.12000018</v>
          </cell>
          <cell r="M189">
            <v>396387833.80000019</v>
          </cell>
          <cell r="N189">
            <v>408238810.56000018</v>
          </cell>
          <cell r="O189">
            <v>419716974.60000026</v>
          </cell>
          <cell r="P189">
            <v>430806227.60000026</v>
          </cell>
          <cell r="Q189">
            <v>441587760.88000023</v>
          </cell>
          <cell r="R189">
            <v>452108184.36000001</v>
          </cell>
        </row>
        <row r="190">
          <cell r="A190" t="str">
            <v>Benin</v>
          </cell>
          <cell r="B190" t="str">
            <v/>
          </cell>
          <cell r="C190">
            <v>4316925.8687999994</v>
          </cell>
          <cell r="D190">
            <v>5149886.7519999994</v>
          </cell>
          <cell r="E190">
            <v>6035908.0319999987</v>
          </cell>
          <cell r="F190">
            <v>6963029.3759999992</v>
          </cell>
          <cell r="G190">
            <v>7943974.0800000001</v>
          </cell>
          <cell r="H190">
            <v>8972996.6399999987</v>
          </cell>
          <cell r="I190">
            <v>10041204.096000001</v>
          </cell>
          <cell r="J190">
            <v>11164467.199999999</v>
          </cell>
          <cell r="K190">
            <v>12345146.544000002</v>
          </cell>
          <cell r="L190">
            <v>13569548.831999997</v>
          </cell>
          <cell r="M190">
            <v>14853990.239999998</v>
          </cell>
          <cell r="N190">
            <v>16173603.071999995</v>
          </cell>
          <cell r="O190">
            <v>17550028.415999994</v>
          </cell>
          <cell r="P190">
            <v>18989902.623999994</v>
          </cell>
          <cell r="Q190">
            <v>20490261.375999991</v>
          </cell>
          <cell r="R190">
            <v>22030329.599999998</v>
          </cell>
        </row>
        <row r="191">
          <cell r="A191" t="str">
            <v>Bolivia (Plurinational State of)</v>
          </cell>
          <cell r="B191" t="str">
            <v/>
          </cell>
          <cell r="C191">
            <v>14144284.439999999</v>
          </cell>
          <cell r="D191">
            <v>15718080.000000002</v>
          </cell>
          <cell r="E191">
            <v>17343957.600000001</v>
          </cell>
          <cell r="F191">
            <v>19006099.199999996</v>
          </cell>
          <cell r="G191">
            <v>20701711.200000003</v>
          </cell>
          <cell r="H191">
            <v>22442951.999999996</v>
          </cell>
          <cell r="I191">
            <v>24229821.599999998</v>
          </cell>
          <cell r="J191">
            <v>26037098.400000002</v>
          </cell>
          <cell r="K191">
            <v>27887210.400000002</v>
          </cell>
          <cell r="L191">
            <v>29780157.600000001</v>
          </cell>
          <cell r="M191">
            <v>31657116</v>
          </cell>
          <cell r="N191">
            <v>33581592</v>
          </cell>
          <cell r="O191">
            <v>35522776.79999999</v>
          </cell>
          <cell r="P191">
            <v>37477876.800000004</v>
          </cell>
          <cell r="Q191">
            <v>39432432</v>
          </cell>
          <cell r="R191">
            <v>41418648.000000007</v>
          </cell>
        </row>
        <row r="192">
          <cell r="A192" t="str">
            <v>Botswana</v>
          </cell>
          <cell r="B192" t="str">
            <v>Yes</v>
          </cell>
          <cell r="C192">
            <v>13872556.503709467</v>
          </cell>
          <cell r="D192">
            <v>14460315.103079095</v>
          </cell>
          <cell r="E192">
            <v>15128929.634917319</v>
          </cell>
          <cell r="F192">
            <v>15788274.251102356</v>
          </cell>
          <cell r="G192">
            <v>16485581.718940584</v>
          </cell>
          <cell r="H192">
            <v>17122113.087819248</v>
          </cell>
          <cell r="I192">
            <v>17795386.3323511</v>
          </cell>
          <cell r="J192">
            <v>18480869.336882956</v>
          </cell>
          <cell r="K192">
            <v>19151588.033761624</v>
          </cell>
          <cell r="L192">
            <v>19916049.181599848</v>
          </cell>
          <cell r="M192">
            <v>20554186.823172152</v>
          </cell>
          <cell r="N192">
            <v>21258482.36005082</v>
          </cell>
          <cell r="O192">
            <v>22003182.700582668</v>
          </cell>
          <cell r="P192">
            <v>22730066.293461334</v>
          </cell>
          <cell r="Q192">
            <v>23529212.661646374</v>
          </cell>
          <cell r="R192">
            <v>24216799.831218679</v>
          </cell>
        </row>
        <row r="193">
          <cell r="A193" t="str">
            <v>Brazil</v>
          </cell>
          <cell r="B193" t="str">
            <v>Yes</v>
          </cell>
          <cell r="C193">
            <v>487368732.76112664</v>
          </cell>
          <cell r="D193">
            <v>496182743.52483141</v>
          </cell>
          <cell r="E193">
            <v>505542066.69332159</v>
          </cell>
          <cell r="F193">
            <v>515039948.39590359</v>
          </cell>
          <cell r="G193">
            <v>524046397.11565846</v>
          </cell>
          <cell r="H193">
            <v>532247759.25216615</v>
          </cell>
          <cell r="I193">
            <v>540204694.87026668</v>
          </cell>
          <cell r="J193">
            <v>547316732.26713324</v>
          </cell>
          <cell r="K193">
            <v>553723104.64700198</v>
          </cell>
          <cell r="L193">
            <v>559638183.26820111</v>
          </cell>
          <cell r="M193">
            <v>565200158.21094084</v>
          </cell>
          <cell r="N193">
            <v>570623025.19352281</v>
          </cell>
          <cell r="O193">
            <v>575684464.57165861</v>
          </cell>
          <cell r="P193">
            <v>580282815.7112298</v>
          </cell>
          <cell r="Q193">
            <v>584302266.57610512</v>
          </cell>
          <cell r="R193">
            <v>587714869.0282712</v>
          </cell>
        </row>
        <row r="194">
          <cell r="A194" t="str">
            <v>Burkina Faso</v>
          </cell>
          <cell r="B194" t="str">
            <v/>
          </cell>
          <cell r="C194">
            <v>2519302.2835199996</v>
          </cell>
          <cell r="D194">
            <v>2902079.4880000004</v>
          </cell>
          <cell r="E194">
            <v>3307840.7680000006</v>
          </cell>
          <cell r="F194">
            <v>3736355.3280000011</v>
          </cell>
          <cell r="G194">
            <v>4191998.7200000007</v>
          </cell>
          <cell r="H194">
            <v>4675500.8000000007</v>
          </cell>
          <cell r="I194">
            <v>5180144.6400000015</v>
          </cell>
          <cell r="J194">
            <v>5722128.1280000014</v>
          </cell>
          <cell r="K194">
            <v>6291592.9600000028</v>
          </cell>
          <cell r="L194">
            <v>6889170.432000001</v>
          </cell>
          <cell r="M194">
            <v>7516796.1600000029</v>
          </cell>
          <cell r="N194">
            <v>8167065.0880000014</v>
          </cell>
          <cell r="O194">
            <v>8843890.1760000009</v>
          </cell>
          <cell r="P194">
            <v>9550511.3600000031</v>
          </cell>
          <cell r="Q194">
            <v>10290729.728000004</v>
          </cell>
          <cell r="R194">
            <v>11060632.32</v>
          </cell>
        </row>
        <row r="195">
          <cell r="A195" t="str">
            <v>Burundi</v>
          </cell>
          <cell r="B195" t="str">
            <v/>
          </cell>
          <cell r="C195">
            <v>1727431.6800000004</v>
          </cell>
          <cell r="D195">
            <v>1812349.9680000003</v>
          </cell>
          <cell r="E195">
            <v>2026499.9040000006</v>
          </cell>
          <cell r="F195">
            <v>2252592.5760000004</v>
          </cell>
          <cell r="G195">
            <v>2492081.2800000007</v>
          </cell>
          <cell r="H195">
            <v>2747628.0000000005</v>
          </cell>
          <cell r="I195">
            <v>3013156.8480000002</v>
          </cell>
          <cell r="J195">
            <v>3297175.4400000009</v>
          </cell>
          <cell r="K195">
            <v>3598672.8960000016</v>
          </cell>
          <cell r="L195">
            <v>3914940.432000001</v>
          </cell>
          <cell r="M195">
            <v>4247614.8000000007</v>
          </cell>
          <cell r="N195">
            <v>4595915.3760000011</v>
          </cell>
          <cell r="O195">
            <v>4958816.9280000012</v>
          </cell>
          <cell r="P195">
            <v>5335049.6160000023</v>
          </cell>
          <cell r="Q195">
            <v>5733700.1280000014</v>
          </cell>
          <cell r="R195">
            <v>6147991.2000000002</v>
          </cell>
        </row>
        <row r="196">
          <cell r="A196" t="str">
            <v>Cambodia</v>
          </cell>
          <cell r="B196" t="str">
            <v/>
          </cell>
          <cell r="C196">
            <v>6972231.349440001</v>
          </cell>
          <cell r="D196">
            <v>7624727.8559999997</v>
          </cell>
          <cell r="E196">
            <v>8281985.1839999994</v>
          </cell>
          <cell r="F196">
            <v>8944594.1279999986</v>
          </cell>
          <cell r="G196">
            <v>9619603.1999999993</v>
          </cell>
          <cell r="H196">
            <v>10313848.799999997</v>
          </cell>
          <cell r="I196">
            <v>11028493.439999999</v>
          </cell>
          <cell r="J196">
            <v>11749476.816</v>
          </cell>
          <cell r="K196">
            <v>12502299.455999998</v>
          </cell>
          <cell r="L196">
            <v>13295264.831999999</v>
          </cell>
          <cell r="M196">
            <v>14140634.399999999</v>
          </cell>
          <cell r="N196">
            <v>15052219.631999999</v>
          </cell>
          <cell r="O196">
            <v>16032650.112</v>
          </cell>
          <cell r="P196">
            <v>17047605.167999998</v>
          </cell>
          <cell r="Q196">
            <v>18015268.319999997</v>
          </cell>
          <cell r="R196">
            <v>18894980.159999996</v>
          </cell>
        </row>
        <row r="197">
          <cell r="A197" t="str">
            <v>Cameroon</v>
          </cell>
          <cell r="B197" t="str">
            <v>Yes</v>
          </cell>
          <cell r="C197">
            <v>89430908.370360002</v>
          </cell>
          <cell r="D197">
            <v>102434849.83199997</v>
          </cell>
          <cell r="E197">
            <v>116114690.95199999</v>
          </cell>
          <cell r="F197">
            <v>130627518.28799997</v>
          </cell>
          <cell r="G197">
            <v>145870400.75999996</v>
          </cell>
          <cell r="H197">
            <v>161840072.51999998</v>
          </cell>
          <cell r="I197">
            <v>178499065.67999995</v>
          </cell>
          <cell r="J197">
            <v>195910324.99199998</v>
          </cell>
          <cell r="K197">
            <v>214181915.90399998</v>
          </cell>
          <cell r="L197">
            <v>233346594.38400003</v>
          </cell>
          <cell r="M197">
            <v>253334510.28000003</v>
          </cell>
          <cell r="N197">
            <v>273981932.49599999</v>
          </cell>
          <cell r="O197">
            <v>295542833.52000004</v>
          </cell>
          <cell r="P197">
            <v>317965187.25600004</v>
          </cell>
          <cell r="Q197">
            <v>341223890.54400009</v>
          </cell>
          <cell r="R197">
            <v>365286561.12000006</v>
          </cell>
        </row>
        <row r="198">
          <cell r="A198" t="str">
            <v>Central African Republic</v>
          </cell>
          <cell r="B198" t="str">
            <v/>
          </cell>
          <cell r="C198">
            <v>5334863.2290000012</v>
          </cell>
          <cell r="D198">
            <v>6301934.784</v>
          </cell>
          <cell r="E198">
            <v>7329067.9200000009</v>
          </cell>
          <cell r="F198">
            <v>8401351.9680000003</v>
          </cell>
          <cell r="G198">
            <v>9532805.7600000016</v>
          </cell>
          <cell r="H198">
            <v>10704393.000000004</v>
          </cell>
          <cell r="I198">
            <v>11897446.968000002</v>
          </cell>
          <cell r="J198">
            <v>13150998.648000004</v>
          </cell>
          <cell r="K198">
            <v>14440035.888000002</v>
          </cell>
          <cell r="L198">
            <v>15793554.744000003</v>
          </cell>
          <cell r="M198">
            <v>17193552.48</v>
          </cell>
          <cell r="N198">
            <v>18616714.488000005</v>
          </cell>
          <cell r="O198">
            <v>20132984.592</v>
          </cell>
          <cell r="P198">
            <v>21659433.695999995</v>
          </cell>
          <cell r="Q198">
            <v>23231033.711999997</v>
          </cell>
          <cell r="R198">
            <v>24876411.120000001</v>
          </cell>
        </row>
        <row r="199">
          <cell r="A199" t="str">
            <v>Chad</v>
          </cell>
          <cell r="B199" t="str">
            <v>Yes</v>
          </cell>
          <cell r="C199">
            <v>607534.33104000008</v>
          </cell>
          <cell r="D199">
            <v>1037682.5759999999</v>
          </cell>
          <cell r="E199">
            <v>1499967.504</v>
          </cell>
          <cell r="F199">
            <v>1995552.72</v>
          </cell>
          <cell r="G199">
            <v>2528076.0959999999</v>
          </cell>
          <cell r="H199">
            <v>3096878.4</v>
          </cell>
          <cell r="I199">
            <v>3699268.2719999999</v>
          </cell>
          <cell r="J199">
            <v>4341378.3839999996</v>
          </cell>
          <cell r="K199">
            <v>5023901.2319999989</v>
          </cell>
          <cell r="L199">
            <v>5751040.176</v>
          </cell>
          <cell r="M199">
            <v>6520681.4400000004</v>
          </cell>
          <cell r="N199">
            <v>7325999.8559999987</v>
          </cell>
          <cell r="O199">
            <v>8181719.2799999993</v>
          </cell>
          <cell r="P199">
            <v>9081268.5599999987</v>
          </cell>
          <cell r="Q199">
            <v>10037257.775999999</v>
          </cell>
          <cell r="R199">
            <v>11040125.039999999</v>
          </cell>
        </row>
        <row r="200">
          <cell r="A200" t="str">
            <v>China</v>
          </cell>
          <cell r="B200" t="str">
            <v>Yes</v>
          </cell>
          <cell r="C200">
            <v>2112438121.9071319</v>
          </cell>
          <cell r="D200">
            <v>2094682725.1422679</v>
          </cell>
          <cell r="E200">
            <v>2073998096.9542735</v>
          </cell>
          <cell r="F200">
            <v>2051243008.7286325</v>
          </cell>
          <cell r="G200">
            <v>2027543397.5171099</v>
          </cell>
          <cell r="H200">
            <v>2003954328.0636952</v>
          </cell>
          <cell r="I200">
            <v>1982900205.4212182</v>
          </cell>
          <cell r="J200">
            <v>1962118722.9215667</v>
          </cell>
          <cell r="K200">
            <v>1942950090.0174019</v>
          </cell>
          <cell r="L200">
            <v>1927098421.1793599</v>
          </cell>
          <cell r="M200">
            <v>1915449485.3242865</v>
          </cell>
          <cell r="N200">
            <v>1909770297.262053</v>
          </cell>
          <cell r="O200">
            <v>1907830883.2991984</v>
          </cell>
          <cell r="P200">
            <v>1908413323.8123636</v>
          </cell>
          <cell r="Q200">
            <v>1909377279.6274574</v>
          </cell>
          <cell r="R200">
            <v>1909016660.8723159</v>
          </cell>
        </row>
        <row r="201">
          <cell r="A201" t="str">
            <v>Comoros</v>
          </cell>
          <cell r="B201" t="str">
            <v/>
          </cell>
          <cell r="C201">
            <v>561804.59999999986</v>
          </cell>
          <cell r="D201">
            <v>684866.55999999994</v>
          </cell>
          <cell r="E201">
            <v>816677.92</v>
          </cell>
          <cell r="F201">
            <v>954154.07999999984</v>
          </cell>
          <cell r="G201">
            <v>1102470.96</v>
          </cell>
          <cell r="H201">
            <v>1251843.2</v>
          </cell>
          <cell r="I201">
            <v>1413189.1199999999</v>
          </cell>
          <cell r="J201">
            <v>1581332.7999999998</v>
          </cell>
          <cell r="K201">
            <v>1748832.4</v>
          </cell>
          <cell r="L201">
            <v>1930005.1199999999</v>
          </cell>
          <cell r="M201">
            <v>2117975.5999999996</v>
          </cell>
          <cell r="N201">
            <v>2303602.5599999996</v>
          </cell>
          <cell r="O201">
            <v>2494894.3199999989</v>
          </cell>
          <cell r="P201">
            <v>2712399.3599999989</v>
          </cell>
          <cell r="Q201">
            <v>2916153.6799999988</v>
          </cell>
          <cell r="R201">
            <v>3136980</v>
          </cell>
        </row>
        <row r="202">
          <cell r="A202" t="str">
            <v>Congo</v>
          </cell>
          <cell r="B202" t="str">
            <v/>
          </cell>
          <cell r="C202">
            <v>22830039.432</v>
          </cell>
          <cell r="D202">
            <v>25997370.159999996</v>
          </cell>
          <cell r="E202">
            <v>29335961.120000001</v>
          </cell>
          <cell r="F202">
            <v>32926953.840000004</v>
          </cell>
          <cell r="G202">
            <v>36645420.680000007</v>
          </cell>
          <cell r="H202">
            <v>40550164.20000001</v>
          </cell>
          <cell r="I202">
            <v>44789002.560000002</v>
          </cell>
          <cell r="J202">
            <v>49096512.480000004</v>
          </cell>
          <cell r="K202">
            <v>53730794.720000014</v>
          </cell>
          <cell r="L202">
            <v>58508819.640000001</v>
          </cell>
          <cell r="M202">
            <v>63601646.200000003</v>
          </cell>
          <cell r="N202">
            <v>68889695.480000019</v>
          </cell>
          <cell r="O202">
            <v>74372967.480000019</v>
          </cell>
          <cell r="P202">
            <v>80308862.400000036</v>
          </cell>
          <cell r="Q202">
            <v>86194200.240000024</v>
          </cell>
          <cell r="R202">
            <v>92499273.600000009</v>
          </cell>
        </row>
        <row r="203">
          <cell r="A203" t="str">
            <v>Côte d'Ivoire</v>
          </cell>
          <cell r="B203" t="str">
            <v>Yes</v>
          </cell>
          <cell r="C203">
            <v>40521235.476960003</v>
          </cell>
          <cell r="D203">
            <v>46208252.160000004</v>
          </cell>
          <cell r="E203">
            <v>52201968.000000007</v>
          </cell>
          <cell r="F203">
            <v>58467517.920000002</v>
          </cell>
          <cell r="G203">
            <v>65029263.600000024</v>
          </cell>
          <cell r="H203">
            <v>71859359.040000007</v>
          </cell>
          <cell r="I203">
            <v>78957804.24000001</v>
          </cell>
          <cell r="J203">
            <v>86351445.600000009</v>
          </cell>
          <cell r="K203">
            <v>94045252.560000002</v>
          </cell>
          <cell r="L203">
            <v>102104513.27999999</v>
          </cell>
          <cell r="M203">
            <v>110496412.31999999</v>
          </cell>
          <cell r="N203">
            <v>119211667.67999998</v>
          </cell>
          <cell r="O203">
            <v>128272813.19999994</v>
          </cell>
          <cell r="P203">
            <v>137797658.87999994</v>
          </cell>
          <cell r="Q203">
            <v>147712462.79999995</v>
          </cell>
          <cell r="R203">
            <v>158087311.20000002</v>
          </cell>
        </row>
        <row r="204">
          <cell r="A204" t="str">
            <v>Democratic People's Republic of Korea</v>
          </cell>
          <cell r="B204">
            <v>0</v>
          </cell>
          <cell r="C204">
            <v>1026767.74392</v>
          </cell>
          <cell r="D204">
            <v>1050920.064</v>
          </cell>
          <cell r="E204">
            <v>1073125.6320000002</v>
          </cell>
          <cell r="F204">
            <v>1093224.8880000003</v>
          </cell>
          <cell r="G204">
            <v>1110740.8800000004</v>
          </cell>
          <cell r="H204">
            <v>1126730.5200000005</v>
          </cell>
          <cell r="I204">
            <v>1142901.7920000004</v>
          </cell>
          <cell r="J204">
            <v>1156750.5840000005</v>
          </cell>
          <cell r="K204">
            <v>1170391.2480000004</v>
          </cell>
          <cell r="L204">
            <v>1186137.4320000005</v>
          </cell>
          <cell r="M204">
            <v>1206502.0800000008</v>
          </cell>
          <cell r="N204">
            <v>1231211.9520000005</v>
          </cell>
          <cell r="O204">
            <v>1260756.7200000007</v>
          </cell>
          <cell r="P204">
            <v>1293569.3040000007</v>
          </cell>
          <cell r="Q204">
            <v>1325606.7840000009</v>
          </cell>
          <cell r="R204">
            <v>1355297.4000000001</v>
          </cell>
        </row>
        <row r="205">
          <cell r="A205" t="str">
            <v>Democratic Republic of the Congo</v>
          </cell>
          <cell r="B205" t="str">
            <v>Yes</v>
          </cell>
          <cell r="C205">
            <v>116100168.05519997</v>
          </cell>
          <cell r="D205">
            <v>154488114.14399999</v>
          </cell>
          <cell r="E205">
            <v>195505700.54399994</v>
          </cell>
          <cell r="F205">
            <v>239299046.78399995</v>
          </cell>
          <cell r="G205">
            <v>286049506.17599988</v>
          </cell>
          <cell r="H205">
            <v>335864612.15999997</v>
          </cell>
          <cell r="I205">
            <v>388420381.43999988</v>
          </cell>
          <cell r="J205">
            <v>444361224.38399988</v>
          </cell>
          <cell r="K205">
            <v>503827273.15199977</v>
          </cell>
          <cell r="L205">
            <v>566823424.6079998</v>
          </cell>
          <cell r="M205">
            <v>633559792.31999981</v>
          </cell>
          <cell r="N205">
            <v>703462892.83199954</v>
          </cell>
          <cell r="O205">
            <v>777276075.74399984</v>
          </cell>
          <cell r="P205">
            <v>855111630.23999953</v>
          </cell>
          <cell r="Q205">
            <v>937141313.47199965</v>
          </cell>
          <cell r="R205">
            <v>1023402592.8</v>
          </cell>
        </row>
        <row r="206">
          <cell r="A206" t="str">
            <v>Djibouti</v>
          </cell>
          <cell r="B206" t="str">
            <v/>
          </cell>
          <cell r="C206">
            <v>4925.7153599999992</v>
          </cell>
          <cell r="D206">
            <v>5606.496000000001</v>
          </cell>
          <cell r="E206">
            <v>6248.4800000000014</v>
          </cell>
          <cell r="F206">
            <v>6956.0640000000003</v>
          </cell>
          <cell r="G206">
            <v>7622.3680000000013</v>
          </cell>
          <cell r="H206">
            <v>8331.2000000000007</v>
          </cell>
          <cell r="I206">
            <v>9089.8560000000016</v>
          </cell>
          <cell r="J206">
            <v>9830.3040000000019</v>
          </cell>
          <cell r="K206">
            <v>10585.344000000001</v>
          </cell>
          <cell r="L206">
            <v>11397.504000000001</v>
          </cell>
          <cell r="M206">
            <v>12139.199999999999</v>
          </cell>
          <cell r="N206">
            <v>12938.016</v>
          </cell>
          <cell r="O206">
            <v>13701.599999999995</v>
          </cell>
          <cell r="P206">
            <v>14474.911999999995</v>
          </cell>
          <cell r="Q206">
            <v>15257.951999999994</v>
          </cell>
          <cell r="R206">
            <v>16164.959999999995</v>
          </cell>
        </row>
        <row r="207">
          <cell r="A207" t="str">
            <v>Egypt</v>
          </cell>
          <cell r="B207" t="str">
            <v/>
          </cell>
          <cell r="C207">
            <v>13441150.217879999</v>
          </cell>
          <cell r="D207">
            <v>13828119.552000001</v>
          </cell>
          <cell r="E207">
            <v>14272769.016000003</v>
          </cell>
          <cell r="F207">
            <v>14752533.888</v>
          </cell>
          <cell r="G207">
            <v>15230905.056000002</v>
          </cell>
          <cell r="H207">
            <v>15694872.480000002</v>
          </cell>
          <cell r="I207">
            <v>16212426.696000004</v>
          </cell>
          <cell r="J207">
            <v>16694893.152000003</v>
          </cell>
          <cell r="K207">
            <v>17169966.936000004</v>
          </cell>
          <cell r="L207">
            <v>17679714.048</v>
          </cell>
          <cell r="M207">
            <v>18240204.600000001</v>
          </cell>
          <cell r="N207">
            <v>18825128.784000006</v>
          </cell>
          <cell r="O207">
            <v>19459473.048</v>
          </cell>
          <cell r="P207">
            <v>20127260.160000004</v>
          </cell>
          <cell r="Q207">
            <v>20793001.320000008</v>
          </cell>
          <cell r="R207">
            <v>21432308.400000002</v>
          </cell>
        </row>
        <row r="208">
          <cell r="A208" t="str">
            <v>Equatorial Guinea</v>
          </cell>
          <cell r="B208" t="str">
            <v/>
          </cell>
          <cell r="C208">
            <v>11258.029373410402</v>
          </cell>
          <cell r="D208">
            <v>13955.968924855493</v>
          </cell>
          <cell r="E208">
            <v>16958.434404624277</v>
          </cell>
          <cell r="F208">
            <v>19753.529895953758</v>
          </cell>
          <cell r="G208">
            <v>22941.896878612719</v>
          </cell>
          <cell r="H208">
            <v>26395.466358381505</v>
          </cell>
          <cell r="I208">
            <v>29888.633341040459</v>
          </cell>
          <cell r="J208">
            <v>33384.821826589592</v>
          </cell>
          <cell r="K208">
            <v>37624.828300578025</v>
          </cell>
          <cell r="L208">
            <v>41748.957780346813</v>
          </cell>
          <cell r="M208">
            <v>46223.633757225442</v>
          </cell>
          <cell r="N208">
            <v>51469.533225433515</v>
          </cell>
          <cell r="O208">
            <v>56370.929202312131</v>
          </cell>
          <cell r="P208">
            <v>61467.397179190746</v>
          </cell>
          <cell r="Q208">
            <v>66987.563653179182</v>
          </cell>
          <cell r="R208">
            <v>72727.186127167632</v>
          </cell>
        </row>
        <row r="209">
          <cell r="A209" t="str">
            <v>Eritrea</v>
          </cell>
          <cell r="B209" t="str">
            <v/>
          </cell>
          <cell r="C209">
            <v>2347326.4008000009</v>
          </cell>
          <cell r="D209">
            <v>2774586.6</v>
          </cell>
          <cell r="E209">
            <v>3232088.8000000007</v>
          </cell>
          <cell r="F209">
            <v>3706384.6800000006</v>
          </cell>
          <cell r="G209">
            <v>4222424.6400000006</v>
          </cell>
          <cell r="H209">
            <v>4763387.4000000004</v>
          </cell>
          <cell r="I209">
            <v>5336294.4000000013</v>
          </cell>
          <cell r="J209">
            <v>5939019.5200000014</v>
          </cell>
          <cell r="K209">
            <v>6576458.080000001</v>
          </cell>
          <cell r="L209">
            <v>7241588.6400000025</v>
          </cell>
          <cell r="M209">
            <v>7915937.6000000015</v>
          </cell>
          <cell r="N209">
            <v>8630449.160000002</v>
          </cell>
          <cell r="O209">
            <v>9351409.9200000018</v>
          </cell>
          <cell r="P209">
            <v>10097293.480000004</v>
          </cell>
          <cell r="Q209">
            <v>10850921.600000003</v>
          </cell>
          <cell r="R209">
            <v>11633814</v>
          </cell>
        </row>
        <row r="210">
          <cell r="A210" t="str">
            <v>Ethiopia</v>
          </cell>
          <cell r="B210" t="str">
            <v>Yes</v>
          </cell>
          <cell r="C210">
            <v>9851443.5552000012</v>
          </cell>
          <cell r="D210">
            <v>10867457.952</v>
          </cell>
          <cell r="E210">
            <v>11937830.112</v>
          </cell>
          <cell r="F210">
            <v>13060110.335999999</v>
          </cell>
          <cell r="G210">
            <v>14230539.648</v>
          </cell>
          <cell r="H210">
            <v>15444935.999999998</v>
          </cell>
          <cell r="I210">
            <v>16698828.432</v>
          </cell>
          <cell r="J210">
            <v>17997732.48</v>
          </cell>
          <cell r="K210">
            <v>19338370.271999996</v>
          </cell>
          <cell r="L210">
            <v>20726680.415999994</v>
          </cell>
          <cell r="M210">
            <v>22164258.479999997</v>
          </cell>
          <cell r="N210">
            <v>23647283.711999997</v>
          </cell>
          <cell r="O210">
            <v>25177867.727999993</v>
          </cell>
          <cell r="P210">
            <v>26752383.839999992</v>
          </cell>
          <cell r="Q210">
            <v>28368237.455999993</v>
          </cell>
          <cell r="R210">
            <v>30019267.199999999</v>
          </cell>
        </row>
        <row r="211">
          <cell r="A211" t="str">
            <v>Gabon</v>
          </cell>
          <cell r="B211" t="str">
            <v/>
          </cell>
          <cell r="C211">
            <v>1595743.9749278347</v>
          </cell>
          <cell r="D211">
            <v>1797386.5237113403</v>
          </cell>
          <cell r="E211">
            <v>2005513.0589690723</v>
          </cell>
          <cell r="F211">
            <v>2211897.8969072169</v>
          </cell>
          <cell r="G211">
            <v>2435466.9921649485</v>
          </cell>
          <cell r="H211">
            <v>2667125.0474226805</v>
          </cell>
          <cell r="I211">
            <v>2906872.0626804125</v>
          </cell>
          <cell r="J211">
            <v>3161094.0865979386</v>
          </cell>
          <cell r="K211">
            <v>3424140.4305154639</v>
          </cell>
          <cell r="L211">
            <v>3688889.6857731966</v>
          </cell>
          <cell r="M211">
            <v>3984195.1670103096</v>
          </cell>
          <cell r="N211">
            <v>4274082.1509278361</v>
          </cell>
          <cell r="O211">
            <v>4572793.4548453623</v>
          </cell>
          <cell r="P211">
            <v>4906105.4647422694</v>
          </cell>
          <cell r="Q211">
            <v>5232528.2573195882</v>
          </cell>
          <cell r="R211">
            <v>5559183.2412371133</v>
          </cell>
        </row>
        <row r="212">
          <cell r="A212" t="str">
            <v>Gambia</v>
          </cell>
          <cell r="B212" t="str">
            <v/>
          </cell>
          <cell r="C212">
            <v>546764.31828000012</v>
          </cell>
          <cell r="D212">
            <v>689618.68800000008</v>
          </cell>
          <cell r="E212">
            <v>838444.75200000021</v>
          </cell>
          <cell r="F212">
            <v>998401.82400000026</v>
          </cell>
          <cell r="G212">
            <v>1173243.8640000001</v>
          </cell>
          <cell r="H212">
            <v>1353000.0000000002</v>
          </cell>
          <cell r="I212">
            <v>1541555.0640000005</v>
          </cell>
          <cell r="J212">
            <v>1744864.2239999999</v>
          </cell>
          <cell r="K212">
            <v>1961243.8560000001</v>
          </cell>
          <cell r="L212">
            <v>2187975.1680000005</v>
          </cell>
          <cell r="M212">
            <v>2428812.12</v>
          </cell>
          <cell r="N212">
            <v>2684531.0880000009</v>
          </cell>
          <cell r="O212">
            <v>2943093.816000001</v>
          </cell>
          <cell r="P212">
            <v>3225599.2320000003</v>
          </cell>
          <cell r="Q212">
            <v>3505641.6960000005</v>
          </cell>
          <cell r="R212">
            <v>3826323.3600000008</v>
          </cell>
        </row>
        <row r="213">
          <cell r="A213" t="str">
            <v>Ghana</v>
          </cell>
          <cell r="B213" t="str">
            <v>Yes</v>
          </cell>
          <cell r="C213">
            <v>8332813.2456000028</v>
          </cell>
          <cell r="D213">
            <v>9554837.7599999998</v>
          </cell>
          <cell r="E213">
            <v>10834417.440000001</v>
          </cell>
          <cell r="F213">
            <v>12166640.640000001</v>
          </cell>
          <cell r="G213">
            <v>13550153.040000001</v>
          </cell>
          <cell r="H213">
            <v>14980464.000000006</v>
          </cell>
          <cell r="I213">
            <v>16470131.760000005</v>
          </cell>
          <cell r="J213">
            <v>17997176.16</v>
          </cell>
          <cell r="K213">
            <v>19578490.560000002</v>
          </cell>
          <cell r="L213">
            <v>21217956.479999997</v>
          </cell>
          <cell r="M213">
            <v>22933497.600000001</v>
          </cell>
          <cell r="N213">
            <v>24709717.440000001</v>
          </cell>
          <cell r="O213">
            <v>26556919.199999988</v>
          </cell>
          <cell r="P213">
            <v>28474649.279999994</v>
          </cell>
          <cell r="Q213">
            <v>30448716.479999989</v>
          </cell>
          <cell r="R213">
            <v>32458514.399999999</v>
          </cell>
        </row>
        <row r="214">
          <cell r="A214" t="str">
            <v>Guatemala</v>
          </cell>
          <cell r="B214" t="str">
            <v/>
          </cell>
          <cell r="C214">
            <v>6662879.9654399985</v>
          </cell>
          <cell r="D214">
            <v>7042898.4479999989</v>
          </cell>
          <cell r="E214">
            <v>7438757.5199999996</v>
          </cell>
          <cell r="F214">
            <v>7843622.4719999991</v>
          </cell>
          <cell r="G214">
            <v>8255592.7679999992</v>
          </cell>
          <cell r="H214">
            <v>8668966.7999999989</v>
          </cell>
          <cell r="I214">
            <v>9097818.9119999986</v>
          </cell>
          <cell r="J214">
            <v>9521685.3599999994</v>
          </cell>
          <cell r="K214">
            <v>9949135.3919999991</v>
          </cell>
          <cell r="L214">
            <v>10389720.816</v>
          </cell>
          <cell r="M214">
            <v>10829400.959999999</v>
          </cell>
          <cell r="N214">
            <v>11282118.239999998</v>
          </cell>
          <cell r="O214">
            <v>11743875.072000001</v>
          </cell>
          <cell r="P214">
            <v>12212476.151999999</v>
          </cell>
          <cell r="Q214">
            <v>12683285.231999999</v>
          </cell>
          <cell r="R214">
            <v>13153566.599999996</v>
          </cell>
        </row>
        <row r="215">
          <cell r="A215" t="str">
            <v>Guinea</v>
          </cell>
          <cell r="B215" t="str">
            <v/>
          </cell>
          <cell r="C215">
            <v>11060379.8136</v>
          </cell>
          <cell r="D215">
            <v>13474031.999999996</v>
          </cell>
          <cell r="E215">
            <v>16035436.559999997</v>
          </cell>
          <cell r="F215">
            <v>18730932.479999997</v>
          </cell>
          <cell r="G215">
            <v>21582178.799999997</v>
          </cell>
          <cell r="H215">
            <v>24590230.079999994</v>
          </cell>
          <cell r="I215">
            <v>27737564.399999991</v>
          </cell>
          <cell r="J215">
            <v>31058576.639999993</v>
          </cell>
          <cell r="K215">
            <v>34533676.319999993</v>
          </cell>
          <cell r="L215">
            <v>38194865.279999994</v>
          </cell>
          <cell r="M215">
            <v>42050417.759999976</v>
          </cell>
          <cell r="N215">
            <v>46051823.999999993</v>
          </cell>
          <cell r="O215">
            <v>50257247.039999984</v>
          </cell>
          <cell r="P215">
            <v>54649489.43999999</v>
          </cell>
          <cell r="Q215">
            <v>59232688.319999985</v>
          </cell>
          <cell r="R215">
            <v>64025095.680000007</v>
          </cell>
        </row>
        <row r="216">
          <cell r="A216" t="str">
            <v>Guinea-Bissau</v>
          </cell>
          <cell r="B216" t="str">
            <v/>
          </cell>
          <cell r="C216">
            <v>981306.36863999965</v>
          </cell>
          <cell r="D216">
            <v>1106281.8</v>
          </cell>
          <cell r="E216">
            <v>1238805.3599999999</v>
          </cell>
          <cell r="F216">
            <v>1379458.0799999998</v>
          </cell>
          <cell r="G216">
            <v>1519689.6</v>
          </cell>
          <cell r="H216">
            <v>1677920.4</v>
          </cell>
          <cell r="I216">
            <v>1835730</v>
          </cell>
          <cell r="J216">
            <v>1995528.5999999999</v>
          </cell>
          <cell r="K216">
            <v>2172456</v>
          </cell>
          <cell r="L216">
            <v>2351812.3199999998</v>
          </cell>
          <cell r="M216">
            <v>2532937.6799999997</v>
          </cell>
          <cell r="N216">
            <v>2733611.4000000004</v>
          </cell>
          <cell r="O216">
            <v>2926834.5600000005</v>
          </cell>
          <cell r="P216">
            <v>3140925.8400000003</v>
          </cell>
          <cell r="Q216">
            <v>3356786.1600000011</v>
          </cell>
          <cell r="R216">
            <v>3573755.6399999997</v>
          </cell>
        </row>
        <row r="217">
          <cell r="A217" t="str">
            <v>Haiti</v>
          </cell>
          <cell r="B217" t="str">
            <v>Yes</v>
          </cell>
          <cell r="C217">
            <v>21640975.056600001</v>
          </cell>
          <cell r="D217">
            <v>24253732.943999998</v>
          </cell>
          <cell r="E217">
            <v>26935678.008000001</v>
          </cell>
          <cell r="F217">
            <v>29658315.239999998</v>
          </cell>
          <cell r="G217">
            <v>32446752.023999993</v>
          </cell>
          <cell r="H217">
            <v>35346998.119999997</v>
          </cell>
          <cell r="I217">
            <v>38282453.088</v>
          </cell>
          <cell r="J217">
            <v>41298343.360000014</v>
          </cell>
          <cell r="K217">
            <v>44397018.920000009</v>
          </cell>
          <cell r="L217">
            <v>47522286.744000003</v>
          </cell>
          <cell r="M217">
            <v>50713354.120000012</v>
          </cell>
          <cell r="N217">
            <v>53905411.416000016</v>
          </cell>
          <cell r="O217">
            <v>57106044.432000011</v>
          </cell>
          <cell r="P217">
            <v>60308203.216000021</v>
          </cell>
          <cell r="Q217">
            <v>63504837.816000022</v>
          </cell>
          <cell r="R217">
            <v>66688898.280000001</v>
          </cell>
        </row>
        <row r="218">
          <cell r="A218" t="str">
            <v>India</v>
          </cell>
          <cell r="B218" t="str">
            <v>Yes</v>
          </cell>
          <cell r="C218">
            <v>1995859174.70016</v>
          </cell>
          <cell r="D218">
            <v>2093700353.4719996</v>
          </cell>
          <cell r="E218">
            <v>2192127791.6160002</v>
          </cell>
          <cell r="F218">
            <v>2291267575.2960005</v>
          </cell>
          <cell r="G218">
            <v>2391486685.0560002</v>
          </cell>
          <cell r="H218">
            <v>2492785411.2000003</v>
          </cell>
          <cell r="I218">
            <v>2593818049.5360003</v>
          </cell>
          <cell r="J218">
            <v>2696332084.9920001</v>
          </cell>
          <cell r="K218">
            <v>2799479612.1599994</v>
          </cell>
          <cell r="L218">
            <v>2901971427.2639999</v>
          </cell>
          <cell r="M218">
            <v>3003044647.6799998</v>
          </cell>
          <cell r="N218">
            <v>3104504190.1439996</v>
          </cell>
          <cell r="O218">
            <v>3204286743.1680002</v>
          </cell>
          <cell r="P218">
            <v>3302420901.6959996</v>
          </cell>
          <cell r="Q218">
            <v>3399372168.191999</v>
          </cell>
          <cell r="R218">
            <v>3495316285.4399996</v>
          </cell>
        </row>
        <row r="219">
          <cell r="A219" t="str">
            <v>Indonesia</v>
          </cell>
          <cell r="B219" t="str">
            <v>Yes</v>
          </cell>
          <cell r="C219">
            <v>29961351.172799993</v>
          </cell>
          <cell r="D219">
            <v>30734026.752</v>
          </cell>
          <cell r="E219">
            <v>31552863.552000001</v>
          </cell>
          <cell r="F219">
            <v>32388349.056000002</v>
          </cell>
          <cell r="G219">
            <v>33194497.919999991</v>
          </cell>
          <cell r="H219">
            <v>33952723.199999996</v>
          </cell>
          <cell r="I219">
            <v>34743722.495999999</v>
          </cell>
          <cell r="J219">
            <v>35462806.272</v>
          </cell>
          <cell r="K219">
            <v>36144262.655999996</v>
          </cell>
          <cell r="L219">
            <v>36839577.599999994</v>
          </cell>
          <cell r="M219">
            <v>37580625.599999994</v>
          </cell>
          <cell r="N219">
            <v>38341282.175999999</v>
          </cell>
          <cell r="O219">
            <v>39148771.199999996</v>
          </cell>
          <cell r="P219">
            <v>39980284.415999994</v>
          </cell>
          <cell r="Q219">
            <v>40789629.504000008</v>
          </cell>
          <cell r="R219">
            <v>41548304.640000001</v>
          </cell>
        </row>
        <row r="220">
          <cell r="A220" t="str">
            <v>Iran (Islamic Republic of)</v>
          </cell>
          <cell r="B220" t="str">
            <v>Yes</v>
          </cell>
          <cell r="C220">
            <v>70581533.673178568</v>
          </cell>
          <cell r="D220">
            <v>73495042.640551344</v>
          </cell>
          <cell r="E220">
            <v>76385335.08733061</v>
          </cell>
          <cell r="F220">
            <v>79291870.734109893</v>
          </cell>
          <cell r="G220">
            <v>82263059.956651807</v>
          </cell>
          <cell r="H220">
            <v>85314352.406905502</v>
          </cell>
          <cell r="I220">
            <v>88532537.532497957</v>
          </cell>
          <cell r="J220">
            <v>91813128.12995477</v>
          </cell>
          <cell r="K220">
            <v>95131467.811394662</v>
          </cell>
          <cell r="L220">
            <v>98387347.877241448</v>
          </cell>
          <cell r="M220">
            <v>101518895.83571555</v>
          </cell>
          <cell r="N220">
            <v>104577303.14656264</v>
          </cell>
          <cell r="O220">
            <v>107472279.61410487</v>
          </cell>
          <cell r="P220">
            <v>110154166.16647789</v>
          </cell>
          <cell r="Q220">
            <v>112523835.29198685</v>
          </cell>
          <cell r="R220">
            <v>114483435.24690294</v>
          </cell>
        </row>
        <row r="221">
          <cell r="A221" t="str">
            <v>Iraq</v>
          </cell>
          <cell r="B221" t="str">
            <v/>
          </cell>
          <cell r="C221">
            <v>14338903.0518</v>
          </cell>
          <cell r="D221">
            <v>15872714.752</v>
          </cell>
          <cell r="E221">
            <v>17441260.776000001</v>
          </cell>
          <cell r="F221">
            <v>19057999.487999998</v>
          </cell>
          <cell r="G221">
            <v>20739717.471999999</v>
          </cell>
          <cell r="H221">
            <v>22503121.600000005</v>
          </cell>
          <cell r="I221">
            <v>24354214.440000005</v>
          </cell>
          <cell r="J221">
            <v>26294538.080000006</v>
          </cell>
          <cell r="K221">
            <v>28325147.856000002</v>
          </cell>
          <cell r="L221">
            <v>30443895.360000007</v>
          </cell>
          <cell r="M221">
            <v>32664690.760000005</v>
          </cell>
          <cell r="N221">
            <v>34967866.816</v>
          </cell>
          <cell r="O221">
            <v>37376093.112000011</v>
          </cell>
          <cell r="P221">
            <v>39886612.800000004</v>
          </cell>
          <cell r="Q221">
            <v>42502346.392000005</v>
          </cell>
          <cell r="R221">
            <v>45226214.399999999</v>
          </cell>
        </row>
        <row r="222">
          <cell r="A222" t="str">
            <v>Jamaica</v>
          </cell>
          <cell r="B222" t="str">
            <v>Yes</v>
          </cell>
          <cell r="C222">
            <v>10321525.850999998</v>
          </cell>
          <cell r="D222">
            <v>10554063.720000001</v>
          </cell>
          <cell r="E222">
            <v>10754638.440000001</v>
          </cell>
          <cell r="F222">
            <v>10897325.640000001</v>
          </cell>
          <cell r="G222">
            <v>11052630.000000002</v>
          </cell>
          <cell r="H222">
            <v>11176341.000000002</v>
          </cell>
          <cell r="I222">
            <v>11343202.680000003</v>
          </cell>
          <cell r="J222">
            <v>11477941.080000002</v>
          </cell>
          <cell r="K222">
            <v>11642153.160000006</v>
          </cell>
          <cell r="L222">
            <v>11773182.120000005</v>
          </cell>
          <cell r="M222">
            <v>11885764.800000004</v>
          </cell>
          <cell r="N222">
            <v>12028881.000000004</v>
          </cell>
          <cell r="O222">
            <v>12119837.880000005</v>
          </cell>
          <cell r="P222">
            <v>12173372.280000005</v>
          </cell>
          <cell r="Q222">
            <v>12240053.760000005</v>
          </cell>
          <cell r="R222">
            <v>12355980</v>
          </cell>
        </row>
        <row r="223">
          <cell r="A223" t="str">
            <v>Kenya</v>
          </cell>
          <cell r="B223" t="str">
            <v>Yes</v>
          </cell>
          <cell r="C223">
            <v>21497871.10032</v>
          </cell>
          <cell r="D223">
            <v>22910796.720000003</v>
          </cell>
          <cell r="E223">
            <v>24403798.272000007</v>
          </cell>
          <cell r="F223">
            <v>25973573.472000003</v>
          </cell>
          <cell r="G223">
            <v>27616329.000000011</v>
          </cell>
          <cell r="H223">
            <v>29327480.400000013</v>
          </cell>
          <cell r="I223">
            <v>31097013.504000004</v>
          </cell>
          <cell r="J223">
            <v>32942218.17600001</v>
          </cell>
          <cell r="K223">
            <v>34847914.248000011</v>
          </cell>
          <cell r="L223">
            <v>36809660.928000018</v>
          </cell>
          <cell r="M223">
            <v>38819907.000000015</v>
          </cell>
          <cell r="N223">
            <v>40865012.256000027</v>
          </cell>
          <cell r="O223">
            <v>42957166.488000035</v>
          </cell>
          <cell r="P223">
            <v>45095974.128000036</v>
          </cell>
          <cell r="Q223">
            <v>47263959.33600004</v>
          </cell>
          <cell r="R223">
            <v>49477015.68</v>
          </cell>
        </row>
        <row r="224">
          <cell r="A224" t="str">
            <v>Kyrgyzstan</v>
          </cell>
          <cell r="B224" t="str">
            <v/>
          </cell>
          <cell r="C224">
            <v>12952417.257360006</v>
          </cell>
          <cell r="D224">
            <v>13621757.040000001</v>
          </cell>
          <cell r="E224">
            <v>14317791.839999998</v>
          </cell>
          <cell r="F224">
            <v>15056338.320000002</v>
          </cell>
          <cell r="G224">
            <v>15802401.6</v>
          </cell>
          <cell r="H224">
            <v>16524724.319999997</v>
          </cell>
          <cell r="I224">
            <v>17349588.720000003</v>
          </cell>
          <cell r="J224">
            <v>18175726.800000001</v>
          </cell>
          <cell r="K224">
            <v>18955198.080000002</v>
          </cell>
          <cell r="L224">
            <v>19826812.800000004</v>
          </cell>
          <cell r="M224">
            <v>20799340.560000006</v>
          </cell>
          <cell r="N224">
            <v>21804002.640000008</v>
          </cell>
          <cell r="O224">
            <v>22948790.400000013</v>
          </cell>
          <cell r="P224">
            <v>24162419.520000011</v>
          </cell>
          <cell r="Q224">
            <v>25363583.280000012</v>
          </cell>
          <cell r="R224">
            <v>26519333.040000007</v>
          </cell>
        </row>
        <row r="225">
          <cell r="A225" t="str">
            <v>Lao People's Democratic Republic</v>
          </cell>
          <cell r="B225">
            <v>0</v>
          </cell>
          <cell r="C225">
            <v>1763456.6476800004</v>
          </cell>
          <cell r="D225">
            <v>1890785.5199999998</v>
          </cell>
          <cell r="E225">
            <v>2022164.7680000002</v>
          </cell>
          <cell r="F225">
            <v>2152527.3119999999</v>
          </cell>
          <cell r="G225">
            <v>2289509.2480000006</v>
          </cell>
          <cell r="H225">
            <v>2428651.6800000002</v>
          </cell>
          <cell r="I225">
            <v>2572363.8720000004</v>
          </cell>
          <cell r="J225">
            <v>2720799.9520000005</v>
          </cell>
          <cell r="K225">
            <v>2874114.0480000004</v>
          </cell>
          <cell r="L225">
            <v>3029588.64</v>
          </cell>
          <cell r="M225">
            <v>3191531.2000000007</v>
          </cell>
          <cell r="N225">
            <v>3355634.256000001</v>
          </cell>
          <cell r="O225">
            <v>3521743.6800000011</v>
          </cell>
          <cell r="P225">
            <v>3691346.6720000012</v>
          </cell>
          <cell r="Q225">
            <v>3861057.824000001</v>
          </cell>
          <cell r="R225">
            <v>4032312.9599999995</v>
          </cell>
        </row>
        <row r="226">
          <cell r="A226" t="str">
            <v>Lesotho</v>
          </cell>
          <cell r="B226" t="str">
            <v>Yes</v>
          </cell>
          <cell r="C226">
            <v>8624598.3251999971</v>
          </cell>
          <cell r="D226">
            <v>8997685.8399999999</v>
          </cell>
          <cell r="E226">
            <v>9373764.3999999985</v>
          </cell>
          <cell r="F226">
            <v>9739947.3599999994</v>
          </cell>
          <cell r="G226">
            <v>10181359.76</v>
          </cell>
          <cell r="H226">
            <v>10579174.319999998</v>
          </cell>
          <cell r="I226">
            <v>10983944.399999999</v>
          </cell>
          <cell r="J226">
            <v>11395669.999999998</v>
          </cell>
          <cell r="K226">
            <v>11814351.119999999</v>
          </cell>
          <cell r="L226">
            <v>12220528.319999998</v>
          </cell>
          <cell r="M226">
            <v>12712368.239999998</v>
          </cell>
          <cell r="N226">
            <v>13152785.359999999</v>
          </cell>
          <cell r="O226">
            <v>13579394.399999999</v>
          </cell>
          <cell r="P226">
            <v>14075684.479999997</v>
          </cell>
          <cell r="Q226">
            <v>14537402.879999999</v>
          </cell>
          <cell r="R226">
            <v>15072280.08</v>
          </cell>
        </row>
        <row r="227">
          <cell r="A227" t="str">
            <v>Liberia</v>
          </cell>
          <cell r="B227" t="str">
            <v/>
          </cell>
          <cell r="C227">
            <v>1302383.6086800001</v>
          </cell>
          <cell r="D227">
            <v>1478462.1040000001</v>
          </cell>
          <cell r="E227">
            <v>1665057.6319999998</v>
          </cell>
          <cell r="F227">
            <v>1859983.9440000006</v>
          </cell>
          <cell r="G227">
            <v>2063241.0400000003</v>
          </cell>
          <cell r="H227">
            <v>2282269.0800000005</v>
          </cell>
          <cell r="I227">
            <v>2502692.6400000006</v>
          </cell>
          <cell r="J227">
            <v>2739896.9360000012</v>
          </cell>
          <cell r="K227">
            <v>2979725.6720000012</v>
          </cell>
          <cell r="L227">
            <v>3239962.3200000008</v>
          </cell>
          <cell r="M227">
            <v>3502570.9600000009</v>
          </cell>
          <cell r="N227">
            <v>3776885.1120000016</v>
          </cell>
          <cell r="O227">
            <v>4057796.2320000022</v>
          </cell>
          <cell r="P227">
            <v>4350665.3120000027</v>
          </cell>
          <cell r="Q227">
            <v>4658867.0800000029</v>
          </cell>
          <cell r="R227">
            <v>4970669.76</v>
          </cell>
        </row>
        <row r="228">
          <cell r="A228" t="str">
            <v>Madagascar</v>
          </cell>
          <cell r="B228" t="str">
            <v/>
          </cell>
          <cell r="C228">
            <v>9051836.1086400002</v>
          </cell>
          <cell r="D228">
            <v>9890601.9999999981</v>
          </cell>
          <cell r="E228">
            <v>10768448.719999999</v>
          </cell>
          <cell r="F228">
            <v>11689835.519999996</v>
          </cell>
          <cell r="G228">
            <v>12646592.399999997</v>
          </cell>
          <cell r="H228">
            <v>13644715.279999994</v>
          </cell>
          <cell r="I228">
            <v>14674575.599999998</v>
          </cell>
          <cell r="J228">
            <v>15750893.119999997</v>
          </cell>
          <cell r="K228">
            <v>16865946.759999994</v>
          </cell>
          <cell r="L228">
            <v>18024736.559999999</v>
          </cell>
          <cell r="M228">
            <v>19230537.399999995</v>
          </cell>
          <cell r="N228">
            <v>20479351.999999993</v>
          </cell>
          <cell r="O228">
            <v>21777000.839999996</v>
          </cell>
          <cell r="P228">
            <v>23130033.679999996</v>
          </cell>
          <cell r="Q228">
            <v>24537272.319999993</v>
          </cell>
          <cell r="R228">
            <v>26020455.839999996</v>
          </cell>
        </row>
        <row r="229">
          <cell r="A229" t="str">
            <v>Malawi</v>
          </cell>
          <cell r="B229" t="str">
            <v>Yes</v>
          </cell>
          <cell r="C229">
            <v>7802187.2870400017</v>
          </cell>
          <cell r="D229">
            <v>8359537.6160000004</v>
          </cell>
          <cell r="E229">
            <v>8931088.9279999994</v>
          </cell>
          <cell r="F229">
            <v>9530089.0079999976</v>
          </cell>
          <cell r="G229">
            <v>10159524.351999996</v>
          </cell>
          <cell r="H229">
            <v>10827210.799999997</v>
          </cell>
          <cell r="I229">
            <v>11518215.263999997</v>
          </cell>
          <cell r="J229">
            <v>12254460.399999995</v>
          </cell>
          <cell r="K229">
            <v>13027939.455999995</v>
          </cell>
          <cell r="L229">
            <v>13829629.103999997</v>
          </cell>
          <cell r="M229">
            <v>14657305.279999994</v>
          </cell>
          <cell r="N229">
            <v>15513827.407999992</v>
          </cell>
          <cell r="O229">
            <v>16405041.407999996</v>
          </cell>
          <cell r="P229">
            <v>17314934.383999992</v>
          </cell>
          <cell r="Q229">
            <v>18266000.511999991</v>
          </cell>
          <cell r="R229">
            <v>19250614.559999995</v>
          </cell>
        </row>
        <row r="230">
          <cell r="A230" t="str">
            <v>Mali</v>
          </cell>
          <cell r="B230" t="str">
            <v>Yes</v>
          </cell>
          <cell r="C230">
            <v>1085392.0224000001</v>
          </cell>
          <cell r="D230">
            <v>1301916.672</v>
          </cell>
          <cell r="E230">
            <v>1533268.8</v>
          </cell>
          <cell r="F230">
            <v>1778828.1840000001</v>
          </cell>
          <cell r="G230">
            <v>2041145.5680000007</v>
          </cell>
          <cell r="H230">
            <v>2321459.2800000003</v>
          </cell>
          <cell r="I230">
            <v>2615433.4080000003</v>
          </cell>
          <cell r="J230">
            <v>2930169.8160000001</v>
          </cell>
          <cell r="K230">
            <v>3263936.2560000001</v>
          </cell>
          <cell r="L230">
            <v>3617558.28</v>
          </cell>
          <cell r="M230">
            <v>3992602.3200000003</v>
          </cell>
          <cell r="N230">
            <v>4385311.0560000008</v>
          </cell>
          <cell r="O230">
            <v>4796654.6880000001</v>
          </cell>
          <cell r="P230">
            <v>5233936.1760000009</v>
          </cell>
          <cell r="Q230">
            <v>5692985.4240000006</v>
          </cell>
          <cell r="R230">
            <v>6174352.8000000007</v>
          </cell>
        </row>
        <row r="231">
          <cell r="A231" t="str">
            <v>Mauritania</v>
          </cell>
          <cell r="B231" t="str">
            <v/>
          </cell>
          <cell r="C231">
            <v>519695.74848000001</v>
          </cell>
          <cell r="D231">
            <v>671908.55999999994</v>
          </cell>
          <cell r="E231">
            <v>832329.38400000008</v>
          </cell>
          <cell r="F231">
            <v>1000168.5120000001</v>
          </cell>
          <cell r="G231">
            <v>1176503.328</v>
          </cell>
          <cell r="H231">
            <v>1358101.68</v>
          </cell>
          <cell r="I231">
            <v>1549547.8559999999</v>
          </cell>
          <cell r="J231">
            <v>1751666.112</v>
          </cell>
          <cell r="K231">
            <v>1960400.04</v>
          </cell>
          <cell r="L231">
            <v>2178866.04</v>
          </cell>
          <cell r="M231">
            <v>2405574.6</v>
          </cell>
          <cell r="N231">
            <v>2636447.6879999996</v>
          </cell>
          <cell r="O231">
            <v>2881543.0080000004</v>
          </cell>
          <cell r="P231">
            <v>3135155.6400000006</v>
          </cell>
          <cell r="Q231">
            <v>3392383.2960000006</v>
          </cell>
          <cell r="R231">
            <v>3665344.3200000008</v>
          </cell>
        </row>
        <row r="232">
          <cell r="A232" t="str">
            <v>Mexico</v>
          </cell>
          <cell r="B232" t="str">
            <v/>
          </cell>
          <cell r="C232">
            <v>150730118.0235357</v>
          </cell>
          <cell r="D232">
            <v>155313497.16673145</v>
          </cell>
          <cell r="E232">
            <v>159855234.91390699</v>
          </cell>
          <cell r="F232">
            <v>164329563.32253188</v>
          </cell>
          <cell r="G232">
            <v>168682860.76712364</v>
          </cell>
          <cell r="H232">
            <v>172886894.18788937</v>
          </cell>
          <cell r="I232">
            <v>177067270.93937978</v>
          </cell>
          <cell r="J232">
            <v>181077700.31409588</v>
          </cell>
          <cell r="K232">
            <v>184937863.61372721</v>
          </cell>
          <cell r="L232">
            <v>188740615.35323837</v>
          </cell>
          <cell r="M232">
            <v>192518040.63526717</v>
          </cell>
          <cell r="N232">
            <v>196346472.3140372</v>
          </cell>
          <cell r="O232">
            <v>200141836.00637659</v>
          </cell>
          <cell r="P232">
            <v>203890658.2543889</v>
          </cell>
          <cell r="Q232">
            <v>207567840.97428104</v>
          </cell>
          <cell r="R232">
            <v>211180426.90394971</v>
          </cell>
        </row>
        <row r="233">
          <cell r="A233" t="str">
            <v>Morocco</v>
          </cell>
          <cell r="B233" t="str">
            <v/>
          </cell>
          <cell r="C233">
            <v>6923668.3812864013</v>
          </cell>
          <cell r="D233">
            <v>7194997.5552000003</v>
          </cell>
          <cell r="E233">
            <v>7465828.7616000008</v>
          </cell>
          <cell r="F233">
            <v>7735476.3263999997</v>
          </cell>
          <cell r="G233">
            <v>8006158.5408000015</v>
          </cell>
          <cell r="H233">
            <v>8278665.5232000006</v>
          </cell>
          <cell r="I233">
            <v>8568152.6784000006</v>
          </cell>
          <cell r="J233">
            <v>8854825.2672000006</v>
          </cell>
          <cell r="K233">
            <v>9143880.1919999998</v>
          </cell>
          <cell r="L233">
            <v>9436284.9791999999</v>
          </cell>
          <cell r="M233">
            <v>9738072.883200001</v>
          </cell>
          <cell r="N233">
            <v>10046721.484800002</v>
          </cell>
          <cell r="O233">
            <v>10361491.353600001</v>
          </cell>
          <cell r="P233">
            <v>10681541.6832</v>
          </cell>
          <cell r="Q233">
            <v>10993893.580800002</v>
          </cell>
          <cell r="R233">
            <v>11288830.0032</v>
          </cell>
        </row>
        <row r="234">
          <cell r="A234" t="str">
            <v>Mozambique</v>
          </cell>
          <cell r="B234" t="str">
            <v>Yes</v>
          </cell>
          <cell r="C234">
            <v>46436698.218240008</v>
          </cell>
          <cell r="D234">
            <v>51551968.320000008</v>
          </cell>
          <cell r="E234">
            <v>56954687.999999985</v>
          </cell>
          <cell r="F234">
            <v>62661406.079999991</v>
          </cell>
          <cell r="G234">
            <v>68734707.839999974</v>
          </cell>
          <cell r="H234">
            <v>75108079.679999977</v>
          </cell>
          <cell r="I234">
            <v>81800597.75999999</v>
          </cell>
          <cell r="J234">
            <v>88811279.999999985</v>
          </cell>
          <cell r="K234">
            <v>96207235.199999988</v>
          </cell>
          <cell r="L234">
            <v>104005426.55999999</v>
          </cell>
          <cell r="M234">
            <v>112209960.95999996</v>
          </cell>
          <cell r="N234">
            <v>120715309.43999997</v>
          </cell>
          <cell r="O234">
            <v>129647356.79999998</v>
          </cell>
          <cell r="P234">
            <v>139021369.91999996</v>
          </cell>
          <cell r="Q234">
            <v>148792143.35999992</v>
          </cell>
          <cell r="R234">
            <v>159030892.79999998</v>
          </cell>
        </row>
        <row r="235">
          <cell r="A235" t="str">
            <v>Myanmar</v>
          </cell>
          <cell r="B235" t="str">
            <v>Yes</v>
          </cell>
          <cell r="C235">
            <v>5200917.6621600008</v>
          </cell>
          <cell r="D235">
            <v>5465073.2400000002</v>
          </cell>
          <cell r="E235">
            <v>5733573.1200000001</v>
          </cell>
          <cell r="F235">
            <v>6006425.3999999985</v>
          </cell>
          <cell r="G235">
            <v>6280772.3999999985</v>
          </cell>
          <cell r="H235">
            <v>6554630.1599999974</v>
          </cell>
          <cell r="I235">
            <v>6821426.8799999971</v>
          </cell>
          <cell r="J235">
            <v>7089116.759999997</v>
          </cell>
          <cell r="K235">
            <v>7354238.3999999966</v>
          </cell>
          <cell r="L235">
            <v>7613415.719999996</v>
          </cell>
          <cell r="M235">
            <v>7864905.599999995</v>
          </cell>
          <cell r="N235">
            <v>8112930.8399999933</v>
          </cell>
          <cell r="O235">
            <v>8352905.7599999951</v>
          </cell>
          <cell r="P235">
            <v>8585141.3999999948</v>
          </cell>
          <cell r="Q235">
            <v>8813352.9599999934</v>
          </cell>
          <cell r="R235">
            <v>9040016.8800000008</v>
          </cell>
        </row>
        <row r="236">
          <cell r="A236" t="str">
            <v>Namibia</v>
          </cell>
          <cell r="B236" t="str">
            <v>Yes</v>
          </cell>
          <cell r="C236">
            <v>4241467.8583200006</v>
          </cell>
          <cell r="D236">
            <v>4416335.6317974683</v>
          </cell>
          <cell r="E236">
            <v>4624220.9211139251</v>
          </cell>
          <cell r="F236">
            <v>4816093.2546835449</v>
          </cell>
          <cell r="G236">
            <v>5018924.9148354419</v>
          </cell>
          <cell r="H236">
            <v>5211479.265822784</v>
          </cell>
          <cell r="I236">
            <v>5429747.6925569614</v>
          </cell>
          <cell r="J236">
            <v>5629913.6915443018</v>
          </cell>
          <cell r="K236">
            <v>5841337.5131139234</v>
          </cell>
          <cell r="L236">
            <v>6056641.7826835429</v>
          </cell>
          <cell r="M236">
            <v>6299749.5999999987</v>
          </cell>
          <cell r="N236">
            <v>6531386.1241518976</v>
          </cell>
          <cell r="O236">
            <v>6775474.4548860742</v>
          </cell>
          <cell r="P236">
            <v>7049306.5573670873</v>
          </cell>
          <cell r="Q236">
            <v>7311368.8706835415</v>
          </cell>
          <cell r="R236">
            <v>7586927.7265822794</v>
          </cell>
        </row>
        <row r="237">
          <cell r="A237" t="str">
            <v>Nepal</v>
          </cell>
          <cell r="B237" t="str">
            <v/>
          </cell>
          <cell r="C237">
            <v>27099585.030959997</v>
          </cell>
          <cell r="D237">
            <v>29136468.816</v>
          </cell>
          <cell r="E237">
            <v>31165499.664000001</v>
          </cell>
          <cell r="F237">
            <v>33195799.728000004</v>
          </cell>
          <cell r="G237">
            <v>35244924.624000005</v>
          </cell>
          <cell r="H237">
            <v>37321652.160000011</v>
          </cell>
          <cell r="I237">
            <v>39382755.984000012</v>
          </cell>
          <cell r="J237">
            <v>41495815.296000011</v>
          </cell>
          <cell r="K237">
            <v>43613270.064000018</v>
          </cell>
          <cell r="L237">
            <v>45685559.088000014</v>
          </cell>
          <cell r="M237">
            <v>47688067.44000002</v>
          </cell>
          <cell r="N237">
            <v>49701858.336000018</v>
          </cell>
          <cell r="O237">
            <v>51608473.48800002</v>
          </cell>
          <cell r="P237">
            <v>53435433.168000028</v>
          </cell>
          <cell r="Q237">
            <v>55232936.928000033</v>
          </cell>
          <cell r="R237">
            <v>57058223.039999999</v>
          </cell>
        </row>
        <row r="238">
          <cell r="A238" t="str">
            <v>Niger</v>
          </cell>
          <cell r="B238" t="str">
            <v/>
          </cell>
          <cell r="C238">
            <v>547297.82784000016</v>
          </cell>
          <cell r="D238">
            <v>627616.51199999999</v>
          </cell>
          <cell r="E238">
            <v>714292.12800000014</v>
          </cell>
          <cell r="F238">
            <v>807153.98400000017</v>
          </cell>
          <cell r="G238">
            <v>906912.28800000006</v>
          </cell>
          <cell r="H238">
            <v>1014387.84</v>
          </cell>
          <cell r="I238">
            <v>1128560.2560000003</v>
          </cell>
          <cell r="J238">
            <v>1251021.0240000004</v>
          </cell>
          <cell r="K238">
            <v>1382959.8720000002</v>
          </cell>
          <cell r="L238">
            <v>1524182.4000000008</v>
          </cell>
          <cell r="M238">
            <v>1675416.9600000009</v>
          </cell>
          <cell r="N238">
            <v>1836303.2640000004</v>
          </cell>
          <cell r="O238">
            <v>2007814.1760000009</v>
          </cell>
          <cell r="P238">
            <v>2192601.3120000008</v>
          </cell>
          <cell r="Q238">
            <v>2388791.5200000014</v>
          </cell>
          <cell r="R238">
            <v>2599871.04</v>
          </cell>
        </row>
        <row r="239">
          <cell r="A239" t="str">
            <v>Nigeria</v>
          </cell>
          <cell r="B239" t="str">
            <v>Yes</v>
          </cell>
          <cell r="C239">
            <v>241435121.51880008</v>
          </cell>
          <cell r="D239">
            <v>279866222.06400001</v>
          </cell>
          <cell r="E239">
            <v>320527939.96799999</v>
          </cell>
          <cell r="F239">
            <v>363507435.50400007</v>
          </cell>
          <cell r="G239">
            <v>408776768.06400007</v>
          </cell>
          <cell r="H239">
            <v>456324591.5999999</v>
          </cell>
          <cell r="I239">
            <v>505968857.99999994</v>
          </cell>
          <cell r="J239">
            <v>558007507.15199995</v>
          </cell>
          <cell r="K239">
            <v>612588442.89600003</v>
          </cell>
          <cell r="L239">
            <v>669965899.67999995</v>
          </cell>
          <cell r="M239">
            <v>730192719.59999967</v>
          </cell>
          <cell r="N239">
            <v>792502137.50399971</v>
          </cell>
          <cell r="O239">
            <v>857903276.30399978</v>
          </cell>
          <cell r="P239">
            <v>926413222.60799956</v>
          </cell>
          <cell r="Q239">
            <v>997864265.23199987</v>
          </cell>
          <cell r="R239">
            <v>1072174521.6000001</v>
          </cell>
        </row>
        <row r="240">
          <cell r="A240" t="str">
            <v>Pakistan</v>
          </cell>
          <cell r="B240" t="str">
            <v>Yes</v>
          </cell>
          <cell r="C240">
            <v>357781490.51904005</v>
          </cell>
          <cell r="D240">
            <v>403821465.60000014</v>
          </cell>
          <cell r="E240">
            <v>451082811.64800006</v>
          </cell>
          <cell r="F240">
            <v>499575863.80800015</v>
          </cell>
          <cell r="G240">
            <v>549705606.91200018</v>
          </cell>
          <cell r="H240">
            <v>601807718.40000021</v>
          </cell>
          <cell r="I240">
            <v>655965725.18400025</v>
          </cell>
          <cell r="J240">
            <v>712138785.79200017</v>
          </cell>
          <cell r="K240">
            <v>770431613.95200026</v>
          </cell>
          <cell r="L240">
            <v>830690574.33600008</v>
          </cell>
          <cell r="M240">
            <v>892881373.44000018</v>
          </cell>
          <cell r="N240">
            <v>956986318.84800005</v>
          </cell>
          <cell r="O240">
            <v>1023012329.472</v>
          </cell>
          <cell r="P240">
            <v>1090801904.6399999</v>
          </cell>
          <cell r="Q240">
            <v>1160146788.8639996</v>
          </cell>
          <cell r="R240">
            <v>1230822996.4800003</v>
          </cell>
        </row>
        <row r="241">
          <cell r="A241" t="str">
            <v>Papua New Guinea</v>
          </cell>
          <cell r="B241" t="str">
            <v/>
          </cell>
          <cell r="C241">
            <v>3190491.6888000001</v>
          </cell>
          <cell r="D241">
            <v>3648530.656</v>
          </cell>
          <cell r="E241">
            <v>4124577.0879999995</v>
          </cell>
          <cell r="F241">
            <v>4618794.0959999999</v>
          </cell>
          <cell r="G241">
            <v>5128744.0640000012</v>
          </cell>
          <cell r="H241">
            <v>5656478.0000000009</v>
          </cell>
          <cell r="I241">
            <v>6196347.4559999993</v>
          </cell>
          <cell r="J241">
            <v>6753227.6639999999</v>
          </cell>
          <cell r="K241">
            <v>7320696.959999999</v>
          </cell>
          <cell r="L241">
            <v>7904403.7919999985</v>
          </cell>
          <cell r="M241">
            <v>8504348.1599999964</v>
          </cell>
          <cell r="N241">
            <v>9120530.0639999975</v>
          </cell>
          <cell r="O241">
            <v>9756933.5519999955</v>
          </cell>
          <cell r="P241">
            <v>10409961.183999997</v>
          </cell>
          <cell r="Q241">
            <v>11079612.959999993</v>
          </cell>
          <cell r="R241">
            <v>11765888.880000001</v>
          </cell>
        </row>
        <row r="242">
          <cell r="A242" t="str">
            <v>Peru</v>
          </cell>
          <cell r="B242" t="str">
            <v/>
          </cell>
          <cell r="C242">
            <v>62518381.765189163</v>
          </cell>
          <cell r="D242">
            <v>65510597.932972968</v>
          </cell>
          <cell r="E242">
            <v>68525179.312432423</v>
          </cell>
          <cell r="F242">
            <v>71590338.672432423</v>
          </cell>
          <cell r="G242">
            <v>74646191.429189175</v>
          </cell>
          <cell r="H242">
            <v>77759278.227027029</v>
          </cell>
          <cell r="I242">
            <v>80931332.825945958</v>
          </cell>
          <cell r="J242">
            <v>84144997.664864853</v>
          </cell>
          <cell r="K242">
            <v>87321595.779459447</v>
          </cell>
          <cell r="L242">
            <v>90555427.935135096</v>
          </cell>
          <cell r="M242">
            <v>93806577.729729682</v>
          </cell>
          <cell r="N242">
            <v>97084012.903783754</v>
          </cell>
          <cell r="O242">
            <v>100364885.65621616</v>
          </cell>
          <cell r="P242">
            <v>103669154.18810804</v>
          </cell>
          <cell r="Q242">
            <v>106949678.09729722</v>
          </cell>
          <cell r="R242">
            <v>110190265.64324324</v>
          </cell>
        </row>
        <row r="243">
          <cell r="A243" t="str">
            <v>Philippines</v>
          </cell>
          <cell r="B243" t="str">
            <v/>
          </cell>
          <cell r="C243">
            <v>45097776.81504</v>
          </cell>
          <cell r="D243">
            <v>49945640.991999999</v>
          </cell>
          <cell r="E243">
            <v>54859823.68</v>
          </cell>
          <cell r="F243">
            <v>59859222.192000009</v>
          </cell>
          <cell r="G243">
            <v>64968343.71199999</v>
          </cell>
          <cell r="H243">
            <v>70214861.599999994</v>
          </cell>
          <cell r="I243">
            <v>75641405.952000007</v>
          </cell>
          <cell r="J243">
            <v>81208841.359999999</v>
          </cell>
          <cell r="K243">
            <v>86920478.432000011</v>
          </cell>
          <cell r="L243">
            <v>92751310.607999995</v>
          </cell>
          <cell r="M243">
            <v>98693784</v>
          </cell>
          <cell r="N243">
            <v>104770238.368</v>
          </cell>
          <cell r="O243">
            <v>110953138.17600001</v>
          </cell>
          <cell r="P243">
            <v>117236341.76000001</v>
          </cell>
          <cell r="Q243">
            <v>123632749.82400002</v>
          </cell>
          <cell r="R243">
            <v>130137324.23999999</v>
          </cell>
        </row>
        <row r="244">
          <cell r="A244" t="str">
            <v>Russian Federation</v>
          </cell>
          <cell r="B244" t="str">
            <v>Yes</v>
          </cell>
          <cell r="C244">
            <v>518952848.21103281</v>
          </cell>
          <cell r="D244">
            <v>532050090.17376196</v>
          </cell>
          <cell r="E244">
            <v>546974681.92791331</v>
          </cell>
          <cell r="F244">
            <v>563233541.45144343</v>
          </cell>
          <cell r="G244">
            <v>579438768.23255944</v>
          </cell>
          <cell r="H244">
            <v>594607792.35779083</v>
          </cell>
          <cell r="I244">
            <v>609188264.47347069</v>
          </cell>
          <cell r="J244">
            <v>622487054.77167988</v>
          </cell>
          <cell r="K244">
            <v>635031823.20754445</v>
          </cell>
          <cell r="L244">
            <v>647719050.31215584</v>
          </cell>
          <cell r="M244">
            <v>661036680.08866346</v>
          </cell>
          <cell r="N244">
            <v>674386383.285941</v>
          </cell>
          <cell r="O244">
            <v>688242216.69753993</v>
          </cell>
          <cell r="P244">
            <v>702195862.40990925</v>
          </cell>
          <cell r="Q244">
            <v>715566461.35751987</v>
          </cell>
          <cell r="R244">
            <v>727906827.12761354</v>
          </cell>
        </row>
        <row r="245">
          <cell r="A245" t="str">
            <v>Rwanda</v>
          </cell>
          <cell r="B245" t="str">
            <v/>
          </cell>
          <cell r="C245">
            <v>7241533.4447999997</v>
          </cell>
          <cell r="D245">
            <v>7889686.9919999987</v>
          </cell>
          <cell r="E245">
            <v>8568715.0879999995</v>
          </cell>
          <cell r="F245">
            <v>9278832.095999999</v>
          </cell>
          <cell r="G245">
            <v>10029888.839999998</v>
          </cell>
          <cell r="H245">
            <v>10817741.759999996</v>
          </cell>
          <cell r="I245">
            <v>11630539.535999997</v>
          </cell>
          <cell r="J245">
            <v>12484985.343999995</v>
          </cell>
          <cell r="K245">
            <v>13379221.255999995</v>
          </cell>
          <cell r="L245">
            <v>14295973.823999995</v>
          </cell>
          <cell r="M245">
            <v>15230533.759999996</v>
          </cell>
          <cell r="N245">
            <v>16185614.399999991</v>
          </cell>
          <cell r="O245">
            <v>17147943.287999991</v>
          </cell>
          <cell r="P245">
            <v>18123945.071999997</v>
          </cell>
          <cell r="Q245">
            <v>19103488.335999992</v>
          </cell>
          <cell r="R245">
            <v>20089001.279999997</v>
          </cell>
        </row>
        <row r="246">
          <cell r="A246" t="str">
            <v>Sao Tome and Principe</v>
          </cell>
          <cell r="B246" t="str">
            <v/>
          </cell>
          <cell r="C246">
            <v>425590.65444000001</v>
          </cell>
          <cell r="D246">
            <v>454824.72000000003</v>
          </cell>
          <cell r="E246">
            <v>521248.89600000001</v>
          </cell>
          <cell r="F246">
            <v>568962.91200000001</v>
          </cell>
          <cell r="G246">
            <v>630544.82400000002</v>
          </cell>
          <cell r="H246">
            <v>682019.52000000014</v>
          </cell>
          <cell r="I246">
            <v>748866.38400000008</v>
          </cell>
          <cell r="J246">
            <v>804101.76000000036</v>
          </cell>
          <cell r="K246">
            <v>876213.57600000023</v>
          </cell>
          <cell r="L246">
            <v>935209.63200000033</v>
          </cell>
          <cell r="M246">
            <v>978833.52000000025</v>
          </cell>
          <cell r="N246">
            <v>1057714.5600000003</v>
          </cell>
          <cell r="O246">
            <v>1139604.1440000003</v>
          </cell>
          <cell r="P246">
            <v>1186236.5760000001</v>
          </cell>
          <cell r="Q246">
            <v>1252753.9920000003</v>
          </cell>
          <cell r="R246">
            <v>1341412.8</v>
          </cell>
        </row>
        <row r="247">
          <cell r="A247" t="str">
            <v>Senegal</v>
          </cell>
          <cell r="B247" t="str">
            <v/>
          </cell>
          <cell r="C247">
            <v>4363416.3283200003</v>
          </cell>
          <cell r="D247">
            <v>5038125.12</v>
          </cell>
          <cell r="E247">
            <v>5756889.6000000015</v>
          </cell>
          <cell r="F247">
            <v>6517143.3599999994</v>
          </cell>
          <cell r="G247">
            <v>7312183.2000000002</v>
          </cell>
          <cell r="H247">
            <v>8147784.9600000009</v>
          </cell>
          <cell r="I247">
            <v>9033549.8400000017</v>
          </cell>
          <cell r="J247">
            <v>9952588.8000000007</v>
          </cell>
          <cell r="K247">
            <v>10911116.16</v>
          </cell>
          <cell r="L247">
            <v>11924629.92</v>
          </cell>
          <cell r="M247">
            <v>12996199.439999999</v>
          </cell>
          <cell r="N247">
            <v>14126091.839999998</v>
          </cell>
          <cell r="O247">
            <v>15316937.999999998</v>
          </cell>
          <cell r="P247">
            <v>16574463.359999996</v>
          </cell>
          <cell r="Q247">
            <v>17885533.679999992</v>
          </cell>
          <cell r="R247">
            <v>19244252.159999996</v>
          </cell>
        </row>
        <row r="248">
          <cell r="A248" t="str">
            <v>Solomon Islands</v>
          </cell>
          <cell r="B248">
            <v>0</v>
          </cell>
          <cell r="C248">
            <v>61381.475999999995</v>
          </cell>
          <cell r="D248">
            <v>67914.240000000005</v>
          </cell>
          <cell r="E248">
            <v>74436.960000000021</v>
          </cell>
          <cell r="F248">
            <v>81691.200000000012</v>
          </cell>
          <cell r="G248">
            <v>88095.840000000011</v>
          </cell>
          <cell r="H248">
            <v>95827.200000000026</v>
          </cell>
          <cell r="I248">
            <v>103831.2</v>
          </cell>
          <cell r="J248">
            <v>112107.84</v>
          </cell>
          <cell r="K248">
            <v>119262.23999999999</v>
          </cell>
          <cell r="L248">
            <v>126552.95999999999</v>
          </cell>
          <cell r="M248">
            <v>136276.79999999996</v>
          </cell>
          <cell r="N248">
            <v>143942.39999999997</v>
          </cell>
          <cell r="O248">
            <v>151744.31999999998</v>
          </cell>
          <cell r="P248">
            <v>161418.23999999996</v>
          </cell>
          <cell r="Q248">
            <v>170462.87999999995</v>
          </cell>
          <cell r="R248">
            <v>178776</v>
          </cell>
        </row>
        <row r="249">
          <cell r="A249" t="str">
            <v>Sierra Leone</v>
          </cell>
          <cell r="B249" t="str">
            <v/>
          </cell>
          <cell r="C249">
            <v>1370171.0469599997</v>
          </cell>
          <cell r="D249">
            <v>1526376.9600000002</v>
          </cell>
          <cell r="E249">
            <v>1687554.912</v>
          </cell>
          <cell r="F249">
            <v>1858144.6079999998</v>
          </cell>
          <cell r="G249">
            <v>2035319.4240000003</v>
          </cell>
          <cell r="H249">
            <v>2221549.1199999996</v>
          </cell>
          <cell r="I249">
            <v>2412040.5120000001</v>
          </cell>
          <cell r="J249">
            <v>2614641.8880000003</v>
          </cell>
          <cell r="K249">
            <v>2824413.7280000011</v>
          </cell>
          <cell r="L249">
            <v>3039828.4800000014</v>
          </cell>
          <cell r="M249">
            <v>3267069.5200000009</v>
          </cell>
          <cell r="N249">
            <v>3491730.3680000016</v>
          </cell>
          <cell r="O249">
            <v>3726470.4480000017</v>
          </cell>
          <cell r="P249">
            <v>3968088.3200000022</v>
          </cell>
          <cell r="Q249">
            <v>4214690.592000003</v>
          </cell>
          <cell r="R249">
            <v>4475890.5599999996</v>
          </cell>
        </row>
        <row r="250">
          <cell r="A250" t="str">
            <v>Somalia</v>
          </cell>
          <cell r="B250" t="str">
            <v/>
          </cell>
          <cell r="C250">
            <v>6325.0994400000009</v>
          </cell>
          <cell r="D250">
            <v>12606.880000000003</v>
          </cell>
          <cell r="E250">
            <v>19275.696</v>
          </cell>
          <cell r="F250">
            <v>26344.031999999999</v>
          </cell>
          <cell r="G250">
            <v>33901.648000000008</v>
          </cell>
          <cell r="H250">
            <v>41917.919999999998</v>
          </cell>
          <cell r="I250">
            <v>50390.207999999999</v>
          </cell>
          <cell r="J250">
            <v>59425.343999999997</v>
          </cell>
          <cell r="K250">
            <v>69045.327999999994</v>
          </cell>
          <cell r="L250">
            <v>79262.303999999989</v>
          </cell>
          <cell r="M250">
            <v>90078.560000000012</v>
          </cell>
          <cell r="N250">
            <v>101337.808</v>
          </cell>
          <cell r="O250">
            <v>113243.32800000002</v>
          </cell>
          <cell r="P250">
            <v>125755.34400000001</v>
          </cell>
          <cell r="Q250">
            <v>139037.18400000004</v>
          </cell>
          <cell r="R250">
            <v>152974.79999999999</v>
          </cell>
        </row>
        <row r="251">
          <cell r="A251" t="str">
            <v>South Africa</v>
          </cell>
          <cell r="B251" t="str">
            <v>Yes</v>
          </cell>
          <cell r="C251">
            <v>121212187.01279999</v>
          </cell>
          <cell r="D251">
            <v>123904418.81600001</v>
          </cell>
          <cell r="E251">
            <v>126500034.43200001</v>
          </cell>
          <cell r="F251">
            <v>129076196.92800003</v>
          </cell>
          <cell r="G251">
            <v>131753363.87200002</v>
          </cell>
          <cell r="H251">
            <v>134587814.40000004</v>
          </cell>
          <cell r="I251">
            <v>137271026.59200004</v>
          </cell>
          <cell r="J251">
            <v>140132052.80000004</v>
          </cell>
          <cell r="K251">
            <v>143112493.98400006</v>
          </cell>
          <cell r="L251">
            <v>146104041.60000008</v>
          </cell>
          <cell r="M251">
            <v>149077670.72000006</v>
          </cell>
          <cell r="N251">
            <v>151955155.20000008</v>
          </cell>
          <cell r="O251">
            <v>154780266.0480001</v>
          </cell>
          <cell r="P251">
            <v>157569756.16000009</v>
          </cell>
          <cell r="Q251">
            <v>160311589.60000011</v>
          </cell>
          <cell r="R251">
            <v>162973200</v>
          </cell>
        </row>
        <row r="252">
          <cell r="A252" t="str">
            <v>South Sudan</v>
          </cell>
          <cell r="B252" t="str">
            <v>Yes</v>
          </cell>
          <cell r="C252">
            <v>2565548.8338000001</v>
          </cell>
          <cell r="D252">
            <v>4412036.6400000006</v>
          </cell>
          <cell r="E252">
            <v>6361036.4000000004</v>
          </cell>
          <cell r="F252">
            <v>8411061.7199999988</v>
          </cell>
          <cell r="G252">
            <v>10566472.32</v>
          </cell>
          <cell r="H252">
            <v>12846115.199999997</v>
          </cell>
          <cell r="I252">
            <v>15232585.32</v>
          </cell>
          <cell r="J252">
            <v>17743855.48</v>
          </cell>
          <cell r="K252">
            <v>20401656.599999998</v>
          </cell>
          <cell r="L252">
            <v>23167726.919999998</v>
          </cell>
          <cell r="M252">
            <v>26078579.800000001</v>
          </cell>
          <cell r="N252">
            <v>29097701.880000003</v>
          </cell>
          <cell r="O252">
            <v>32229441.600000009</v>
          </cell>
          <cell r="P252">
            <v>35488865.280000016</v>
          </cell>
          <cell r="Q252">
            <v>38904652.320000015</v>
          </cell>
          <cell r="R252">
            <v>42483751.200000003</v>
          </cell>
        </row>
        <row r="253">
          <cell r="A253" t="str">
            <v>Sudan</v>
          </cell>
          <cell r="B253" t="str">
            <v/>
          </cell>
          <cell r="C253">
            <v>157667.16576</v>
          </cell>
          <cell r="D253">
            <v>186409.29600000006</v>
          </cell>
          <cell r="E253">
            <v>216835.008</v>
          </cell>
          <cell r="F253">
            <v>249002.37599999999</v>
          </cell>
          <cell r="G253">
            <v>282711.16800000006</v>
          </cell>
          <cell r="H253">
            <v>317926.8</v>
          </cell>
          <cell r="I253">
            <v>354442.17599999998</v>
          </cell>
          <cell r="J253">
            <v>392478.04800000007</v>
          </cell>
          <cell r="K253">
            <v>432048.96</v>
          </cell>
          <cell r="L253">
            <v>473131.56000000006</v>
          </cell>
          <cell r="M253">
            <v>515773.44</v>
          </cell>
          <cell r="N253">
            <v>559775.42400000012</v>
          </cell>
          <cell r="O253">
            <v>605386.70400000014</v>
          </cell>
          <cell r="P253">
            <v>652533.91200000013</v>
          </cell>
          <cell r="Q253">
            <v>701374.36800000037</v>
          </cell>
          <cell r="R253">
            <v>751832.28</v>
          </cell>
        </row>
        <row r="254">
          <cell r="A254" t="str">
            <v>Swaziland</v>
          </cell>
          <cell r="B254" t="str">
            <v>Yes</v>
          </cell>
          <cell r="C254">
            <v>4207396.4681660365</v>
          </cell>
          <cell r="D254">
            <v>4386988.4377358491</v>
          </cell>
          <cell r="E254">
            <v>4536335.2392452825</v>
          </cell>
          <cell r="F254">
            <v>4701165.4279245287</v>
          </cell>
          <cell r="G254">
            <v>4854705.5094339624</v>
          </cell>
          <cell r="H254">
            <v>5052760.3924528304</v>
          </cell>
          <cell r="I254">
            <v>5240170.2883018879</v>
          </cell>
          <cell r="J254">
            <v>5430805.7841509441</v>
          </cell>
          <cell r="K254">
            <v>5639827.7071698122</v>
          </cell>
          <cell r="L254">
            <v>5852720.35018868</v>
          </cell>
          <cell r="M254">
            <v>6101095.6075471714</v>
          </cell>
          <cell r="N254">
            <v>6322374.8105660398</v>
          </cell>
          <cell r="O254">
            <v>6531073.6664150972</v>
          </cell>
          <cell r="P254">
            <v>6793319.0037735878</v>
          </cell>
          <cell r="Q254">
            <v>7060725.3011320801</v>
          </cell>
          <cell r="R254">
            <v>7315873.8113207538</v>
          </cell>
        </row>
        <row r="255">
          <cell r="A255" t="str">
            <v>Tajikistan</v>
          </cell>
          <cell r="B255" t="str">
            <v/>
          </cell>
          <cell r="C255">
            <v>4720267.3387200013</v>
          </cell>
          <cell r="D255">
            <v>5161084.2879999997</v>
          </cell>
          <cell r="E255">
            <v>5626937.3439999996</v>
          </cell>
          <cell r="F255">
            <v>6104346.0479999995</v>
          </cell>
          <cell r="G255">
            <v>6593310.3999999985</v>
          </cell>
          <cell r="H255">
            <v>7090854.799999998</v>
          </cell>
          <cell r="I255">
            <v>7609051.583999997</v>
          </cell>
          <cell r="J255">
            <v>8136168.2879999988</v>
          </cell>
          <cell r="K255">
            <v>8664724.2879999969</v>
          </cell>
          <cell r="L255">
            <v>9233398.9439999983</v>
          </cell>
          <cell r="M255">
            <v>9834794.8799999971</v>
          </cell>
          <cell r="N255">
            <v>10471461.135999998</v>
          </cell>
          <cell r="O255">
            <v>11145946.752</v>
          </cell>
          <cell r="P255">
            <v>11860800.767999997</v>
          </cell>
          <cell r="Q255">
            <v>12596047.104</v>
          </cell>
          <cell r="R255">
            <v>13337660.879999997</v>
          </cell>
        </row>
        <row r="256">
          <cell r="A256" t="str">
            <v>Togo</v>
          </cell>
          <cell r="B256" t="str">
            <v/>
          </cell>
          <cell r="C256">
            <v>12599319.681</v>
          </cell>
          <cell r="D256">
            <v>14642076.800000003</v>
          </cell>
          <cell r="E256">
            <v>16825133.000000004</v>
          </cell>
          <cell r="F256">
            <v>19097270.400000006</v>
          </cell>
          <cell r="G256">
            <v>21498859.200000003</v>
          </cell>
          <cell r="H256">
            <v>24014848.000000007</v>
          </cell>
          <cell r="I256">
            <v>26660696.400000002</v>
          </cell>
          <cell r="J256">
            <v>29414819.200000003</v>
          </cell>
          <cell r="K256">
            <v>32320795.000000004</v>
          </cell>
          <cell r="L256">
            <v>35325186</v>
          </cell>
          <cell r="M256">
            <v>38457978</v>
          </cell>
          <cell r="N256">
            <v>41721971.200000003</v>
          </cell>
          <cell r="O256">
            <v>45083446.199999996</v>
          </cell>
          <cell r="P256">
            <v>48616375.599999994</v>
          </cell>
          <cell r="Q256">
            <v>52248653.599999987</v>
          </cell>
          <cell r="R256">
            <v>56040660</v>
          </cell>
        </row>
        <row r="257">
          <cell r="A257" t="str">
            <v>Turkmenistan</v>
          </cell>
          <cell r="B257" t="str">
            <v/>
          </cell>
          <cell r="C257">
            <v>1167208.0991999998</v>
          </cell>
          <cell r="D257">
            <v>1228609.3016949152</v>
          </cell>
          <cell r="E257">
            <v>1291713.28</v>
          </cell>
          <cell r="F257">
            <v>1358389.9850847458</v>
          </cell>
          <cell r="G257">
            <v>1424395.3789830508</v>
          </cell>
          <cell r="H257">
            <v>1491413.5728813556</v>
          </cell>
          <cell r="I257">
            <v>1557490.3755932203</v>
          </cell>
          <cell r="J257">
            <v>1623434.0827118643</v>
          </cell>
          <cell r="K257">
            <v>1689143.4142372881</v>
          </cell>
          <cell r="L257">
            <v>1755595.4657627116</v>
          </cell>
          <cell r="M257">
            <v>1822790.2372881353</v>
          </cell>
          <cell r="N257">
            <v>1890727.7288135593</v>
          </cell>
          <cell r="O257">
            <v>1960587.5959322031</v>
          </cell>
          <cell r="P257">
            <v>2028830.8718644066</v>
          </cell>
          <cell r="Q257">
            <v>2095254.9966101693</v>
          </cell>
          <cell r="R257">
            <v>2162219.2813559319</v>
          </cell>
        </row>
        <row r="258">
          <cell r="A258" t="str">
            <v>Uganda</v>
          </cell>
          <cell r="B258" t="str">
            <v>Yes</v>
          </cell>
          <cell r="C258">
            <v>21231664.920000006</v>
          </cell>
          <cell r="D258">
            <v>24407358.48</v>
          </cell>
          <cell r="E258">
            <v>27805420.800000001</v>
          </cell>
          <cell r="F258">
            <v>31438272.960000001</v>
          </cell>
          <cell r="G258">
            <v>35307074.880000003</v>
          </cell>
          <cell r="H258">
            <v>39417354</v>
          </cell>
          <cell r="I258">
            <v>43749711.360000007</v>
          </cell>
          <cell r="J258">
            <v>48336912.000000015</v>
          </cell>
          <cell r="K258">
            <v>53196432.480000012</v>
          </cell>
          <cell r="L258">
            <v>58319280.720000014</v>
          </cell>
          <cell r="M258">
            <v>63702374.400000013</v>
          </cell>
          <cell r="N258">
            <v>69324770.160000026</v>
          </cell>
          <cell r="O258">
            <v>75215636.64000003</v>
          </cell>
          <cell r="P258">
            <v>81397718.640000015</v>
          </cell>
          <cell r="Q258">
            <v>87896845.440000027</v>
          </cell>
          <cell r="R258">
            <v>94691559.600000024</v>
          </cell>
        </row>
        <row r="259">
          <cell r="A259" t="str">
            <v>Ukraine</v>
          </cell>
          <cell r="B259" t="str">
            <v>Yes</v>
          </cell>
          <cell r="C259">
            <v>125726253.58279778</v>
          </cell>
          <cell r="D259">
            <v>129225779.40985261</v>
          </cell>
          <cell r="E259">
            <v>132576420.31141052</v>
          </cell>
          <cell r="F259">
            <v>135876181.04185259</v>
          </cell>
          <cell r="G259">
            <v>139176235.58955786</v>
          </cell>
          <cell r="H259">
            <v>142491263.79452628</v>
          </cell>
          <cell r="I259">
            <v>145675220.57936838</v>
          </cell>
          <cell r="J259">
            <v>148877644.80134735</v>
          </cell>
          <cell r="K259">
            <v>152096158.30433679</v>
          </cell>
          <cell r="L259">
            <v>155262108.25970522</v>
          </cell>
          <cell r="M259">
            <v>158280486.61069468</v>
          </cell>
          <cell r="N259">
            <v>161112773.41305259</v>
          </cell>
          <cell r="O259">
            <v>163892007.33978942</v>
          </cell>
          <cell r="P259">
            <v>166442225.82164201</v>
          </cell>
          <cell r="Q259">
            <v>168845782.87124202</v>
          </cell>
          <cell r="R259">
            <v>170985650.67183155</v>
          </cell>
        </row>
        <row r="260">
          <cell r="A260" t="str">
            <v>United Republic of Tanzania</v>
          </cell>
          <cell r="B260" t="str">
            <v>Yes</v>
          </cell>
          <cell r="C260">
            <v>76392605.821799979</v>
          </cell>
          <cell r="D260">
            <v>84347062.560000002</v>
          </cell>
          <cell r="E260">
            <v>92845194.959999993</v>
          </cell>
          <cell r="F260">
            <v>101900196.36</v>
          </cell>
          <cell r="G260">
            <v>111457099.43999998</v>
          </cell>
          <cell r="H260">
            <v>121475457.36</v>
          </cell>
          <cell r="I260">
            <v>132060930.23999998</v>
          </cell>
          <cell r="J260">
            <v>143126137.44</v>
          </cell>
          <cell r="K260">
            <v>154717389.84</v>
          </cell>
          <cell r="L260">
            <v>166908020.15999997</v>
          </cell>
          <cell r="M260">
            <v>179760664.07999998</v>
          </cell>
          <cell r="N260">
            <v>193202697.72</v>
          </cell>
          <cell r="O260">
            <v>207339201.23999998</v>
          </cell>
          <cell r="P260">
            <v>222159284.27999997</v>
          </cell>
          <cell r="Q260">
            <v>237585790.67999995</v>
          </cell>
          <cell r="R260">
            <v>253679637.72000003</v>
          </cell>
        </row>
        <row r="261">
          <cell r="A261" t="str">
            <v>United States of America</v>
          </cell>
          <cell r="B261" t="str">
            <v>Yes</v>
          </cell>
          <cell r="C261">
            <v>646417097.15040004</v>
          </cell>
          <cell r="D261">
            <v>656429338.52800012</v>
          </cell>
          <cell r="E261">
            <v>667172983.64800012</v>
          </cell>
          <cell r="F261">
            <v>678558035.23200011</v>
          </cell>
          <cell r="G261">
            <v>690263765.50400007</v>
          </cell>
          <cell r="H261">
            <v>702017872.00000012</v>
          </cell>
          <cell r="I261">
            <v>713362828.12800014</v>
          </cell>
          <cell r="J261">
            <v>724935354.33600008</v>
          </cell>
          <cell r="K261">
            <v>736702444.60800028</v>
          </cell>
          <cell r="L261">
            <v>748619359.00800025</v>
          </cell>
          <cell r="M261">
            <v>760728819.20000029</v>
          </cell>
          <cell r="N261">
            <v>773509510.59200013</v>
          </cell>
          <cell r="O261">
            <v>786451118.11200035</v>
          </cell>
          <cell r="P261">
            <v>799318527.23200023</v>
          </cell>
          <cell r="Q261">
            <v>811907639.48800015</v>
          </cell>
          <cell r="R261">
            <v>823920953.28000009</v>
          </cell>
        </row>
        <row r="262">
          <cell r="A262" t="str">
            <v>Uzbekistan</v>
          </cell>
          <cell r="B262" t="str">
            <v/>
          </cell>
          <cell r="C262">
            <v>16203244.94208</v>
          </cell>
          <cell r="D262">
            <v>16637572.224000003</v>
          </cell>
          <cell r="E262">
            <v>17070353.280000001</v>
          </cell>
          <cell r="F262">
            <v>17505137.664000001</v>
          </cell>
          <cell r="G262">
            <v>17941807.872000005</v>
          </cell>
          <cell r="H262">
            <v>18382394.880000003</v>
          </cell>
          <cell r="I262">
            <v>18857525.760000002</v>
          </cell>
          <cell r="J262">
            <v>19330989.695999999</v>
          </cell>
          <cell r="K262">
            <v>19806966.144000001</v>
          </cell>
          <cell r="L262">
            <v>20308389.120000001</v>
          </cell>
          <cell r="M262">
            <v>20822250.239999998</v>
          </cell>
          <cell r="N262">
            <v>21351285.504000004</v>
          </cell>
          <cell r="O262">
            <v>21900810.239999998</v>
          </cell>
          <cell r="P262">
            <v>22456758.528000001</v>
          </cell>
          <cell r="Q262">
            <v>22996621.439999998</v>
          </cell>
          <cell r="R262">
            <v>23509180.800000001</v>
          </cell>
        </row>
        <row r="263">
          <cell r="A263" t="str">
            <v>Viet Nam</v>
          </cell>
          <cell r="B263" t="str">
            <v>Yes</v>
          </cell>
          <cell r="C263">
            <v>285248472.10739994</v>
          </cell>
          <cell r="D263">
            <v>293300215.77600002</v>
          </cell>
          <cell r="E263">
            <v>301208846.88</v>
          </cell>
          <cell r="F263">
            <v>308959096.32000005</v>
          </cell>
          <cell r="G263">
            <v>316599462.02400005</v>
          </cell>
          <cell r="H263">
            <v>324159401.28000009</v>
          </cell>
          <cell r="I263">
            <v>331902480.09600008</v>
          </cell>
          <cell r="J263">
            <v>339553819.48800004</v>
          </cell>
          <cell r="K263">
            <v>347147358.384</v>
          </cell>
          <cell r="L263">
            <v>354679511.472</v>
          </cell>
          <cell r="M263">
            <v>362216703.24000007</v>
          </cell>
          <cell r="N263">
            <v>369974341.05600005</v>
          </cell>
          <cell r="O263">
            <v>377660176.41600001</v>
          </cell>
          <cell r="P263">
            <v>385210134.52800006</v>
          </cell>
          <cell r="Q263">
            <v>392570557.24800003</v>
          </cell>
          <cell r="R263">
            <v>399606721.92000002</v>
          </cell>
        </row>
        <row r="264">
          <cell r="A264" t="str">
            <v>Yemen</v>
          </cell>
          <cell r="B264" t="str">
            <v/>
          </cell>
          <cell r="C264">
            <v>2654234.2814400005</v>
          </cell>
          <cell r="D264">
            <v>3037635.0719999997</v>
          </cell>
          <cell r="E264">
            <v>3436758.6240000003</v>
          </cell>
          <cell r="F264">
            <v>3855635.9039999996</v>
          </cell>
          <cell r="G264">
            <v>4294795.68</v>
          </cell>
          <cell r="H264">
            <v>4756627.2</v>
          </cell>
          <cell r="I264">
            <v>5240063.1360000009</v>
          </cell>
          <cell r="J264">
            <v>5747048.8319999995</v>
          </cell>
          <cell r="K264">
            <v>6277625.0879999977</v>
          </cell>
          <cell r="L264">
            <v>6826081.5359999994</v>
          </cell>
          <cell r="M264">
            <v>7392021.5999999968</v>
          </cell>
          <cell r="N264">
            <v>7975933.2479999969</v>
          </cell>
          <cell r="O264">
            <v>8577552.0959999971</v>
          </cell>
          <cell r="P264">
            <v>9188832.383999994</v>
          </cell>
          <cell r="Q264">
            <v>9819636.2879999951</v>
          </cell>
          <cell r="R264">
            <v>10464792</v>
          </cell>
        </row>
        <row r="265">
          <cell r="A265" t="str">
            <v>Zambia</v>
          </cell>
          <cell r="B265" t="str">
            <v>Yes</v>
          </cell>
          <cell r="C265">
            <v>16410304.468799999</v>
          </cell>
          <cell r="D265">
            <v>17888479.391999997</v>
          </cell>
          <cell r="E265">
            <v>19449823.151999999</v>
          </cell>
          <cell r="F265">
            <v>21080295.936000004</v>
          </cell>
          <cell r="G265">
            <v>22812361.248000003</v>
          </cell>
          <cell r="H265">
            <v>24639708.960000001</v>
          </cell>
          <cell r="I265">
            <v>26525479.968000006</v>
          </cell>
          <cell r="J265">
            <v>28522091.136000011</v>
          </cell>
          <cell r="K265">
            <v>30621879.024000011</v>
          </cell>
          <cell r="L265">
            <v>32802524.640000008</v>
          </cell>
          <cell r="M265">
            <v>35071355.760000013</v>
          </cell>
          <cell r="N265">
            <v>37436602.368000016</v>
          </cell>
          <cell r="O265">
            <v>39907396.656000018</v>
          </cell>
          <cell r="P265">
            <v>42449806.368000016</v>
          </cell>
          <cell r="Q265">
            <v>45131134.800000019</v>
          </cell>
          <cell r="R265">
            <v>47933458.559999995</v>
          </cell>
        </row>
        <row r="266">
          <cell r="A266" t="str">
            <v>Zimbabwe</v>
          </cell>
          <cell r="B266" t="str">
            <v>Yes</v>
          </cell>
          <cell r="C266">
            <v>11680568.180640001</v>
          </cell>
          <cell r="D266">
            <v>12205538.751999998</v>
          </cell>
          <cell r="E266">
            <v>12760711.208000002</v>
          </cell>
          <cell r="F266">
            <v>13334052.912</v>
          </cell>
          <cell r="G266">
            <v>13935321.376000002</v>
          </cell>
          <cell r="H266">
            <v>14552561.920000004</v>
          </cell>
          <cell r="I266">
            <v>15218466.216</v>
          </cell>
          <cell r="J266">
            <v>15881938.448000003</v>
          </cell>
          <cell r="K266">
            <v>16572417.784000002</v>
          </cell>
          <cell r="L266">
            <v>17280313.344000001</v>
          </cell>
          <cell r="M266">
            <v>18019690.480000004</v>
          </cell>
          <cell r="N266">
            <v>18770201.008000005</v>
          </cell>
          <cell r="O266">
            <v>19549607.136000007</v>
          </cell>
          <cell r="P266">
            <v>20351292.768000007</v>
          </cell>
          <cell r="Q266">
            <v>21149713.176000003</v>
          </cell>
          <cell r="R266">
            <v>21947787.600000001</v>
          </cell>
        </row>
        <row r="268">
          <cell r="A268" t="str">
            <v xml:space="preserve">Total </v>
          </cell>
          <cell r="B268"/>
          <cell r="C268">
            <v>8302901613.5763626</v>
          </cell>
          <cell r="D268">
            <v>8654573099.101965</v>
          </cell>
          <cell r="E268">
            <v>9016939832.1404724</v>
          </cell>
          <cell r="F268">
            <v>9390133460.3838615</v>
          </cell>
          <cell r="G268">
            <v>9774144483.871624</v>
          </cell>
          <cell r="H268">
            <v>10168722935.475306</v>
          </cell>
          <cell r="I268">
            <v>10575663527.32655</v>
          </cell>
          <cell r="J268">
            <v>10994159984.566883</v>
          </cell>
          <cell r="K268">
            <v>11426098552.582897</v>
          </cell>
          <cell r="L268">
            <v>11872946621.799721</v>
          </cell>
          <cell r="M268">
            <v>12335666435.696466</v>
          </cell>
          <cell r="N268">
            <v>12816361332.711851</v>
          </cell>
          <cell r="O268">
            <v>13312306086.549152</v>
          </cell>
          <cell r="P268">
            <v>13821608118.852535</v>
          </cell>
          <cell r="Q268">
            <v>14340240357.57947</v>
          </cell>
          <cell r="R268">
            <v>14865983604.664642</v>
          </cell>
        </row>
      </sheetData>
      <sheetData sheetId="53"/>
      <sheetData sheetId="54"/>
      <sheetData sheetId="55"/>
      <sheetData sheetId="56">
        <row r="280">
          <cell r="S280">
            <v>2716654332.581099</v>
          </cell>
        </row>
      </sheetData>
      <sheetData sheetId="57">
        <row r="283">
          <cell r="S283">
            <v>1891498968.2248116</v>
          </cell>
        </row>
      </sheetData>
      <sheetData sheetId="58">
        <row r="283">
          <cell r="S283">
            <v>143082848378.3533</v>
          </cell>
        </row>
      </sheetData>
      <sheetData sheetId="59">
        <row r="284">
          <cell r="S284">
            <v>12325918786.919691</v>
          </cell>
        </row>
      </sheetData>
      <sheetData sheetId="60">
        <row r="284">
          <cell r="S284">
            <v>27417948485.764908</v>
          </cell>
        </row>
      </sheetData>
      <sheetData sheetId="61">
        <row r="279">
          <cell r="S279">
            <v>50947419798.70163</v>
          </cell>
        </row>
      </sheetData>
      <sheetData sheetId="62"/>
      <sheetData sheetId="63"/>
      <sheetData sheetId="64"/>
      <sheetData sheetId="65"/>
      <sheetData sheetId="66"/>
      <sheetData sheetId="67"/>
      <sheetData sheetId="68"/>
      <sheetData sheetId="69">
        <row r="7">
          <cell r="B7" t="str">
            <v>Country</v>
          </cell>
          <cell r="C7" t="str">
            <v>Platform Age</v>
          </cell>
          <cell r="D7" t="str">
            <v>Gross Allocated Costs</v>
          </cell>
          <cell r="E7" t="str">
            <v>Total Program Income</v>
          </cell>
          <cell r="F7" t="str">
            <v>Total COGS Costs</v>
          </cell>
          <cell r="G7" t="str">
            <v>Total 2009 Distributed</v>
          </cell>
          <cell r="H7" t="str">
            <v>Unit Cost Recover</v>
          </cell>
          <cell r="I7" t="str">
            <v>% CoGS cost Recovery</v>
          </cell>
          <cell r="J7" t="str">
            <v>% Total cost recover</v>
          </cell>
          <cell r="K7" t="str">
            <v>Gross</v>
          </cell>
          <cell r="L7" t="str">
            <v>Net</v>
          </cell>
        </row>
        <row r="8">
          <cell r="B8" t="str">
            <v>Angola</v>
          </cell>
          <cell r="C8">
            <v>9</v>
          </cell>
          <cell r="D8">
            <v>4482387</v>
          </cell>
          <cell r="E8">
            <v>250926</v>
          </cell>
          <cell r="F8">
            <v>1343275</v>
          </cell>
          <cell r="G8">
            <v>6959319</v>
          </cell>
          <cell r="H8">
            <v>0.04</v>
          </cell>
          <cell r="I8">
            <v>0.19</v>
          </cell>
          <cell r="J8">
            <v>0.06</v>
          </cell>
          <cell r="K8">
            <v>0.64</v>
          </cell>
          <cell r="L8">
            <v>0.61</v>
          </cell>
        </row>
        <row r="9">
          <cell r="B9" t="str">
            <v>Belize</v>
          </cell>
          <cell r="C9">
            <v>10</v>
          </cell>
          <cell r="D9">
            <v>188956</v>
          </cell>
          <cell r="E9">
            <v>12950</v>
          </cell>
          <cell r="F9">
            <v>7827</v>
          </cell>
          <cell r="G9">
            <v>156530</v>
          </cell>
          <cell r="H9">
            <v>0.08</v>
          </cell>
          <cell r="I9">
            <v>1.65</v>
          </cell>
          <cell r="J9">
            <v>7.0000000000000007E-2</v>
          </cell>
          <cell r="K9">
            <v>1.21</v>
          </cell>
          <cell r="L9">
            <v>1.1200000000000001</v>
          </cell>
        </row>
        <row r="10">
          <cell r="B10" t="str">
            <v>Benin</v>
          </cell>
          <cell r="C10">
            <v>21</v>
          </cell>
          <cell r="D10">
            <v>3199752</v>
          </cell>
          <cell r="E10">
            <v>213654</v>
          </cell>
          <cell r="F10">
            <v>493302</v>
          </cell>
          <cell r="G10">
            <v>9408092</v>
          </cell>
          <cell r="H10">
            <v>0.02</v>
          </cell>
          <cell r="I10">
            <v>0.43</v>
          </cell>
          <cell r="J10">
            <v>7.0000000000000007E-2</v>
          </cell>
          <cell r="K10">
            <v>0.34</v>
          </cell>
          <cell r="L10">
            <v>0.32</v>
          </cell>
        </row>
        <row r="11">
          <cell r="B11" t="str">
            <v>Botswana</v>
          </cell>
          <cell r="C11">
            <v>15</v>
          </cell>
          <cell r="D11">
            <v>1669325</v>
          </cell>
          <cell r="E11">
            <v>279084</v>
          </cell>
          <cell r="F11">
            <v>160865</v>
          </cell>
          <cell r="G11">
            <v>3712246</v>
          </cell>
          <cell r="H11">
            <v>0.08</v>
          </cell>
          <cell r="I11">
            <v>1.73</v>
          </cell>
          <cell r="J11">
            <v>0.17</v>
          </cell>
          <cell r="K11">
            <v>0.45</v>
          </cell>
          <cell r="L11">
            <v>0.37</v>
          </cell>
        </row>
        <row r="12">
          <cell r="B12" t="str">
            <v>Burundi</v>
          </cell>
          <cell r="C12">
            <v>20</v>
          </cell>
          <cell r="D12">
            <v>893210</v>
          </cell>
          <cell r="E12">
            <v>4279</v>
          </cell>
          <cell r="F12">
            <v>100183</v>
          </cell>
          <cell r="G12">
            <v>1425528</v>
          </cell>
          <cell r="H12">
            <v>0</v>
          </cell>
          <cell r="I12">
            <v>0.04</v>
          </cell>
          <cell r="J12">
            <v>0</v>
          </cell>
          <cell r="K12">
            <v>0.63</v>
          </cell>
          <cell r="L12">
            <v>0.62</v>
          </cell>
        </row>
        <row r="13">
          <cell r="B13" t="str">
            <v>Cambodia</v>
          </cell>
          <cell r="C13">
            <v>16</v>
          </cell>
          <cell r="D13">
            <v>2483006</v>
          </cell>
          <cell r="E13">
            <v>327791</v>
          </cell>
          <cell r="F13">
            <v>614305</v>
          </cell>
          <cell r="G13">
            <v>18181437</v>
          </cell>
          <cell r="H13">
            <v>0.02</v>
          </cell>
          <cell r="I13">
            <v>0.53</v>
          </cell>
          <cell r="J13">
            <v>0.13</v>
          </cell>
          <cell r="K13">
            <v>0.14000000000000001</v>
          </cell>
          <cell r="L13">
            <v>0.12</v>
          </cell>
        </row>
        <row r="14">
          <cell r="B14" t="str">
            <v>Cameroon</v>
          </cell>
          <cell r="C14">
            <v>22</v>
          </cell>
          <cell r="D14">
            <v>3368587</v>
          </cell>
          <cell r="E14">
            <v>527923</v>
          </cell>
          <cell r="F14">
            <v>971102</v>
          </cell>
          <cell r="G14">
            <v>22294367</v>
          </cell>
          <cell r="H14">
            <v>0.02</v>
          </cell>
          <cell r="I14">
            <v>0.54</v>
          </cell>
          <cell r="J14">
            <v>0.16</v>
          </cell>
          <cell r="K14">
            <v>0.15</v>
          </cell>
          <cell r="L14">
            <v>0.13</v>
          </cell>
        </row>
        <row r="15">
          <cell r="B15" t="str">
            <v>Central African Republic</v>
          </cell>
          <cell r="C15">
            <v>19</v>
          </cell>
          <cell r="D15">
            <v>2458834</v>
          </cell>
          <cell r="E15">
            <v>106806</v>
          </cell>
          <cell r="F15">
            <v>96564</v>
          </cell>
          <cell r="G15">
            <v>4244200</v>
          </cell>
          <cell r="H15">
            <v>0.03</v>
          </cell>
          <cell r="I15">
            <v>1.1100000000000001</v>
          </cell>
          <cell r="J15">
            <v>0.04</v>
          </cell>
          <cell r="K15">
            <v>0.57999999999999996</v>
          </cell>
          <cell r="L15">
            <v>0.55000000000000004</v>
          </cell>
        </row>
        <row r="16">
          <cell r="B16" t="str">
            <v>Caribbean</v>
          </cell>
          <cell r="C16">
            <v>1</v>
          </cell>
          <cell r="D16">
            <v>1191434</v>
          </cell>
          <cell r="E16">
            <v>0</v>
          </cell>
          <cell r="F16" t="str">
            <v>N/A</v>
          </cell>
          <cell r="G16">
            <v>151421</v>
          </cell>
          <cell r="H16">
            <v>0</v>
          </cell>
          <cell r="I16" t="str">
            <v>N/A</v>
          </cell>
          <cell r="J16">
            <v>0</v>
          </cell>
          <cell r="K16">
            <v>7.87</v>
          </cell>
          <cell r="L16">
            <v>7.87</v>
          </cell>
        </row>
        <row r="17">
          <cell r="B17" t="str">
            <v>China</v>
          </cell>
          <cell r="C17">
            <v>6</v>
          </cell>
          <cell r="D17">
            <v>1040573</v>
          </cell>
          <cell r="E17">
            <v>64263</v>
          </cell>
          <cell r="F17">
            <v>92679</v>
          </cell>
          <cell r="G17">
            <v>1434883</v>
          </cell>
          <cell r="H17">
            <v>0.04</v>
          </cell>
          <cell r="I17">
            <v>0.69</v>
          </cell>
          <cell r="J17">
            <v>0.06</v>
          </cell>
          <cell r="K17">
            <v>0.73</v>
          </cell>
          <cell r="L17">
            <v>0.68</v>
          </cell>
        </row>
        <row r="18">
          <cell r="B18" t="str">
            <v>Congo</v>
          </cell>
          <cell r="C18">
            <v>22</v>
          </cell>
          <cell r="D18">
            <v>4735676</v>
          </cell>
          <cell r="E18">
            <v>293091</v>
          </cell>
          <cell r="F18">
            <v>1927593</v>
          </cell>
          <cell r="G18">
            <v>31882115</v>
          </cell>
          <cell r="H18">
            <v>0.01</v>
          </cell>
          <cell r="I18">
            <v>0.15</v>
          </cell>
          <cell r="J18">
            <v>0.06</v>
          </cell>
          <cell r="K18">
            <v>0.15</v>
          </cell>
          <cell r="L18">
            <v>0.14000000000000001</v>
          </cell>
        </row>
        <row r="19">
          <cell r="B19" t="str">
            <v>Costa Rica</v>
          </cell>
          <cell r="C19">
            <v>7</v>
          </cell>
          <cell r="D19">
            <v>675702</v>
          </cell>
          <cell r="E19">
            <v>179401</v>
          </cell>
          <cell r="F19">
            <v>273492</v>
          </cell>
          <cell r="G19">
            <v>1096728</v>
          </cell>
          <cell r="H19">
            <v>0.16</v>
          </cell>
          <cell r="I19">
            <v>0.66</v>
          </cell>
          <cell r="J19">
            <v>0.27</v>
          </cell>
          <cell r="K19">
            <v>0.62</v>
          </cell>
          <cell r="L19">
            <v>0.45</v>
          </cell>
        </row>
        <row r="20">
          <cell r="B20" t="str">
            <v>Côte d'Ivoire</v>
          </cell>
          <cell r="C20">
            <v>19</v>
          </cell>
          <cell r="D20">
            <v>685144</v>
          </cell>
          <cell r="E20">
            <v>0</v>
          </cell>
          <cell r="F20">
            <v>19883</v>
          </cell>
          <cell r="G20">
            <v>864460</v>
          </cell>
          <cell r="H20">
            <v>0</v>
          </cell>
          <cell r="I20">
            <v>0</v>
          </cell>
          <cell r="J20">
            <v>0</v>
          </cell>
          <cell r="K20">
            <v>0.79</v>
          </cell>
          <cell r="L20">
            <v>0.79</v>
          </cell>
        </row>
        <row r="21">
          <cell r="B21" t="str">
            <v>Dominican Republic</v>
          </cell>
          <cell r="C21">
            <v>7</v>
          </cell>
          <cell r="D21">
            <v>800542</v>
          </cell>
          <cell r="E21">
            <v>282282</v>
          </cell>
          <cell r="F21">
            <v>412797</v>
          </cell>
          <cell r="G21">
            <v>14135390</v>
          </cell>
          <cell r="H21">
            <v>0.02</v>
          </cell>
          <cell r="I21">
            <v>0.68</v>
          </cell>
          <cell r="J21">
            <v>0.35</v>
          </cell>
          <cell r="K21">
            <v>0.06</v>
          </cell>
          <cell r="L21">
            <v>0.04</v>
          </cell>
        </row>
        <row r="22">
          <cell r="B22" t="str">
            <v>El Salvador</v>
          </cell>
          <cell r="C22">
            <v>10</v>
          </cell>
          <cell r="D22">
            <v>1631109</v>
          </cell>
          <cell r="E22">
            <v>207732</v>
          </cell>
          <cell r="F22">
            <v>90505</v>
          </cell>
          <cell r="G22">
            <v>2090688</v>
          </cell>
          <cell r="H22">
            <v>0.1</v>
          </cell>
          <cell r="I22">
            <v>2.2999999999999998</v>
          </cell>
          <cell r="J22">
            <v>0.13</v>
          </cell>
          <cell r="K22">
            <v>0.78</v>
          </cell>
          <cell r="L22">
            <v>0.68</v>
          </cell>
        </row>
        <row r="23">
          <cell r="B23" t="str">
            <v>Guatemala</v>
          </cell>
          <cell r="C23">
            <v>12</v>
          </cell>
          <cell r="D23">
            <v>1282593</v>
          </cell>
          <cell r="E23">
            <v>680350</v>
          </cell>
          <cell r="F23">
            <v>452598</v>
          </cell>
          <cell r="G23">
            <v>9051960</v>
          </cell>
          <cell r="H23">
            <v>0.08</v>
          </cell>
          <cell r="I23">
            <v>1.5</v>
          </cell>
          <cell r="J23">
            <v>0.53</v>
          </cell>
          <cell r="K23">
            <v>0.14000000000000001</v>
          </cell>
          <cell r="L23">
            <v>7.0000000000000007E-2</v>
          </cell>
        </row>
        <row r="24">
          <cell r="B24" t="str">
            <v>Guinea</v>
          </cell>
          <cell r="C24">
            <v>19</v>
          </cell>
          <cell r="D24">
            <v>2453909</v>
          </cell>
          <cell r="E24">
            <v>82060</v>
          </cell>
          <cell r="F24">
            <v>213263</v>
          </cell>
          <cell r="G24">
            <v>6462510</v>
          </cell>
          <cell r="H24">
            <v>0.01</v>
          </cell>
          <cell r="I24">
            <v>0.38</v>
          </cell>
          <cell r="J24">
            <v>0.03</v>
          </cell>
          <cell r="K24">
            <v>0.38</v>
          </cell>
          <cell r="L24">
            <v>0.37</v>
          </cell>
        </row>
        <row r="25">
          <cell r="B25" t="str">
            <v>Haiti</v>
          </cell>
          <cell r="C25">
            <v>20</v>
          </cell>
          <cell r="D25">
            <v>1510435</v>
          </cell>
          <cell r="E25">
            <v>151931</v>
          </cell>
          <cell r="F25">
            <v>172821</v>
          </cell>
          <cell r="G25">
            <v>4012896</v>
          </cell>
          <cell r="H25">
            <v>0.04</v>
          </cell>
          <cell r="I25">
            <v>0.88</v>
          </cell>
          <cell r="J25">
            <v>0.1</v>
          </cell>
          <cell r="K25">
            <v>0.38</v>
          </cell>
          <cell r="L25">
            <v>0.34</v>
          </cell>
        </row>
        <row r="26">
          <cell r="B26" t="str">
            <v>Honduras</v>
          </cell>
          <cell r="C26">
            <v>9</v>
          </cell>
          <cell r="D26">
            <v>1130458</v>
          </cell>
          <cell r="E26">
            <v>395181</v>
          </cell>
          <cell r="F26">
            <v>205258</v>
          </cell>
          <cell r="G26">
            <v>3501672</v>
          </cell>
          <cell r="H26">
            <v>0.11</v>
          </cell>
          <cell r="I26">
            <v>1.93</v>
          </cell>
          <cell r="J26">
            <v>0.35</v>
          </cell>
          <cell r="K26">
            <v>0.32</v>
          </cell>
          <cell r="L26">
            <v>0.21</v>
          </cell>
        </row>
        <row r="27">
          <cell r="B27" t="str">
            <v>India</v>
          </cell>
          <cell r="C27">
            <v>22</v>
          </cell>
          <cell r="D27">
            <v>7807056</v>
          </cell>
          <cell r="E27">
            <v>3332304</v>
          </cell>
          <cell r="F27">
            <v>2351627</v>
          </cell>
          <cell r="G27">
            <v>197468456</v>
          </cell>
          <cell r="H27">
            <v>0.02</v>
          </cell>
          <cell r="I27">
            <v>1.42</v>
          </cell>
          <cell r="J27">
            <v>0.43</v>
          </cell>
          <cell r="K27">
            <v>0.04</v>
          </cell>
          <cell r="L27">
            <v>0.02</v>
          </cell>
        </row>
        <row r="28">
          <cell r="B28" t="str">
            <v>Kazakhstan</v>
          </cell>
          <cell r="C28">
            <v>7</v>
          </cell>
          <cell r="D28">
            <v>533945</v>
          </cell>
          <cell r="E28">
            <v>125603</v>
          </cell>
          <cell r="F28">
            <v>69648</v>
          </cell>
          <cell r="G28">
            <v>1281021</v>
          </cell>
          <cell r="H28">
            <v>0.1</v>
          </cell>
          <cell r="I28">
            <v>1.8</v>
          </cell>
          <cell r="J28">
            <v>0.24</v>
          </cell>
          <cell r="K28">
            <v>0.42</v>
          </cell>
          <cell r="L28">
            <v>0.32</v>
          </cell>
        </row>
        <row r="29">
          <cell r="B29" t="str">
            <v>Kenya</v>
          </cell>
          <cell r="C29">
            <v>21</v>
          </cell>
          <cell r="D29">
            <v>8198898</v>
          </cell>
          <cell r="E29">
            <v>899270</v>
          </cell>
          <cell r="F29">
            <v>1623864</v>
          </cell>
          <cell r="G29">
            <v>34550298</v>
          </cell>
          <cell r="H29">
            <v>0.03</v>
          </cell>
          <cell r="I29">
            <v>0.55000000000000004</v>
          </cell>
          <cell r="J29">
            <v>0.11</v>
          </cell>
          <cell r="K29">
            <v>0.24</v>
          </cell>
          <cell r="L29">
            <v>0.21</v>
          </cell>
        </row>
        <row r="30">
          <cell r="B30" t="str">
            <v>Kyrgyzstan</v>
          </cell>
          <cell r="C30">
            <v>7</v>
          </cell>
          <cell r="D30">
            <v>34082</v>
          </cell>
          <cell r="E30">
            <v>23612</v>
          </cell>
          <cell r="F30">
            <v>15081</v>
          </cell>
          <cell r="G30">
            <v>277383</v>
          </cell>
          <cell r="H30">
            <v>0.09</v>
          </cell>
          <cell r="I30">
            <v>1.57</v>
          </cell>
          <cell r="J30">
            <v>0.69</v>
          </cell>
          <cell r="K30">
            <v>0.12</v>
          </cell>
          <cell r="L30">
            <v>0.04</v>
          </cell>
        </row>
        <row r="31">
          <cell r="B31" t="str">
            <v>Lao People's Democratic Republic</v>
          </cell>
          <cell r="C31">
            <v>11</v>
          </cell>
          <cell r="D31">
            <v>602374</v>
          </cell>
          <cell r="E31">
            <v>44334</v>
          </cell>
          <cell r="F31">
            <v>172060</v>
          </cell>
          <cell r="G31">
            <v>3950868</v>
          </cell>
          <cell r="H31">
            <v>0.01</v>
          </cell>
          <cell r="I31">
            <v>0.26</v>
          </cell>
          <cell r="J31">
            <v>7.0000000000000007E-2</v>
          </cell>
          <cell r="K31">
            <v>0.15</v>
          </cell>
          <cell r="L31">
            <v>0.14000000000000001</v>
          </cell>
        </row>
        <row r="32">
          <cell r="B32" t="str">
            <v>Lesotho</v>
          </cell>
          <cell r="C32">
            <v>11</v>
          </cell>
          <cell r="D32">
            <v>1427868</v>
          </cell>
          <cell r="E32">
            <v>168292</v>
          </cell>
          <cell r="F32">
            <v>246389</v>
          </cell>
          <cell r="G32">
            <v>3954108</v>
          </cell>
          <cell r="H32">
            <v>0.04</v>
          </cell>
          <cell r="I32">
            <v>0.68</v>
          </cell>
          <cell r="J32">
            <v>0.12</v>
          </cell>
          <cell r="K32">
            <v>0.36</v>
          </cell>
          <cell r="L32">
            <v>0.32</v>
          </cell>
        </row>
        <row r="33">
          <cell r="B33" t="str">
            <v>Liberia</v>
          </cell>
          <cell r="C33">
            <v>1</v>
          </cell>
          <cell r="D33">
            <v>693442</v>
          </cell>
          <cell r="E33">
            <v>3436</v>
          </cell>
          <cell r="F33">
            <v>6834</v>
          </cell>
          <cell r="G33">
            <v>135077</v>
          </cell>
          <cell r="H33">
            <v>0.03</v>
          </cell>
          <cell r="I33">
            <v>0.5</v>
          </cell>
          <cell r="J33">
            <v>0</v>
          </cell>
          <cell r="K33">
            <v>5.13</v>
          </cell>
          <cell r="L33">
            <v>5.1100000000000003</v>
          </cell>
        </row>
        <row r="34">
          <cell r="B34" t="str">
            <v>Madagascar</v>
          </cell>
          <cell r="C34">
            <v>11</v>
          </cell>
          <cell r="D34">
            <v>1064114</v>
          </cell>
          <cell r="E34">
            <v>37610</v>
          </cell>
          <cell r="F34">
            <v>435205</v>
          </cell>
          <cell r="G34">
            <v>9147326</v>
          </cell>
          <cell r="H34">
            <v>0</v>
          </cell>
          <cell r="I34">
            <v>0.09</v>
          </cell>
          <cell r="J34">
            <v>0.04</v>
          </cell>
          <cell r="K34">
            <v>0.12</v>
          </cell>
          <cell r="L34">
            <v>0.11</v>
          </cell>
        </row>
        <row r="35">
          <cell r="B35" t="str">
            <v>Malawi</v>
          </cell>
          <cell r="C35">
            <v>16</v>
          </cell>
          <cell r="D35">
            <v>3815478</v>
          </cell>
          <cell r="E35">
            <v>174208</v>
          </cell>
          <cell r="F35">
            <v>378128</v>
          </cell>
          <cell r="G35">
            <v>6752280</v>
          </cell>
          <cell r="H35">
            <v>0.03</v>
          </cell>
          <cell r="I35">
            <v>0.46</v>
          </cell>
          <cell r="J35">
            <v>0.05</v>
          </cell>
          <cell r="K35">
            <v>0.56999999999999995</v>
          </cell>
          <cell r="L35">
            <v>0.54</v>
          </cell>
        </row>
        <row r="36">
          <cell r="B36" t="str">
            <v>Mali</v>
          </cell>
          <cell r="C36">
            <v>9</v>
          </cell>
          <cell r="D36">
            <v>1324870</v>
          </cell>
          <cell r="E36">
            <v>158336</v>
          </cell>
          <cell r="F36">
            <v>744696</v>
          </cell>
          <cell r="G36">
            <v>8099580</v>
          </cell>
          <cell r="H36">
            <v>0.02</v>
          </cell>
          <cell r="I36">
            <v>0.21</v>
          </cell>
          <cell r="J36">
            <v>0.12</v>
          </cell>
          <cell r="K36">
            <v>0.16</v>
          </cell>
          <cell r="L36">
            <v>0.14000000000000001</v>
          </cell>
        </row>
        <row r="37">
          <cell r="B37" t="str">
            <v>Mexico</v>
          </cell>
          <cell r="C37">
            <v>6</v>
          </cell>
          <cell r="D37">
            <v>256106</v>
          </cell>
          <cell r="E37">
            <v>0</v>
          </cell>
          <cell r="F37">
            <v>2602</v>
          </cell>
          <cell r="G37">
            <v>11293</v>
          </cell>
          <cell r="H37">
            <v>0</v>
          </cell>
          <cell r="I37">
            <v>0</v>
          </cell>
          <cell r="J37">
            <v>0</v>
          </cell>
          <cell r="K37">
            <v>22.68</v>
          </cell>
          <cell r="L37">
            <v>22.68</v>
          </cell>
        </row>
        <row r="38">
          <cell r="B38" t="str">
            <v>Mozambique</v>
          </cell>
          <cell r="C38">
            <v>15</v>
          </cell>
          <cell r="D38">
            <v>5702317</v>
          </cell>
          <cell r="E38">
            <v>294208</v>
          </cell>
          <cell r="F38">
            <v>645371</v>
          </cell>
          <cell r="G38">
            <v>27828988</v>
          </cell>
          <cell r="H38">
            <v>0.01</v>
          </cell>
          <cell r="I38">
            <v>0.46</v>
          </cell>
          <cell r="J38">
            <v>0.05</v>
          </cell>
          <cell r="K38">
            <v>0.2</v>
          </cell>
          <cell r="L38">
            <v>0.19</v>
          </cell>
        </row>
        <row r="39">
          <cell r="B39" t="str">
            <v>Myanmar</v>
          </cell>
          <cell r="C39">
            <v>14</v>
          </cell>
          <cell r="D39">
            <v>3345769</v>
          </cell>
          <cell r="E39">
            <v>381342</v>
          </cell>
          <cell r="F39">
            <v>725732</v>
          </cell>
          <cell r="G39">
            <v>26829282</v>
          </cell>
          <cell r="H39">
            <v>0.01</v>
          </cell>
          <cell r="I39">
            <v>0.53</v>
          </cell>
          <cell r="J39">
            <v>0.11</v>
          </cell>
          <cell r="K39">
            <v>0.12</v>
          </cell>
          <cell r="L39">
            <v>0.11</v>
          </cell>
        </row>
        <row r="40">
          <cell r="B40" t="str">
            <v>Nicaragua</v>
          </cell>
          <cell r="C40">
            <v>10</v>
          </cell>
          <cell r="D40">
            <v>1225814</v>
          </cell>
          <cell r="E40">
            <v>386753</v>
          </cell>
          <cell r="F40">
            <v>172415</v>
          </cell>
          <cell r="G40">
            <v>6265814</v>
          </cell>
          <cell r="H40">
            <v>0.06</v>
          </cell>
          <cell r="I40">
            <v>2.2400000000000002</v>
          </cell>
          <cell r="J40">
            <v>0.32</v>
          </cell>
          <cell r="K40">
            <v>0.2</v>
          </cell>
          <cell r="L40">
            <v>0.13</v>
          </cell>
        </row>
        <row r="41">
          <cell r="B41" t="str">
            <v>Nigeria</v>
          </cell>
          <cell r="C41">
            <v>21</v>
          </cell>
          <cell r="D41">
            <v>30048509</v>
          </cell>
          <cell r="E41">
            <v>3454576</v>
          </cell>
          <cell r="F41">
            <v>9660019</v>
          </cell>
          <cell r="G41">
            <v>196541586</v>
          </cell>
          <cell r="H41">
            <v>0.02</v>
          </cell>
          <cell r="I41">
            <v>0.36</v>
          </cell>
          <cell r="J41">
            <v>0.11</v>
          </cell>
          <cell r="K41">
            <v>0.15</v>
          </cell>
          <cell r="L41">
            <v>0.14000000000000001</v>
          </cell>
        </row>
        <row r="42">
          <cell r="B42" t="str">
            <v>Pakistan</v>
          </cell>
          <cell r="C42">
            <v>24</v>
          </cell>
          <cell r="D42">
            <v>10629326</v>
          </cell>
          <cell r="E42">
            <v>1822169</v>
          </cell>
          <cell r="F42">
            <v>2659261</v>
          </cell>
          <cell r="G42">
            <v>99135445</v>
          </cell>
          <cell r="H42">
            <v>0.02</v>
          </cell>
          <cell r="I42">
            <v>0.69</v>
          </cell>
          <cell r="J42">
            <v>0.17</v>
          </cell>
          <cell r="K42">
            <v>0.11</v>
          </cell>
          <cell r="L42">
            <v>0.09</v>
          </cell>
        </row>
        <row r="43">
          <cell r="B43" t="str">
            <v>Panama</v>
          </cell>
          <cell r="C43">
            <v>6</v>
          </cell>
          <cell r="D43">
            <v>1101372</v>
          </cell>
          <cell r="E43">
            <v>401774</v>
          </cell>
          <cell r="F43">
            <v>465461</v>
          </cell>
          <cell r="G43">
            <v>3087840</v>
          </cell>
          <cell r="H43">
            <v>0.13</v>
          </cell>
          <cell r="I43">
            <v>0.86</v>
          </cell>
          <cell r="J43">
            <v>0.36</v>
          </cell>
          <cell r="K43">
            <v>0.36</v>
          </cell>
          <cell r="L43">
            <v>0.23</v>
          </cell>
        </row>
        <row r="44">
          <cell r="B44" t="str">
            <v>Papua new Guinea</v>
          </cell>
          <cell r="C44">
            <v>3</v>
          </cell>
          <cell r="D44">
            <v>508751</v>
          </cell>
          <cell r="E44">
            <v>9034</v>
          </cell>
          <cell r="F44">
            <v>4259</v>
          </cell>
          <cell r="G44">
            <v>164539</v>
          </cell>
          <cell r="H44">
            <v>0.05</v>
          </cell>
          <cell r="I44">
            <v>2.12</v>
          </cell>
          <cell r="J44">
            <v>0.02</v>
          </cell>
          <cell r="K44">
            <v>3.09</v>
          </cell>
          <cell r="L44">
            <v>3.04</v>
          </cell>
        </row>
        <row r="45">
          <cell r="B45" t="str">
            <v>Paraguay</v>
          </cell>
          <cell r="C45">
            <v>11</v>
          </cell>
          <cell r="D45">
            <v>260305</v>
          </cell>
          <cell r="E45">
            <v>218777</v>
          </cell>
          <cell r="F45">
            <v>97057</v>
          </cell>
          <cell r="G45">
            <v>2161632</v>
          </cell>
          <cell r="H45">
            <v>0.1</v>
          </cell>
          <cell r="I45">
            <v>2.25</v>
          </cell>
          <cell r="J45">
            <v>0.84</v>
          </cell>
          <cell r="K45">
            <v>0.12</v>
          </cell>
          <cell r="L45">
            <v>0.02</v>
          </cell>
        </row>
        <row r="46">
          <cell r="B46" t="str">
            <v>PSI Average</v>
          </cell>
          <cell r="C46"/>
          <cell r="D46">
            <v>3047447</v>
          </cell>
          <cell r="E46">
            <v>486458</v>
          </cell>
          <cell r="F46">
            <v>905098</v>
          </cell>
          <cell r="G46">
            <v>19526859</v>
          </cell>
          <cell r="H46">
            <v>0.02</v>
          </cell>
          <cell r="I46">
            <v>0.54</v>
          </cell>
          <cell r="J46">
            <v>0.16</v>
          </cell>
          <cell r="K46">
            <v>0.16</v>
          </cell>
          <cell r="L46">
            <v>0.13</v>
          </cell>
        </row>
        <row r="47">
          <cell r="B47" t="str">
            <v>Romania</v>
          </cell>
          <cell r="C47">
            <v>12</v>
          </cell>
          <cell r="D47">
            <v>2273705</v>
          </cell>
          <cell r="E47">
            <v>631627</v>
          </cell>
          <cell r="F47">
            <v>106092</v>
          </cell>
          <cell r="G47">
            <v>2459103</v>
          </cell>
          <cell r="H47">
            <v>0.26</v>
          </cell>
          <cell r="I47">
            <v>5.95</v>
          </cell>
          <cell r="J47">
            <v>0.28000000000000003</v>
          </cell>
          <cell r="K47">
            <v>0.92</v>
          </cell>
          <cell r="L47">
            <v>0.67</v>
          </cell>
        </row>
        <row r="48">
          <cell r="B48" t="str">
            <v>Rwanda</v>
          </cell>
          <cell r="C48">
            <v>17</v>
          </cell>
          <cell r="D48">
            <v>1619239</v>
          </cell>
          <cell r="E48">
            <v>72025</v>
          </cell>
          <cell r="F48">
            <v>753446</v>
          </cell>
          <cell r="G48">
            <v>10854334</v>
          </cell>
          <cell r="H48">
            <v>0.01</v>
          </cell>
          <cell r="I48">
            <v>0.1</v>
          </cell>
          <cell r="J48">
            <v>0.04</v>
          </cell>
          <cell r="K48">
            <v>0.15</v>
          </cell>
          <cell r="L48">
            <v>0.14000000000000001</v>
          </cell>
        </row>
        <row r="49">
          <cell r="B49" t="str">
            <v>South Africa</v>
          </cell>
          <cell r="C49">
            <v>18</v>
          </cell>
          <cell r="D49">
            <v>4963100</v>
          </cell>
          <cell r="E49">
            <v>6347156</v>
          </cell>
          <cell r="F49">
            <v>1935985</v>
          </cell>
          <cell r="G49">
            <v>47219149</v>
          </cell>
          <cell r="H49">
            <v>0.13</v>
          </cell>
          <cell r="I49">
            <v>3.28</v>
          </cell>
          <cell r="J49">
            <v>1.28</v>
          </cell>
          <cell r="K49">
            <v>0.11</v>
          </cell>
          <cell r="L49">
            <v>-0.03</v>
          </cell>
        </row>
        <row r="50">
          <cell r="B50" t="str">
            <v>Sudan</v>
          </cell>
          <cell r="C50">
            <v>5</v>
          </cell>
          <cell r="D50">
            <v>515723</v>
          </cell>
          <cell r="E50">
            <v>24803</v>
          </cell>
          <cell r="F50">
            <v>44664</v>
          </cell>
          <cell r="G50">
            <v>893284</v>
          </cell>
          <cell r="H50">
            <v>0.03</v>
          </cell>
          <cell r="I50">
            <v>0.56000000000000005</v>
          </cell>
          <cell r="J50">
            <v>0.05</v>
          </cell>
          <cell r="K50">
            <v>0.57999999999999996</v>
          </cell>
          <cell r="L50">
            <v>0.55000000000000004</v>
          </cell>
        </row>
        <row r="51">
          <cell r="B51" t="str">
            <v>Swaziland</v>
          </cell>
          <cell r="C51">
            <v>8</v>
          </cell>
          <cell r="D51">
            <v>1377082</v>
          </cell>
          <cell r="E51">
            <v>144127</v>
          </cell>
          <cell r="F51">
            <v>96370</v>
          </cell>
          <cell r="G51">
            <v>1710543</v>
          </cell>
          <cell r="H51">
            <v>0.08</v>
          </cell>
          <cell r="I51">
            <v>1.5</v>
          </cell>
          <cell r="J51">
            <v>0.1</v>
          </cell>
          <cell r="K51">
            <v>0.81</v>
          </cell>
          <cell r="L51">
            <v>0.72</v>
          </cell>
        </row>
        <row r="52">
          <cell r="B52" t="str">
            <v>Tajikistan</v>
          </cell>
          <cell r="C52">
            <v>7</v>
          </cell>
          <cell r="D52">
            <v>25969</v>
          </cell>
          <cell r="E52">
            <v>14065</v>
          </cell>
          <cell r="F52">
            <v>5960</v>
          </cell>
          <cell r="G52">
            <v>182997</v>
          </cell>
          <cell r="H52">
            <v>0.08</v>
          </cell>
          <cell r="I52">
            <v>2.36</v>
          </cell>
          <cell r="J52">
            <v>0.54</v>
          </cell>
          <cell r="K52">
            <v>0.14000000000000001</v>
          </cell>
          <cell r="L52">
            <v>7.0000000000000007E-2</v>
          </cell>
        </row>
        <row r="53">
          <cell r="B53" t="str">
            <v>United Republic of Tanzania</v>
          </cell>
          <cell r="C53">
            <v>17</v>
          </cell>
          <cell r="D53">
            <v>7459296</v>
          </cell>
          <cell r="E53">
            <v>773705</v>
          </cell>
          <cell r="F53">
            <v>2025986</v>
          </cell>
          <cell r="G53">
            <v>70275849</v>
          </cell>
          <cell r="H53">
            <v>0.01</v>
          </cell>
          <cell r="I53">
            <v>0.38</v>
          </cell>
          <cell r="J53">
            <v>0.1</v>
          </cell>
          <cell r="K53">
            <v>0.11</v>
          </cell>
          <cell r="L53">
            <v>0.1</v>
          </cell>
        </row>
        <row r="54">
          <cell r="B54" t="str">
            <v>Thailand</v>
          </cell>
          <cell r="C54">
            <v>7</v>
          </cell>
          <cell r="D54">
            <v>82384</v>
          </cell>
          <cell r="E54">
            <v>2741</v>
          </cell>
          <cell r="F54">
            <v>2422</v>
          </cell>
          <cell r="G54">
            <v>56320</v>
          </cell>
          <cell r="H54">
            <v>0.05</v>
          </cell>
          <cell r="I54">
            <v>1.1299999999999999</v>
          </cell>
          <cell r="J54">
            <v>0.03</v>
          </cell>
          <cell r="K54">
            <v>1.46</v>
          </cell>
          <cell r="L54">
            <v>1.41</v>
          </cell>
        </row>
        <row r="55">
          <cell r="B55" t="str">
            <v>Togo</v>
          </cell>
          <cell r="C55">
            <v>14</v>
          </cell>
          <cell r="D55">
            <v>2861490</v>
          </cell>
          <cell r="E55">
            <v>213899</v>
          </cell>
          <cell r="F55">
            <v>340367</v>
          </cell>
          <cell r="G55">
            <v>12606694</v>
          </cell>
          <cell r="H55">
            <v>0.02</v>
          </cell>
          <cell r="I55">
            <v>0.63</v>
          </cell>
          <cell r="J55">
            <v>7.0000000000000007E-2</v>
          </cell>
          <cell r="K55">
            <v>0.23</v>
          </cell>
          <cell r="L55">
            <v>0.21</v>
          </cell>
        </row>
        <row r="56">
          <cell r="B56" t="str">
            <v>Total</v>
          </cell>
          <cell r="C56"/>
          <cell r="D56">
            <v>155419807</v>
          </cell>
          <cell r="E56">
            <v>24809361</v>
          </cell>
          <cell r="F56">
            <v>46160013</v>
          </cell>
          <cell r="G56">
            <v>995869819</v>
          </cell>
          <cell r="H56">
            <v>0.02</v>
          </cell>
          <cell r="I56">
            <v>0.54</v>
          </cell>
          <cell r="J56">
            <v>0.16</v>
          </cell>
          <cell r="K56">
            <v>0.16</v>
          </cell>
          <cell r="L56">
            <v>0.13</v>
          </cell>
        </row>
        <row r="57">
          <cell r="B57" t="str">
            <v>Uganda</v>
          </cell>
          <cell r="C57">
            <v>11</v>
          </cell>
          <cell r="D57">
            <v>1529961</v>
          </cell>
          <cell r="E57">
            <v>94386</v>
          </cell>
          <cell r="F57">
            <v>249611</v>
          </cell>
          <cell r="G57">
            <v>6150150</v>
          </cell>
          <cell r="H57">
            <v>0.02</v>
          </cell>
          <cell r="I57">
            <v>0.38</v>
          </cell>
          <cell r="J57">
            <v>0.06</v>
          </cell>
          <cell r="K57">
            <v>0.25</v>
          </cell>
          <cell r="L57">
            <v>0.23</v>
          </cell>
        </row>
        <row r="58">
          <cell r="B58" t="str">
            <v>Viet Nam</v>
          </cell>
          <cell r="C58">
            <v>4</v>
          </cell>
          <cell r="D58">
            <v>1282062</v>
          </cell>
          <cell r="E58">
            <v>156575</v>
          </cell>
          <cell r="F58">
            <v>231507</v>
          </cell>
          <cell r="G58">
            <v>4739398</v>
          </cell>
          <cell r="H58">
            <v>0.03</v>
          </cell>
          <cell r="I58">
            <v>0.68</v>
          </cell>
          <cell r="J58">
            <v>0.12</v>
          </cell>
          <cell r="K58">
            <v>0.27</v>
          </cell>
          <cell r="L58">
            <v>0.24</v>
          </cell>
        </row>
        <row r="59">
          <cell r="B59" t="str">
            <v>Zambia</v>
          </cell>
          <cell r="C59">
            <v>18</v>
          </cell>
          <cell r="D59">
            <v>10339308</v>
          </cell>
          <cell r="E59">
            <v>181505</v>
          </cell>
          <cell r="F59">
            <v>8465522</v>
          </cell>
          <cell r="G59">
            <v>18763980</v>
          </cell>
          <cell r="H59">
            <v>0.01</v>
          </cell>
          <cell r="I59">
            <v>0.02</v>
          </cell>
          <cell r="J59">
            <v>0.02</v>
          </cell>
          <cell r="K59">
            <v>0.55000000000000004</v>
          </cell>
          <cell r="L59">
            <v>0.54</v>
          </cell>
        </row>
        <row r="60">
          <cell r="B60" t="str">
            <v>Zimbabwe</v>
          </cell>
          <cell r="C60">
            <v>13</v>
          </cell>
          <cell r="D60">
            <v>6628459</v>
          </cell>
          <cell r="E60">
            <v>157405</v>
          </cell>
          <cell r="F60">
            <v>3778059</v>
          </cell>
          <cell r="G60">
            <v>51248760</v>
          </cell>
          <cell r="H60">
            <v>0</v>
          </cell>
          <cell r="I60">
            <v>0.04</v>
          </cell>
          <cell r="J60">
            <v>0.02</v>
          </cell>
          <cell r="K60">
            <v>0.13</v>
          </cell>
          <cell r="L60">
            <v>0.13</v>
          </cell>
        </row>
      </sheetData>
      <sheetData sheetId="70">
        <row r="8">
          <cell r="A8" t="str">
            <v>Country Name</v>
          </cell>
          <cell r="B8" t="str">
            <v>Inflation, consumer prices (annual %)</v>
          </cell>
          <cell r="C8">
            <v>1960</v>
          </cell>
          <cell r="D8">
            <v>1961</v>
          </cell>
          <cell r="E8">
            <v>1962</v>
          </cell>
          <cell r="F8">
            <v>1963</v>
          </cell>
          <cell r="G8">
            <v>1964</v>
          </cell>
          <cell r="H8">
            <v>1965</v>
          </cell>
          <cell r="I8">
            <v>1966</v>
          </cell>
          <cell r="J8">
            <v>1967</v>
          </cell>
          <cell r="K8">
            <v>1968</v>
          </cell>
          <cell r="L8">
            <v>1969</v>
          </cell>
          <cell r="M8">
            <v>1970</v>
          </cell>
          <cell r="N8">
            <v>1971</v>
          </cell>
          <cell r="O8">
            <v>1972</v>
          </cell>
          <cell r="P8">
            <v>1973</v>
          </cell>
          <cell r="Q8">
            <v>1974</v>
          </cell>
          <cell r="R8">
            <v>1975</v>
          </cell>
          <cell r="S8">
            <v>1976</v>
          </cell>
          <cell r="T8">
            <v>1977</v>
          </cell>
          <cell r="U8">
            <v>1978</v>
          </cell>
          <cell r="V8">
            <v>1979</v>
          </cell>
          <cell r="W8">
            <v>1980</v>
          </cell>
          <cell r="X8">
            <v>1981</v>
          </cell>
          <cell r="Y8">
            <v>1982</v>
          </cell>
          <cell r="Z8">
            <v>1983</v>
          </cell>
          <cell r="AA8">
            <v>1984</v>
          </cell>
          <cell r="AB8">
            <v>1985</v>
          </cell>
          <cell r="AC8">
            <v>1986</v>
          </cell>
          <cell r="AD8">
            <v>1987</v>
          </cell>
          <cell r="AE8">
            <v>1988</v>
          </cell>
          <cell r="AF8">
            <v>1989</v>
          </cell>
          <cell r="AG8">
            <v>1990</v>
          </cell>
          <cell r="AH8">
            <v>1991</v>
          </cell>
          <cell r="AI8">
            <v>1992</v>
          </cell>
          <cell r="AJ8">
            <v>1993</v>
          </cell>
          <cell r="AK8">
            <v>1994</v>
          </cell>
          <cell r="AL8">
            <v>1995</v>
          </cell>
          <cell r="AM8">
            <v>1996</v>
          </cell>
          <cell r="AN8">
            <v>1997</v>
          </cell>
          <cell r="AO8">
            <v>1998</v>
          </cell>
          <cell r="AP8">
            <v>1999</v>
          </cell>
          <cell r="AQ8">
            <v>2000</v>
          </cell>
          <cell r="AR8">
            <v>2001</v>
          </cell>
          <cell r="AS8">
            <v>2002</v>
          </cell>
          <cell r="AT8">
            <v>2003</v>
          </cell>
          <cell r="AU8">
            <v>2004</v>
          </cell>
          <cell r="AV8">
            <v>2005</v>
          </cell>
          <cell r="AW8">
            <v>2006</v>
          </cell>
          <cell r="AX8">
            <v>2007</v>
          </cell>
          <cell r="AY8">
            <v>2008</v>
          </cell>
          <cell r="AZ8">
            <v>2009</v>
          </cell>
          <cell r="BA8">
            <v>2010</v>
          </cell>
          <cell r="BB8">
            <v>2011</v>
          </cell>
          <cell r="BC8">
            <v>2012</v>
          </cell>
          <cell r="BD8">
            <v>2013</v>
          </cell>
          <cell r="BE8">
            <v>2014</v>
          </cell>
          <cell r="BF8">
            <v>2015</v>
          </cell>
        </row>
        <row r="9">
          <cell r="A9" t="str">
            <v>Annual % increase</v>
          </cell>
          <cell r="D9">
            <v>1.0751818913553564</v>
          </cell>
          <cell r="E9">
            <v>1.1160714285840072</v>
          </cell>
          <cell r="F9">
            <v>1.2141280364371454</v>
          </cell>
          <cell r="G9">
            <v>1.3086150490727846</v>
          </cell>
          <cell r="H9">
            <v>1.6684607099028739</v>
          </cell>
          <cell r="I9">
            <v>2.9910005294848219</v>
          </cell>
          <cell r="J9">
            <v>2.775636083366507</v>
          </cell>
          <cell r="K9">
            <v>4.2177210965389946</v>
          </cell>
          <cell r="L9">
            <v>5.4147004724046468</v>
          </cell>
          <cell r="M9">
            <v>5.8952959026688205</v>
          </cell>
          <cell r="N9">
            <v>4.2559289244299805</v>
          </cell>
          <cell r="O9">
            <v>3.3056147346065785</v>
          </cell>
          <cell r="P9">
            <v>6.220063863710962</v>
          </cell>
          <cell r="Q9">
            <v>11.035260224254628</v>
          </cell>
          <cell r="R9">
            <v>9.1319307347025784</v>
          </cell>
          <cell r="S9">
            <v>5.7370270830905667</v>
          </cell>
          <cell r="T9">
            <v>6.4864600644987149</v>
          </cell>
          <cell r="U9">
            <v>7.6474638513509774</v>
          </cell>
          <cell r="V9">
            <v>11.266044091932741</v>
          </cell>
          <cell r="W9">
            <v>13.509370329291599</v>
          </cell>
          <cell r="X9">
            <v>10.315533980582487</v>
          </cell>
          <cell r="Y9">
            <v>6.1606160616062482</v>
          </cell>
          <cell r="Z9">
            <v>3.2124352331607042</v>
          </cell>
          <cell r="AA9">
            <v>4.3172690763051804</v>
          </cell>
          <cell r="AB9">
            <v>3.5611164581327301</v>
          </cell>
          <cell r="AC9">
            <v>1.858736059479682</v>
          </cell>
          <cell r="AD9">
            <v>3.7408759124087965</v>
          </cell>
          <cell r="AE9">
            <v>4.0090882439163238</v>
          </cell>
          <cell r="AF9">
            <v>4.8270030300900544</v>
          </cell>
          <cell r="AG9">
            <v>5.397956439902714</v>
          </cell>
          <cell r="AH9">
            <v>4.2349639645391335</v>
          </cell>
          <cell r="AI9">
            <v>3.0288196781495458</v>
          </cell>
          <cell r="AJ9">
            <v>2.9516569663852152</v>
          </cell>
          <cell r="AK9">
            <v>2.6074415921546858</v>
          </cell>
          <cell r="AL9">
            <v>2.8054196885364746</v>
          </cell>
          <cell r="AM9">
            <v>2.9312041999344842</v>
          </cell>
          <cell r="AN9">
            <v>2.3376899373076299</v>
          </cell>
          <cell r="AO9">
            <v>1.55227909874327</v>
          </cell>
          <cell r="AP9">
            <v>2.1880271969738203</v>
          </cell>
          <cell r="AQ9">
            <v>3.3768572714992615</v>
          </cell>
          <cell r="AR9">
            <v>2.8261711188543188</v>
          </cell>
          <cell r="AS9">
            <v>1.5860316265058287</v>
          </cell>
          <cell r="AT9">
            <v>2.2700949733610827</v>
          </cell>
          <cell r="AU9">
            <v>2.6772366930917713</v>
          </cell>
          <cell r="AV9">
            <v>3.3927468454954663</v>
          </cell>
          <cell r="AW9">
            <v>3.2259441007040266</v>
          </cell>
          <cell r="AX9">
            <v>2.8526724815013438</v>
          </cell>
          <cell r="AY9">
            <v>3.8391002966509973</v>
          </cell>
          <cell r="AZ9">
            <v>-0.35554626629971153</v>
          </cell>
          <cell r="BA9">
            <v>1.64004344238991</v>
          </cell>
          <cell r="BB9">
            <v>3.1568415686219993</v>
          </cell>
          <cell r="BC9">
            <v>2.069337265261268</v>
          </cell>
          <cell r="BD9">
            <v>1.4648326556266085</v>
          </cell>
          <cell r="BE9">
            <v>1.6222229774085548</v>
          </cell>
          <cell r="BF9">
            <v>0.7</v>
          </cell>
        </row>
        <row r="10">
          <cell r="A10" t="str">
            <v>Index (2009 = 100)</v>
          </cell>
          <cell r="D10">
            <v>13.943074095843496</v>
          </cell>
          <cell r="E10">
            <v>14.098688762093504</v>
          </cell>
          <cell r="F10">
            <v>14.269864895124094</v>
          </cell>
          <cell r="G10">
            <v>14.456602494624041</v>
          </cell>
          <cell r="H10">
            <v>14.697805227233683</v>
          </cell>
          <cell r="I10">
            <v>15.137416659402891</v>
          </cell>
          <cell r="J10">
            <v>15.55757625829081</v>
          </cell>
          <cell r="K10">
            <v>16.213751434246884</v>
          </cell>
          <cell r="L10">
            <v>17.091677509751566</v>
          </cell>
          <cell r="M10">
            <v>18.099282473681317</v>
          </cell>
          <cell r="N10">
            <v>18.869575071593008</v>
          </cell>
          <cell r="O10">
            <v>19.493330525517237</v>
          </cell>
          <cell r="P10">
            <v>20.705828133368673</v>
          </cell>
          <cell r="Q10">
            <v>22.99077014947283</v>
          </cell>
          <cell r="R10">
            <v>25.090271354897364</v>
          </cell>
          <cell r="S10">
            <v>26.529707017748741</v>
          </cell>
          <cell r="T10">
            <v>28.250545868683524</v>
          </cell>
          <cell r="U10">
            <v>30.410996151800422</v>
          </cell>
          <cell r="V10">
            <v>33.837112387058227</v>
          </cell>
          <cell r="W10">
            <v>38.408293208164523</v>
          </cell>
          <cell r="X10">
            <v>42.370313745414492</v>
          </cell>
          <cell r="Y10">
            <v>44.980586099367457</v>
          </cell>
          <cell r="Z10">
            <v>46.42555829530572</v>
          </cell>
          <cell r="AA10">
            <v>48.429874567090991</v>
          </cell>
          <cell r="AB10">
            <v>50.154518800952708</v>
          </cell>
          <cell r="AC10">
            <v>51.086758927364535</v>
          </cell>
          <cell r="AD10">
            <v>52.997851186508662</v>
          </cell>
          <cell r="AE10">
            <v>55.12258180795525</v>
          </cell>
          <cell r="AF10">
            <v>57.783350502089114</v>
          </cell>
          <cell r="AG10">
            <v>60.902470591708187</v>
          </cell>
          <cell r="AH10">
            <v>63.481668274781072</v>
          </cell>
          <cell r="AI10">
            <v>65.404413535505256</v>
          </cell>
          <cell r="AJ10">
            <v>67.334927463949398</v>
          </cell>
          <cell r="AK10">
            <v>69.090646368691608</v>
          </cell>
          <cell r="AL10">
            <v>71.028928964855993</v>
          </cell>
          <cell r="AM10">
            <v>73.110931913842336</v>
          </cell>
          <cell r="AN10">
            <v>74.820038812264059</v>
          </cell>
          <cell r="AO10">
            <v>75.981454636418434</v>
          </cell>
          <cell r="AP10">
            <v>77.643949528519599</v>
          </cell>
          <cell r="AQ10">
            <v>80.265874884052621</v>
          </cell>
          <cell r="AR10">
            <v>82.534325858321466</v>
          </cell>
          <cell r="AS10">
            <v>83.843346369157828</v>
          </cell>
          <cell r="AT10">
            <v>85.746669960581798</v>
          </cell>
          <cell r="AU10">
            <v>88.042311271870787</v>
          </cell>
          <cell r="AV10">
            <v>91.029364010248486</v>
          </cell>
          <cell r="AW10">
            <v>93.965920408445484</v>
          </cell>
          <cell r="AX10">
            <v>96.646460361926657</v>
          </cell>
          <cell r="AY10">
            <v>100.35681490838407</v>
          </cell>
          <cell r="AZ10">
            <v>100</v>
          </cell>
          <cell r="BA10">
            <v>101.64004344238991</v>
          </cell>
          <cell r="BB10">
            <v>104.84865858414473</v>
          </cell>
          <cell r="BC10">
            <v>107.01833094835298</v>
          </cell>
          <cell r="BD10">
            <v>108.58597040759101</v>
          </cell>
          <cell r="BE10">
            <v>110.34747696978499</v>
          </cell>
          <cell r="BF10">
            <v>111.11990930857347</v>
          </cell>
        </row>
      </sheetData>
      <sheetData sheetId="71">
        <row r="8">
          <cell r="A8" t="str">
            <v>Country Name</v>
          </cell>
          <cell r="B8" t="str">
            <v>Country Code</v>
          </cell>
          <cell r="C8" t="str">
            <v>Series Name</v>
          </cell>
          <cell r="D8">
            <v>2001</v>
          </cell>
          <cell r="E8">
            <v>2002</v>
          </cell>
          <cell r="F8">
            <v>2003</v>
          </cell>
          <cell r="G8">
            <v>2004</v>
          </cell>
          <cell r="H8">
            <v>2005</v>
          </cell>
          <cell r="I8">
            <v>2006</v>
          </cell>
          <cell r="J8">
            <v>2007</v>
          </cell>
          <cell r="K8">
            <v>2008</v>
          </cell>
          <cell r="L8">
            <v>2009</v>
          </cell>
          <cell r="M8">
            <v>2010</v>
          </cell>
          <cell r="N8">
            <v>2011</v>
          </cell>
          <cell r="O8">
            <v>2012</v>
          </cell>
          <cell r="P8">
            <v>2013</v>
          </cell>
          <cell r="Q8">
            <v>2014</v>
          </cell>
          <cell r="R8">
            <v>2015</v>
          </cell>
        </row>
        <row r="9">
          <cell r="A9" t="str">
            <v>Afghanistan</v>
          </cell>
          <cell r="B9" t="str">
            <v>AFG</v>
          </cell>
          <cell r="C9" t="str">
            <v>GDP per capita (current US$)</v>
          </cell>
          <cell r="D9">
            <v>119.89903711157393</v>
          </cell>
          <cell r="E9">
            <v>192.15352827878917</v>
          </cell>
          <cell r="F9">
            <v>203.65104092318234</v>
          </cell>
          <cell r="G9">
            <v>224.91471219337117</v>
          </cell>
          <cell r="H9">
            <v>257.1757946562729</v>
          </cell>
          <cell r="I9">
            <v>280.24564410691357</v>
          </cell>
          <cell r="J9">
            <v>380.40095518659837</v>
          </cell>
          <cell r="K9">
            <v>384.13168127683855</v>
          </cell>
          <cell r="L9">
            <v>458.95578158583089</v>
          </cell>
          <cell r="M9">
            <v>569.94072879328553</v>
          </cell>
          <cell r="N9">
            <v>622.37965435845126</v>
          </cell>
          <cell r="O9">
            <v>690.84262901495561</v>
          </cell>
          <cell r="P9">
            <v>661.96956202968317</v>
          </cell>
          <cell r="Q9">
            <v>658.98181260318142</v>
          </cell>
          <cell r="R9" t="str">
            <v>..</v>
          </cell>
        </row>
        <row r="10">
          <cell r="A10" t="str">
            <v>Albania</v>
          </cell>
          <cell r="B10" t="str">
            <v>ALB</v>
          </cell>
          <cell r="C10" t="str">
            <v>GDP per capita (current US$)</v>
          </cell>
          <cell r="D10">
            <v>1336.8591413621057</v>
          </cell>
          <cell r="E10">
            <v>1458.3280471979533</v>
          </cell>
          <cell r="F10">
            <v>1859.5523519521755</v>
          </cell>
          <cell r="G10">
            <v>2466.0050797790877</v>
          </cell>
          <cell r="H10">
            <v>2781.5721442053186</v>
          </cell>
          <cell r="I10">
            <v>3051.767640362923</v>
          </cell>
          <cell r="J10">
            <v>3603.0135598881102</v>
          </cell>
          <cell r="K10">
            <v>4370.5399247768992</v>
          </cell>
          <cell r="L10">
            <v>4114.1348991634231</v>
          </cell>
          <cell r="M10">
            <v>4094.3602035923495</v>
          </cell>
          <cell r="N10">
            <v>4437.811725037096</v>
          </cell>
          <cell r="O10">
            <v>4256.0167020325416</v>
          </cell>
          <cell r="P10">
            <v>4458.0732070759386</v>
          </cell>
          <cell r="Q10">
            <v>4619.211258001219</v>
          </cell>
          <cell r="R10" t="str">
            <v>..</v>
          </cell>
        </row>
        <row r="11">
          <cell r="A11" t="str">
            <v>Algeria</v>
          </cell>
          <cell r="B11" t="str">
            <v>DZA</v>
          </cell>
          <cell r="C11" t="str">
            <v>GDP per capita (current US$)</v>
          </cell>
          <cell r="D11">
            <v>1732.9585995442349</v>
          </cell>
          <cell r="E11">
            <v>1774.2920384671465</v>
          </cell>
          <cell r="F11">
            <v>2094.8933929969589</v>
          </cell>
          <cell r="G11">
            <v>2600.0064712815138</v>
          </cell>
          <cell r="H11">
            <v>3102.0370314481561</v>
          </cell>
          <cell r="I11">
            <v>3467.5439445580209</v>
          </cell>
          <cell r="J11">
            <v>3939.5599393980765</v>
          </cell>
          <cell r="K11">
            <v>4912.2519408199541</v>
          </cell>
          <cell r="L11">
            <v>3875.8212062386701</v>
          </cell>
          <cell r="M11">
            <v>4473.4874479951059</v>
          </cell>
          <cell r="N11">
            <v>5421.7433060283392</v>
          </cell>
          <cell r="O11">
            <v>5457.6427676652047</v>
          </cell>
          <cell r="P11">
            <v>5504.181308899254</v>
          </cell>
          <cell r="Q11">
            <v>5498.0566301085228</v>
          </cell>
          <cell r="R11" t="str">
            <v>..</v>
          </cell>
        </row>
        <row r="12">
          <cell r="A12" t="str">
            <v>American Samoa</v>
          </cell>
          <cell r="B12" t="str">
            <v>ASM</v>
          </cell>
          <cell r="C12" t="str">
            <v>GDP per capita (current US$)</v>
          </cell>
          <cell r="D12" t="str">
            <v>..</v>
          </cell>
          <cell r="E12" t="str">
            <v>..</v>
          </cell>
          <cell r="F12" t="str">
            <v>..</v>
          </cell>
          <cell r="G12" t="str">
            <v>..</v>
          </cell>
          <cell r="H12" t="str">
            <v>..</v>
          </cell>
          <cell r="I12" t="str">
            <v>..</v>
          </cell>
          <cell r="J12" t="str">
            <v>..</v>
          </cell>
          <cell r="K12" t="str">
            <v>..</v>
          </cell>
          <cell r="L12" t="str">
            <v>..</v>
          </cell>
          <cell r="M12" t="str">
            <v>..</v>
          </cell>
          <cell r="N12" t="str">
            <v>..</v>
          </cell>
          <cell r="O12" t="str">
            <v>..</v>
          </cell>
          <cell r="P12" t="str">
            <v>..</v>
          </cell>
          <cell r="Q12" t="str">
            <v>..</v>
          </cell>
          <cell r="R12" t="str">
            <v>..</v>
          </cell>
        </row>
        <row r="13">
          <cell r="A13" t="str">
            <v>Andorra</v>
          </cell>
          <cell r="B13" t="str">
            <v>ADO</v>
          </cell>
          <cell r="C13" t="str">
            <v>GDP per capita (current US$)</v>
          </cell>
          <cell r="D13">
            <v>21897.662939476835</v>
          </cell>
          <cell r="E13">
            <v>24175.372754252217</v>
          </cell>
          <cell r="F13">
            <v>31742.992584753672</v>
          </cell>
          <cell r="G13">
            <v>37235.450032314577</v>
          </cell>
          <cell r="H13">
            <v>39990.330408567876</v>
          </cell>
          <cell r="I13">
            <v>42417.229145698366</v>
          </cell>
          <cell r="J13">
            <v>47253.529796311064</v>
          </cell>
          <cell r="K13">
            <v>46735.999574501555</v>
          </cell>
          <cell r="L13">
            <v>42701.447136255032</v>
          </cell>
          <cell r="M13">
            <v>39639.386021211016</v>
          </cell>
          <cell r="N13">
            <v>41630.052579297684</v>
          </cell>
          <cell r="O13">
            <v>39666.369214744758</v>
          </cell>
          <cell r="P13">
            <v>42806.522553293435</v>
          </cell>
          <cell r="Q13" t="str">
            <v>..</v>
          </cell>
          <cell r="R13" t="str">
            <v>..</v>
          </cell>
        </row>
        <row r="14">
          <cell r="A14" t="str">
            <v>Angola</v>
          </cell>
          <cell r="B14" t="str">
            <v>AGO</v>
          </cell>
          <cell r="C14" t="str">
            <v>GDP per capita (current US$)</v>
          </cell>
          <cell r="D14">
            <v>574.1951589159637</v>
          </cell>
          <cell r="E14">
            <v>775.76547944798733</v>
          </cell>
          <cell r="F14">
            <v>850.07569711951646</v>
          </cell>
          <cell r="G14">
            <v>1135.6053626650498</v>
          </cell>
          <cell r="H14">
            <v>1576.1620471176579</v>
          </cell>
          <cell r="I14">
            <v>2253.8396335868447</v>
          </cell>
          <cell r="J14">
            <v>3151.0206749196268</v>
          </cell>
          <cell r="K14">
            <v>4242.3656535552009</v>
          </cell>
          <cell r="L14">
            <v>3678.9492001942026</v>
          </cell>
          <cell r="M14">
            <v>3886.4784941939065</v>
          </cell>
          <cell r="N14">
            <v>4744.9851038131055</v>
          </cell>
          <cell r="O14">
            <v>5084.3464857255685</v>
          </cell>
          <cell r="P14">
            <v>5295.2108964670706</v>
          </cell>
          <cell r="Q14">
            <v>5423.6097351943699</v>
          </cell>
          <cell r="R14" t="str">
            <v>..</v>
          </cell>
        </row>
        <row r="15">
          <cell r="A15" t="str">
            <v>Antigua and Barbuda</v>
          </cell>
          <cell r="B15" t="str">
            <v>ATG</v>
          </cell>
          <cell r="C15" t="str">
            <v>GDP per capita (current US$)</v>
          </cell>
          <cell r="D15">
            <v>9797.9685397355952</v>
          </cell>
          <cell r="E15">
            <v>10027.856043485623</v>
          </cell>
          <cell r="F15">
            <v>10382.630717090622</v>
          </cell>
          <cell r="G15">
            <v>10993.369053116898</v>
          </cell>
          <cell r="H15">
            <v>12079.865695041617</v>
          </cell>
          <cell r="I15">
            <v>13599.908857303993</v>
          </cell>
          <cell r="J15">
            <v>15276.068264669755</v>
          </cell>
          <cell r="K15">
            <v>15786.172839506171</v>
          </cell>
          <cell r="L15">
            <v>13979.262692588301</v>
          </cell>
          <cell r="M15">
            <v>13017.310387548714</v>
          </cell>
          <cell r="N15">
            <v>12817.841573309403</v>
          </cell>
          <cell r="O15">
            <v>13525.616220133952</v>
          </cell>
          <cell r="P15">
            <v>13342.084997705375</v>
          </cell>
          <cell r="Q15">
            <v>13961.683575764984</v>
          </cell>
          <cell r="R15" t="str">
            <v>..</v>
          </cell>
        </row>
        <row r="16">
          <cell r="A16" t="str">
            <v>Arab World</v>
          </cell>
          <cell r="B16" t="str">
            <v>ARB</v>
          </cell>
          <cell r="C16" t="str">
            <v>GDP per capita (current US$)</v>
          </cell>
          <cell r="D16">
            <v>2502.5027136090043</v>
          </cell>
          <cell r="E16">
            <v>2469.6822823590214</v>
          </cell>
          <cell r="F16">
            <v>2728.401560858651</v>
          </cell>
          <cell r="G16">
            <v>3130.3808960059541</v>
          </cell>
          <cell r="H16">
            <v>3763.0762937501026</v>
          </cell>
          <cell r="I16">
            <v>4358.3194436999911</v>
          </cell>
          <cell r="J16">
            <v>4974.1712493785772</v>
          </cell>
          <cell r="K16">
            <v>6160.2987979898298</v>
          </cell>
          <cell r="L16">
            <v>5204.013687129117</v>
          </cell>
          <cell r="M16">
            <v>5949.4146172178625</v>
          </cell>
          <cell r="N16">
            <v>6900.3810939744744</v>
          </cell>
          <cell r="O16">
            <v>7442.1445930582695</v>
          </cell>
          <cell r="P16">
            <v>7540.4600434898093</v>
          </cell>
          <cell r="Q16">
            <v>7412.5212376587451</v>
          </cell>
          <cell r="R16" t="str">
            <v>..</v>
          </cell>
        </row>
        <row r="17">
          <cell r="A17" t="str">
            <v>Argentina</v>
          </cell>
          <cell r="B17" t="str">
            <v>ARG</v>
          </cell>
          <cell r="C17" t="str">
            <v>GDP per capita (current US$)</v>
          </cell>
          <cell r="D17">
            <v>7170.6896981935743</v>
          </cell>
          <cell r="E17">
            <v>2693.1060194977167</v>
          </cell>
          <cell r="F17">
            <v>3382.9008124097682</v>
          </cell>
          <cell r="G17">
            <v>4732.8037091779934</v>
          </cell>
          <cell r="H17">
            <v>5694.4192487563878</v>
          </cell>
          <cell r="I17">
            <v>6649.4135340033836</v>
          </cell>
          <cell r="J17">
            <v>8250.2446840008342</v>
          </cell>
          <cell r="K17">
            <v>10054.111771748067</v>
          </cell>
          <cell r="L17">
            <v>9277.425945026831</v>
          </cell>
          <cell r="M17">
            <v>11227.838496084758</v>
          </cell>
          <cell r="N17">
            <v>13439.941456300354</v>
          </cell>
          <cell r="O17">
            <v>14436.600090509568</v>
          </cell>
          <cell r="P17">
            <v>14623.478685172815</v>
          </cell>
          <cell r="Q17">
            <v>12568.569815279661</v>
          </cell>
          <cell r="R17" t="str">
            <v>..</v>
          </cell>
        </row>
        <row r="18">
          <cell r="A18" t="str">
            <v>Armenia</v>
          </cell>
          <cell r="B18" t="str">
            <v>ARM</v>
          </cell>
          <cell r="C18" t="str">
            <v>GDP per capita (current US$)</v>
          </cell>
          <cell r="D18">
            <v>692.30163088889617</v>
          </cell>
          <cell r="E18">
            <v>779.82962613155541</v>
          </cell>
          <cell r="F18">
            <v>924.4640098177606</v>
          </cell>
          <cell r="G18">
            <v>1181.968445422398</v>
          </cell>
          <cell r="H18">
            <v>1625.4077691268185</v>
          </cell>
          <cell r="I18">
            <v>2126.6186610718401</v>
          </cell>
          <cell r="J18">
            <v>3080.9709594357232</v>
          </cell>
          <cell r="K18">
            <v>3919.9754738106112</v>
          </cell>
          <cell r="L18">
            <v>2915.5839059086989</v>
          </cell>
          <cell r="M18">
            <v>3124.7840178619495</v>
          </cell>
          <cell r="N18">
            <v>3417.1718359991514</v>
          </cell>
          <cell r="O18">
            <v>3343.4376348710343</v>
          </cell>
          <cell r="P18">
            <v>3486.1456364697269</v>
          </cell>
          <cell r="Q18">
            <v>3619.7763186573075</v>
          </cell>
          <cell r="R18" t="str">
            <v>..</v>
          </cell>
        </row>
        <row r="19">
          <cell r="A19" t="str">
            <v>Aruba</v>
          </cell>
          <cell r="B19" t="str">
            <v>ABW</v>
          </cell>
          <cell r="C19" t="str">
            <v>GDP per capita (current US$)</v>
          </cell>
          <cell r="D19">
            <v>20671.545738501973</v>
          </cell>
          <cell r="E19">
            <v>20433.654108816663</v>
          </cell>
          <cell r="F19">
            <v>20834.93971012373</v>
          </cell>
          <cell r="G19">
            <v>22566.682157632404</v>
          </cell>
          <cell r="H19">
            <v>23302.831988005506</v>
          </cell>
          <cell r="I19">
            <v>24015.420612270114</v>
          </cell>
          <cell r="J19">
            <v>25921.538234140568</v>
          </cell>
          <cell r="K19">
            <v>27549.88942249757</v>
          </cell>
          <cell r="L19">
            <v>24640.421244121782</v>
          </cell>
          <cell r="M19">
            <v>24289.141516132615</v>
          </cell>
          <cell r="N19">
            <v>25353.78754464407</v>
          </cell>
          <cell r="O19" t="str">
            <v>..</v>
          </cell>
          <cell r="P19" t="str">
            <v>..</v>
          </cell>
          <cell r="Q19" t="str">
            <v>..</v>
          </cell>
          <cell r="R19" t="str">
            <v>..</v>
          </cell>
        </row>
        <row r="20">
          <cell r="A20" t="str">
            <v>Australia</v>
          </cell>
          <cell r="B20" t="str">
            <v>AUS</v>
          </cell>
          <cell r="C20" t="str">
            <v>GDP per capita (current US$)</v>
          </cell>
          <cell r="D20">
            <v>19496.638710652667</v>
          </cell>
          <cell r="E20">
            <v>20062.221140685582</v>
          </cell>
          <cell r="F20">
            <v>23445.186760069082</v>
          </cell>
          <cell r="G20">
            <v>30449.619647415602</v>
          </cell>
          <cell r="H20">
            <v>33995.851672970304</v>
          </cell>
          <cell r="I20">
            <v>36100.558521619016</v>
          </cell>
          <cell r="J20">
            <v>40976.452192674747</v>
          </cell>
          <cell r="K20">
            <v>49650.417535632427</v>
          </cell>
          <cell r="L20">
            <v>42702.198278531549</v>
          </cell>
          <cell r="M20">
            <v>51801.048949273238</v>
          </cell>
          <cell r="N20">
            <v>62133.610782690172</v>
          </cell>
          <cell r="O20">
            <v>67511.824963002524</v>
          </cell>
          <cell r="P20">
            <v>67473.033795973141</v>
          </cell>
          <cell r="Q20">
            <v>61886.958785456649</v>
          </cell>
          <cell r="R20" t="str">
            <v>..</v>
          </cell>
        </row>
        <row r="21">
          <cell r="A21" t="str">
            <v>Austria</v>
          </cell>
          <cell r="B21" t="str">
            <v>AUT</v>
          </cell>
          <cell r="C21" t="str">
            <v>GDP per capita (current US$)</v>
          </cell>
          <cell r="D21">
            <v>24489.737756686864</v>
          </cell>
          <cell r="E21">
            <v>26351.381499107745</v>
          </cell>
          <cell r="F21">
            <v>32102.926383130096</v>
          </cell>
          <cell r="G21">
            <v>36693.39958179024</v>
          </cell>
          <cell r="H21">
            <v>38242.05007490953</v>
          </cell>
          <cell r="I21">
            <v>40430.993614498984</v>
          </cell>
          <cell r="J21">
            <v>46586.648602944435</v>
          </cell>
          <cell r="K21">
            <v>51386.378411424579</v>
          </cell>
          <cell r="L21">
            <v>47654.19386961549</v>
          </cell>
          <cell r="M21">
            <v>46593.389216680713</v>
          </cell>
          <cell r="N21">
            <v>51130.969045812388</v>
          </cell>
          <cell r="O21">
            <v>48348.22596282365</v>
          </cell>
          <cell r="P21">
            <v>50513.385418197962</v>
          </cell>
          <cell r="Q21">
            <v>51127.076155812116</v>
          </cell>
          <cell r="R21" t="str">
            <v>..</v>
          </cell>
        </row>
        <row r="22">
          <cell r="A22" t="str">
            <v>Azerbaijan</v>
          </cell>
          <cell r="B22" t="str">
            <v>AZE</v>
          </cell>
          <cell r="C22" t="str">
            <v>GDP per capita (current US$)</v>
          </cell>
          <cell r="D22">
            <v>703.67125043994429</v>
          </cell>
          <cell r="E22">
            <v>763.10121222036685</v>
          </cell>
          <cell r="F22">
            <v>883.61400896796113</v>
          </cell>
          <cell r="G22">
            <v>1045.0264152764187</v>
          </cell>
          <cell r="H22">
            <v>1578.3673303066716</v>
          </cell>
          <cell r="I22">
            <v>2473.0857763683725</v>
          </cell>
          <cell r="J22">
            <v>3851.4378687117223</v>
          </cell>
          <cell r="K22">
            <v>5574.6038021861259</v>
          </cell>
          <cell r="L22">
            <v>4950.2947914237511</v>
          </cell>
          <cell r="M22">
            <v>5842.8057835857626</v>
          </cell>
          <cell r="N22">
            <v>7189.6912292076549</v>
          </cell>
          <cell r="O22">
            <v>7393.7718769762323</v>
          </cell>
          <cell r="P22">
            <v>7811.6214184581977</v>
          </cell>
          <cell r="Q22">
            <v>7884.1902355696784</v>
          </cell>
          <cell r="R22" t="str">
            <v>..</v>
          </cell>
        </row>
        <row r="23">
          <cell r="A23" t="str">
            <v>Bahamas, The</v>
          </cell>
          <cell r="B23" t="str">
            <v>BHS</v>
          </cell>
          <cell r="C23" t="str">
            <v>GDP per capita (current US$)</v>
          </cell>
          <cell r="D23">
            <v>21497.308156681112</v>
          </cell>
          <cell r="E23">
            <v>22505.404793479316</v>
          </cell>
          <cell r="F23">
            <v>22008.433700598878</v>
          </cell>
          <cell r="G23">
            <v>21995.519921621883</v>
          </cell>
          <cell r="H23">
            <v>23405.879547932684</v>
          </cell>
          <cell r="I23">
            <v>23721.156280058723</v>
          </cell>
          <cell r="J23">
            <v>24306.142424304398</v>
          </cell>
          <cell r="K23">
            <v>23657.365306221975</v>
          </cell>
          <cell r="L23">
            <v>22043.012571170868</v>
          </cell>
          <cell r="M23">
            <v>21920.516586758305</v>
          </cell>
          <cell r="N23">
            <v>21514.898653162843</v>
          </cell>
          <cell r="O23">
            <v>22112.608354726784</v>
          </cell>
          <cell r="P23">
            <v>22315.603653388596</v>
          </cell>
          <cell r="Q23">
            <v>22217.494139207527</v>
          </cell>
          <cell r="R23" t="str">
            <v>..</v>
          </cell>
        </row>
        <row r="24">
          <cell r="A24" t="str">
            <v>Bahrain</v>
          </cell>
          <cell r="B24" t="str">
            <v>BHR</v>
          </cell>
          <cell r="C24" t="str">
            <v>GDP per capita (current US$)</v>
          </cell>
          <cell r="D24">
            <v>12917.739059170017</v>
          </cell>
          <cell r="E24">
            <v>13279.398970644212</v>
          </cell>
          <cell r="F24">
            <v>14542.002803907806</v>
          </cell>
          <cell r="G24">
            <v>16275.613285698801</v>
          </cell>
          <cell r="H24">
            <v>18418.072674376799</v>
          </cell>
          <cell r="I24">
            <v>19669.319554563059</v>
          </cell>
          <cell r="J24">
            <v>21167.618706213329</v>
          </cell>
          <cell r="K24">
            <v>23043.025317401662</v>
          </cell>
          <cell r="L24">
            <v>19166.708238235777</v>
          </cell>
          <cell r="M24">
            <v>20386.017555111554</v>
          </cell>
          <cell r="N24">
            <v>22238.71195020587</v>
          </cell>
          <cell r="O24">
            <v>23063.132287042627</v>
          </cell>
          <cell r="P24">
            <v>24378.944828418818</v>
          </cell>
          <cell r="Q24">
            <v>24868.37749495358</v>
          </cell>
          <cell r="R24" t="str">
            <v>..</v>
          </cell>
        </row>
        <row r="25">
          <cell r="A25" t="str">
            <v>Bangladesh</v>
          </cell>
          <cell r="B25" t="str">
            <v>BGD</v>
          </cell>
          <cell r="C25" t="str">
            <v>GDP per capita (current US$)</v>
          </cell>
          <cell r="D25">
            <v>403.59454621365694</v>
          </cell>
          <cell r="E25">
            <v>401.70815332818705</v>
          </cell>
          <cell r="F25">
            <v>434.04656323343153</v>
          </cell>
          <cell r="G25">
            <v>462.27487984484083</v>
          </cell>
          <cell r="H25">
            <v>485.85288807347331</v>
          </cell>
          <cell r="I25">
            <v>495.8537802010552</v>
          </cell>
          <cell r="J25">
            <v>543.0822631223615</v>
          </cell>
          <cell r="K25">
            <v>618.07588355928283</v>
          </cell>
          <cell r="L25">
            <v>683.61442227232897</v>
          </cell>
          <cell r="M25">
            <v>760.33193520019506</v>
          </cell>
          <cell r="N25">
            <v>838.54780170223239</v>
          </cell>
          <cell r="O25">
            <v>858.93336258762065</v>
          </cell>
          <cell r="P25">
            <v>954.39639971562406</v>
          </cell>
          <cell r="Q25">
            <v>1092.6681523846153</v>
          </cell>
          <cell r="R25" t="str">
            <v>..</v>
          </cell>
        </row>
        <row r="26">
          <cell r="A26" t="str">
            <v>Barbados</v>
          </cell>
          <cell r="B26" t="str">
            <v>BRB</v>
          </cell>
          <cell r="C26" t="str">
            <v>GDP per capita (current US$)</v>
          </cell>
          <cell r="D26">
            <v>11498.008762920876</v>
          </cell>
          <cell r="E26">
            <v>11671.62100935984</v>
          </cell>
          <cell r="F26">
            <v>12014.94154506154</v>
          </cell>
          <cell r="G26">
            <v>12851.760036031945</v>
          </cell>
          <cell r="H26">
            <v>14201.880932656481</v>
          </cell>
          <cell r="I26">
            <v>15646.815008726004</v>
          </cell>
          <cell r="J26">
            <v>16461.829269175894</v>
          </cell>
          <cell r="K26">
            <v>16569.604961866469</v>
          </cell>
          <cell r="L26">
            <v>16526.254551722654</v>
          </cell>
          <cell r="M26">
            <v>15901.432935335484</v>
          </cell>
          <cell r="N26">
            <v>15530.894291558863</v>
          </cell>
          <cell r="O26">
            <v>15317.139001349527</v>
          </cell>
          <cell r="P26">
            <v>15153.821375348225</v>
          </cell>
          <cell r="Q26">
            <v>15343.355212082715</v>
          </cell>
          <cell r="R26" t="str">
            <v>..</v>
          </cell>
        </row>
        <row r="27">
          <cell r="A27" t="str">
            <v>Belarus</v>
          </cell>
          <cell r="B27" t="str">
            <v>BLR</v>
          </cell>
          <cell r="C27" t="str">
            <v>GDP per capita (current US$)</v>
          </cell>
          <cell r="D27">
            <v>1244.4419967651986</v>
          </cell>
          <cell r="E27">
            <v>1479.4653211321925</v>
          </cell>
          <cell r="F27">
            <v>1819.4790277163047</v>
          </cell>
          <cell r="G27">
            <v>2378.3748939119573</v>
          </cell>
          <cell r="H27">
            <v>3126.3677777946232</v>
          </cell>
          <cell r="I27">
            <v>3848.5862030089093</v>
          </cell>
          <cell r="J27">
            <v>4735.9568891887257</v>
          </cell>
          <cell r="K27">
            <v>6376.1731149128391</v>
          </cell>
          <cell r="L27">
            <v>5176.0447013820285</v>
          </cell>
          <cell r="M27">
            <v>5818.8548592158049</v>
          </cell>
          <cell r="N27">
            <v>6305.7736624765294</v>
          </cell>
          <cell r="O27">
            <v>6721.8349077396751</v>
          </cell>
          <cell r="P27">
            <v>7722.1233506043591</v>
          </cell>
          <cell r="Q27">
            <v>8040.0475569713344</v>
          </cell>
          <cell r="R27" t="str">
            <v>..</v>
          </cell>
        </row>
        <row r="28">
          <cell r="A28" t="str">
            <v>Belgium</v>
          </cell>
          <cell r="B28" t="str">
            <v>BEL</v>
          </cell>
          <cell r="C28" t="str">
            <v>GDP per capita (current US$)</v>
          </cell>
          <cell r="D28">
            <v>23078.418060007825</v>
          </cell>
          <cell r="E28">
            <v>25006.791354624133</v>
          </cell>
          <cell r="F28">
            <v>30702.513492372473</v>
          </cell>
          <cell r="G28">
            <v>35547.535863561294</v>
          </cell>
          <cell r="H28">
            <v>36927.999077605687</v>
          </cell>
          <cell r="I28">
            <v>38936.330907716598</v>
          </cell>
          <cell r="J28">
            <v>44449.689060082237</v>
          </cell>
          <cell r="K28">
            <v>48561.356399136675</v>
          </cell>
          <cell r="L28">
            <v>44999.201581396213</v>
          </cell>
          <cell r="M28">
            <v>44360.901686586323</v>
          </cell>
          <cell r="N28">
            <v>47801.596904615399</v>
          </cell>
          <cell r="O28">
            <v>44818.04505345098</v>
          </cell>
          <cell r="P28">
            <v>46927.248977585114</v>
          </cell>
          <cell r="Q28">
            <v>47516.521136408817</v>
          </cell>
          <cell r="R28" t="str">
            <v>..</v>
          </cell>
        </row>
        <row r="29">
          <cell r="A29" t="str">
            <v>Belize</v>
          </cell>
          <cell r="B29" t="str">
            <v>BLZ</v>
          </cell>
          <cell r="C29" t="str">
            <v>GDP per capita (current US$)</v>
          </cell>
          <cell r="D29">
            <v>3419.1308252512854</v>
          </cell>
          <cell r="E29">
            <v>3557.0910977032977</v>
          </cell>
          <cell r="F29">
            <v>3679.7928154214292</v>
          </cell>
          <cell r="G29">
            <v>3831.6098303058834</v>
          </cell>
          <cell r="H29">
            <v>3933.2343731797978</v>
          </cell>
          <cell r="I29">
            <v>4187.2328899986587</v>
          </cell>
          <cell r="J29">
            <v>4324.8310171144394</v>
          </cell>
          <cell r="K29">
            <v>4470.2207959760253</v>
          </cell>
          <cell r="L29">
            <v>4258.842876483237</v>
          </cell>
          <cell r="M29">
            <v>4344.1366690608784</v>
          </cell>
          <cell r="N29">
            <v>4517.1239971688337</v>
          </cell>
          <cell r="O29">
            <v>4674.2933767340746</v>
          </cell>
          <cell r="P29">
            <v>4719.13795457781</v>
          </cell>
          <cell r="Q29" t="str">
            <v>..</v>
          </cell>
          <cell r="R29" t="str">
            <v>..</v>
          </cell>
        </row>
        <row r="30">
          <cell r="A30" t="str">
            <v>Benin</v>
          </cell>
          <cell r="B30" t="str">
            <v>BEN</v>
          </cell>
          <cell r="C30" t="str">
            <v>GDP per capita (current US$)</v>
          </cell>
          <cell r="D30">
            <v>348.33454952624015</v>
          </cell>
          <cell r="E30">
            <v>378.65870843295841</v>
          </cell>
          <cell r="F30">
            <v>464.04614304610277</v>
          </cell>
          <cell r="G30">
            <v>511.29297888229803</v>
          </cell>
          <cell r="H30">
            <v>532.61099824481107</v>
          </cell>
          <cell r="I30">
            <v>557.22941119290169</v>
          </cell>
          <cell r="J30">
            <v>632.9938772046853</v>
          </cell>
          <cell r="K30">
            <v>739.22610197521919</v>
          </cell>
          <cell r="L30">
            <v>712.53006278358828</v>
          </cell>
          <cell r="M30">
            <v>690.00228108420424</v>
          </cell>
          <cell r="N30">
            <v>745.42266061753037</v>
          </cell>
          <cell r="O30">
            <v>750.58108256396929</v>
          </cell>
          <cell r="P30">
            <v>804.78926045871344</v>
          </cell>
          <cell r="Q30">
            <v>825.30618380062981</v>
          </cell>
          <cell r="R30" t="str">
            <v>..</v>
          </cell>
        </row>
        <row r="31">
          <cell r="A31" t="str">
            <v>Bermuda</v>
          </cell>
          <cell r="B31" t="str">
            <v>BMU</v>
          </cell>
          <cell r="C31" t="str">
            <v>GDP per capita (current US$)</v>
          </cell>
          <cell r="D31">
            <v>58883.959426596695</v>
          </cell>
          <cell r="E31">
            <v>62583.100203458802</v>
          </cell>
          <cell r="F31">
            <v>66111.725227003553</v>
          </cell>
          <cell r="G31">
            <v>70359.319108879819</v>
          </cell>
          <cell r="H31">
            <v>75882.033856033915</v>
          </cell>
          <cell r="I31">
            <v>83912.697797684552</v>
          </cell>
          <cell r="J31">
            <v>90849.586980643566</v>
          </cell>
          <cell r="K31">
            <v>93605.748165397643</v>
          </cell>
          <cell r="L31">
            <v>88463.312816137492</v>
          </cell>
          <cell r="M31">
            <v>88207.327559732206</v>
          </cell>
          <cell r="N31">
            <v>85973.158416454986</v>
          </cell>
          <cell r="O31">
            <v>85458.455507886043</v>
          </cell>
          <cell r="P31">
            <v>85748.065414378245</v>
          </cell>
          <cell r="Q31" t="str">
            <v>..</v>
          </cell>
          <cell r="R31" t="str">
            <v>..</v>
          </cell>
        </row>
        <row r="32">
          <cell r="A32" t="str">
            <v>Bhutan</v>
          </cell>
          <cell r="B32" t="str">
            <v>BTN</v>
          </cell>
          <cell r="C32" t="str">
            <v>GDP per capita (current US$)</v>
          </cell>
          <cell r="D32">
            <v>820.20285886251395</v>
          </cell>
          <cell r="E32">
            <v>897.4453331640135</v>
          </cell>
          <cell r="F32">
            <v>1009.0062318468838</v>
          </cell>
          <cell r="G32">
            <v>1107.9205956406845</v>
          </cell>
          <cell r="H32">
            <v>1257.5493529830674</v>
          </cell>
          <cell r="I32">
            <v>1346.0857748004596</v>
          </cell>
          <cell r="J32">
            <v>1755.1617090428747</v>
          </cell>
          <cell r="K32">
            <v>1810.5761770440135</v>
          </cell>
          <cell r="L32">
            <v>1786.8106720058845</v>
          </cell>
          <cell r="M32">
            <v>2201.2930777893553</v>
          </cell>
          <cell r="N32">
            <v>2485.7870521684877</v>
          </cell>
          <cell r="O32">
            <v>2452.1515879374138</v>
          </cell>
          <cell r="P32">
            <v>2360.4215172917552</v>
          </cell>
          <cell r="Q32">
            <v>2380.9069615500025</v>
          </cell>
          <cell r="R32" t="str">
            <v>..</v>
          </cell>
        </row>
        <row r="33">
          <cell r="A33" t="str">
            <v>Bolivia (Plurinational State of)</v>
          </cell>
          <cell r="B33" t="str">
            <v>BOL</v>
          </cell>
          <cell r="C33" t="str">
            <v>GDP per capita (current US$)</v>
          </cell>
          <cell r="D33">
            <v>958.2334133584942</v>
          </cell>
          <cell r="E33">
            <v>913.57585342202685</v>
          </cell>
          <cell r="F33">
            <v>917.36790368612753</v>
          </cell>
          <cell r="G33">
            <v>978.33475757674637</v>
          </cell>
          <cell r="H33">
            <v>1046.4327077873163</v>
          </cell>
          <cell r="I33">
            <v>1233.5929737299616</v>
          </cell>
          <cell r="J33">
            <v>1389.6317502607003</v>
          </cell>
          <cell r="K33">
            <v>1736.9240141515115</v>
          </cell>
          <cell r="L33">
            <v>1776.8571896236581</v>
          </cell>
          <cell r="M33">
            <v>1981.1601052570093</v>
          </cell>
          <cell r="N33">
            <v>2376.262711410403</v>
          </cell>
          <cell r="O33">
            <v>2640.4667019553754</v>
          </cell>
          <cell r="P33">
            <v>2942.4385356405069</v>
          </cell>
          <cell r="Q33">
            <v>3235.7695293797092</v>
          </cell>
          <cell r="R33" t="str">
            <v>..</v>
          </cell>
        </row>
        <row r="34">
          <cell r="A34" t="str">
            <v>Bosnia and Herzegovina</v>
          </cell>
          <cell r="B34" t="str">
            <v>BIH</v>
          </cell>
          <cell r="C34" t="str">
            <v>GDP per capita (current US$)</v>
          </cell>
          <cell r="D34">
            <v>1512.9929847433143</v>
          </cell>
          <cell r="E34">
            <v>1746.4863834672333</v>
          </cell>
          <cell r="F34">
            <v>2192.6470782436691</v>
          </cell>
          <cell r="G34">
            <v>2619.7532575372711</v>
          </cell>
          <cell r="H34">
            <v>2844.3919876001014</v>
          </cell>
          <cell r="I34">
            <v>3269.5485275044184</v>
          </cell>
          <cell r="J34">
            <v>4020.6723021597131</v>
          </cell>
          <cell r="K34">
            <v>4873.2066480139965</v>
          </cell>
          <cell r="L34">
            <v>4498.722970547019</v>
          </cell>
          <cell r="M34">
            <v>4392.7926253846372</v>
          </cell>
          <cell r="N34">
            <v>4779.9993010671733</v>
          </cell>
          <cell r="O34">
            <v>4415.9235917244932</v>
          </cell>
          <cell r="P34">
            <v>4668.8040758157067</v>
          </cell>
          <cell r="Q34">
            <v>4805.2439474625862</v>
          </cell>
          <cell r="R34" t="str">
            <v>..</v>
          </cell>
        </row>
        <row r="35">
          <cell r="A35" t="str">
            <v>Botswana</v>
          </cell>
          <cell r="B35" t="str">
            <v>BWA</v>
          </cell>
          <cell r="C35" t="str">
            <v>GDP per capita (current US$)</v>
          </cell>
          <cell r="D35">
            <v>3114.6384930892714</v>
          </cell>
          <cell r="E35">
            <v>3044.1270214499923</v>
          </cell>
          <cell r="F35">
            <v>4149.0173965215117</v>
          </cell>
          <cell r="G35">
            <v>4879.4725728748399</v>
          </cell>
          <cell r="H35">
            <v>5327.9010271592288</v>
          </cell>
          <cell r="I35">
            <v>5322.2068084777584</v>
          </cell>
          <cell r="J35">
            <v>5666.6425133837092</v>
          </cell>
          <cell r="K35">
            <v>5561.8913472455652</v>
          </cell>
          <cell r="L35">
            <v>5115.1091156317716</v>
          </cell>
          <cell r="M35">
            <v>6244.0065488170003</v>
          </cell>
          <cell r="N35">
            <v>7504.851222358302</v>
          </cell>
          <cell r="O35">
            <v>6935.5952711091359</v>
          </cell>
          <cell r="P35">
            <v>6882.2595871314843</v>
          </cell>
          <cell r="Q35">
            <v>7123.3422674411941</v>
          </cell>
          <cell r="R35" t="str">
            <v>..</v>
          </cell>
        </row>
        <row r="36">
          <cell r="A36" t="str">
            <v>Brazil</v>
          </cell>
          <cell r="B36" t="str">
            <v>BRA</v>
          </cell>
          <cell r="C36" t="str">
            <v>GDP per capita (current US$)</v>
          </cell>
          <cell r="D36">
            <v>3136.4967334247171</v>
          </cell>
          <cell r="E36">
            <v>2810.2307896012085</v>
          </cell>
          <cell r="F36">
            <v>3044.2550266916151</v>
          </cell>
          <cell r="G36">
            <v>3597.978835653129</v>
          </cell>
          <cell r="H36">
            <v>4733.183546217173</v>
          </cell>
          <cell r="I36">
            <v>5809.1178739655788</v>
          </cell>
          <cell r="J36">
            <v>7241.0789501279251</v>
          </cell>
          <cell r="K36">
            <v>8700.6133387350528</v>
          </cell>
          <cell r="L36">
            <v>8462.3891170676197</v>
          </cell>
          <cell r="M36">
            <v>11124.076882360663</v>
          </cell>
          <cell r="N36">
            <v>13042.197701626599</v>
          </cell>
          <cell r="O36">
            <v>11922.704678025306</v>
          </cell>
          <cell r="P36">
            <v>11711.063337313533</v>
          </cell>
          <cell r="Q36">
            <v>11384.618136944808</v>
          </cell>
          <cell r="R36" t="str">
            <v>..</v>
          </cell>
        </row>
        <row r="37">
          <cell r="A37" t="str">
            <v>Brunei Darussalam</v>
          </cell>
          <cell r="B37" t="str">
            <v>BRN</v>
          </cell>
          <cell r="C37" t="str">
            <v>GDP per capita (current US$)</v>
          </cell>
          <cell r="D37">
            <v>16616.798045417985</v>
          </cell>
          <cell r="E37">
            <v>17016.943493305469</v>
          </cell>
          <cell r="F37">
            <v>18758.980894691482</v>
          </cell>
          <cell r="G37">
            <v>22131.946064110605</v>
          </cell>
          <cell r="H37">
            <v>26337.95767340103</v>
          </cell>
          <cell r="I37">
            <v>31157.034873699129</v>
          </cell>
          <cell r="J37">
            <v>32707.668064373192</v>
          </cell>
          <cell r="K37">
            <v>37799.28247467144</v>
          </cell>
          <cell r="L37">
            <v>27727.06681800363</v>
          </cell>
          <cell r="M37">
            <v>31453.005944048196</v>
          </cell>
          <cell r="N37">
            <v>41786.588887286605</v>
          </cell>
          <cell r="O37">
            <v>41808.756776395632</v>
          </cell>
          <cell r="P37">
            <v>39152.30847676126</v>
          </cell>
          <cell r="Q37">
            <v>41344.040089590351</v>
          </cell>
          <cell r="R37" t="str">
            <v>..</v>
          </cell>
        </row>
        <row r="38">
          <cell r="A38" t="str">
            <v>Bulgaria</v>
          </cell>
          <cell r="B38" t="str">
            <v>BGR</v>
          </cell>
          <cell r="C38" t="str">
            <v>GDP per capita (current US$)</v>
          </cell>
          <cell r="D38">
            <v>1783.4548454210205</v>
          </cell>
          <cell r="E38">
            <v>2077.0639858967747</v>
          </cell>
          <cell r="F38">
            <v>2697.1573600939319</v>
          </cell>
          <cell r="G38">
            <v>3331.0909433945044</v>
          </cell>
          <cell r="H38">
            <v>3785.5744744791409</v>
          </cell>
          <cell r="I38">
            <v>4370.6390758724392</v>
          </cell>
          <cell r="J38">
            <v>5783.3992180911137</v>
          </cell>
          <cell r="K38">
            <v>7115.9118237897183</v>
          </cell>
          <cell r="L38">
            <v>6738.1003515193806</v>
          </cell>
          <cell r="M38">
            <v>6580.8138748071333</v>
          </cell>
          <cell r="N38">
            <v>7588.8089418803111</v>
          </cell>
          <cell r="O38">
            <v>7198.5184614387317</v>
          </cell>
          <cell r="P38">
            <v>7498.8314844144134</v>
          </cell>
          <cell r="Q38">
            <v>7712.7639109297479</v>
          </cell>
          <cell r="R38" t="str">
            <v>..</v>
          </cell>
        </row>
        <row r="39">
          <cell r="A39" t="str">
            <v>Burkina Faso</v>
          </cell>
          <cell r="B39" t="str">
            <v>BFA</v>
          </cell>
          <cell r="C39" t="str">
            <v>GDP per capita (current US$)</v>
          </cell>
          <cell r="D39">
            <v>235.50793248775105</v>
          </cell>
          <cell r="E39">
            <v>260.80843403569088</v>
          </cell>
          <cell r="F39">
            <v>332.42376867819365</v>
          </cell>
          <cell r="G39">
            <v>371.3951961388704</v>
          </cell>
          <cell r="H39">
            <v>406.99883738404407</v>
          </cell>
          <cell r="I39">
            <v>422.47993797523691</v>
          </cell>
          <cell r="J39">
            <v>474.71094514457587</v>
          </cell>
          <cell r="K39">
            <v>569.01426380077794</v>
          </cell>
          <cell r="L39">
            <v>551.8432409125578</v>
          </cell>
          <cell r="M39">
            <v>574.45808929365569</v>
          </cell>
          <cell r="N39">
            <v>665.80744669379294</v>
          </cell>
          <cell r="O39">
            <v>673.02678342540685</v>
          </cell>
          <cell r="P39">
            <v>709.7828127967814</v>
          </cell>
          <cell r="Q39">
            <v>713.10637785782103</v>
          </cell>
          <cell r="R39" t="str">
            <v>..</v>
          </cell>
        </row>
        <row r="40">
          <cell r="A40" t="str">
            <v>Burundi</v>
          </cell>
          <cell r="B40" t="str">
            <v>BDI</v>
          </cell>
          <cell r="C40" t="str">
            <v>GDP per capita (current US$)</v>
          </cell>
          <cell r="D40">
            <v>126.21708130867309</v>
          </cell>
          <cell r="E40">
            <v>115.27987951250219</v>
          </cell>
          <cell r="F40">
            <v>106.01697472921356</v>
          </cell>
          <cell r="G40">
            <v>119.46013501283602</v>
          </cell>
          <cell r="H40">
            <v>140.81513993781164</v>
          </cell>
          <cell r="I40">
            <v>154.92453279152551</v>
          </cell>
          <cell r="J40">
            <v>159.26547388769362</v>
          </cell>
          <cell r="K40">
            <v>182.68779611692798</v>
          </cell>
          <cell r="L40">
            <v>190.39420882505604</v>
          </cell>
          <cell r="M40">
            <v>214.23098503846782</v>
          </cell>
          <cell r="N40">
            <v>240.61447709971713</v>
          </cell>
          <cell r="O40">
            <v>244.19648199935205</v>
          </cell>
          <cell r="P40">
            <v>259.36520259125331</v>
          </cell>
          <cell r="Q40">
            <v>286.00234203609983</v>
          </cell>
          <cell r="R40" t="str">
            <v>..</v>
          </cell>
        </row>
        <row r="41">
          <cell r="A41" t="str">
            <v>Cabo Verde</v>
          </cell>
          <cell r="B41" t="str">
            <v>CPV</v>
          </cell>
          <cell r="C41" t="str">
            <v>GDP per capita (current US$)</v>
          </cell>
          <cell r="D41">
            <v>1258.5569393932067</v>
          </cell>
          <cell r="E41">
            <v>1363.5930204549777</v>
          </cell>
          <cell r="F41">
            <v>1759.2563544969737</v>
          </cell>
          <cell r="G41">
            <v>1970.8914055919633</v>
          </cell>
          <cell r="H41">
            <v>2049.6156926513049</v>
          </cell>
          <cell r="I41">
            <v>2316.4789714238382</v>
          </cell>
          <cell r="J41">
            <v>3145.6539408445406</v>
          </cell>
          <cell r="K41">
            <v>3698.3134118070789</v>
          </cell>
          <cell r="L41">
            <v>3517.385581734547</v>
          </cell>
          <cell r="M41">
            <v>3393.9272122655912</v>
          </cell>
          <cell r="N41">
            <v>3766.1114730572895</v>
          </cell>
          <cell r="O41">
            <v>3497.6896969210998</v>
          </cell>
          <cell r="P41">
            <v>3623.2240448691</v>
          </cell>
          <cell r="Q41">
            <v>3641.1081666746682</v>
          </cell>
          <cell r="R41" t="str">
            <v>..</v>
          </cell>
        </row>
        <row r="42">
          <cell r="A42" t="str">
            <v>Cambodia</v>
          </cell>
          <cell r="B42" t="str">
            <v>KHM</v>
          </cell>
          <cell r="C42" t="str">
            <v>GDP per capita (current US$)</v>
          </cell>
          <cell r="D42">
            <v>319.69245973546026</v>
          </cell>
          <cell r="E42">
            <v>337.80425352576322</v>
          </cell>
          <cell r="F42">
            <v>361.07034760053756</v>
          </cell>
          <cell r="G42">
            <v>407.08490616216574</v>
          </cell>
          <cell r="H42">
            <v>472.4488558627778</v>
          </cell>
          <cell r="I42">
            <v>537.84247966687622</v>
          </cell>
          <cell r="J42">
            <v>629.28287763449907</v>
          </cell>
          <cell r="K42">
            <v>742.9429233361758</v>
          </cell>
          <cell r="L42">
            <v>735.40752391652006</v>
          </cell>
          <cell r="M42">
            <v>782.69278987700363</v>
          </cell>
          <cell r="N42">
            <v>879.15124409234045</v>
          </cell>
          <cell r="O42">
            <v>947.55943809379767</v>
          </cell>
          <cell r="P42">
            <v>1009.9099221398048</v>
          </cell>
          <cell r="Q42">
            <v>1090.1150930974356</v>
          </cell>
          <cell r="R42" t="str">
            <v>..</v>
          </cell>
        </row>
        <row r="43">
          <cell r="A43" t="str">
            <v>Cameroon</v>
          </cell>
          <cell r="B43" t="str">
            <v>CMR</v>
          </cell>
          <cell r="C43" t="str">
            <v>GDP per capita (current US$)</v>
          </cell>
          <cell r="D43">
            <v>589.20391378747581</v>
          </cell>
          <cell r="E43">
            <v>648.39960202742452</v>
          </cell>
          <cell r="F43">
            <v>791.10645652456287</v>
          </cell>
          <cell r="G43">
            <v>892.89876194186718</v>
          </cell>
          <cell r="H43">
            <v>915.09121335760835</v>
          </cell>
          <cell r="I43">
            <v>965.36868827810451</v>
          </cell>
          <cell r="J43">
            <v>1070.954674619617</v>
          </cell>
          <cell r="K43">
            <v>1191.7095543673263</v>
          </cell>
          <cell r="L43">
            <v>1164.7172543709121</v>
          </cell>
          <cell r="M43">
            <v>1147.242346785195</v>
          </cell>
          <cell r="N43">
            <v>1258.924650668534</v>
          </cell>
          <cell r="O43">
            <v>1222.1921422043583</v>
          </cell>
          <cell r="P43">
            <v>1331.2000214438756</v>
          </cell>
          <cell r="Q43">
            <v>1429.2614620911879</v>
          </cell>
          <cell r="R43" t="str">
            <v>..</v>
          </cell>
        </row>
        <row r="44">
          <cell r="A44" t="str">
            <v>Canada</v>
          </cell>
          <cell r="B44" t="str">
            <v>CAN</v>
          </cell>
          <cell r="C44" t="str">
            <v>GDP per capita (current US$)</v>
          </cell>
          <cell r="D44">
            <v>23573.750065110577</v>
          </cell>
          <cell r="E44">
            <v>23995.016326533816</v>
          </cell>
          <cell r="F44">
            <v>28026.006013044662</v>
          </cell>
          <cell r="G44">
            <v>31830.011871330302</v>
          </cell>
          <cell r="H44">
            <v>36028.232490275434</v>
          </cell>
          <cell r="I44">
            <v>40243.552283714082</v>
          </cell>
          <cell r="J44">
            <v>44328.475376892529</v>
          </cell>
          <cell r="K44">
            <v>46400.441845675567</v>
          </cell>
          <cell r="L44">
            <v>40764.141346889912</v>
          </cell>
          <cell r="M44">
            <v>47463.631192364875</v>
          </cell>
          <cell r="N44">
            <v>52086.533524626961</v>
          </cell>
          <cell r="O44">
            <v>52733.473689010185</v>
          </cell>
          <cell r="P44">
            <v>52305.258393846532</v>
          </cell>
          <cell r="Q44">
            <v>50271.074871388817</v>
          </cell>
          <cell r="R44" t="str">
            <v>..</v>
          </cell>
        </row>
        <row r="45">
          <cell r="A45" t="str">
            <v>Caribbean small states</v>
          </cell>
          <cell r="B45" t="str">
            <v>CSS</v>
          </cell>
          <cell r="C45" t="str">
            <v>GDP per capita (current US$)</v>
          </cell>
          <cell r="D45">
            <v>5103.003919218032</v>
          </cell>
          <cell r="E45">
            <v>5350.5256937114737</v>
          </cell>
          <cell r="F45">
            <v>5698.3645765414931</v>
          </cell>
          <cell r="G45">
            <v>6174.530491366676</v>
          </cell>
          <cell r="H45">
            <v>7023.8367274487191</v>
          </cell>
          <cell r="I45">
            <v>7843.7675174002434</v>
          </cell>
          <cell r="J45">
            <v>8664.8171077751358</v>
          </cell>
          <cell r="K45">
            <v>9824.8032816442119</v>
          </cell>
          <cell r="L45">
            <v>8221.3471932927878</v>
          </cell>
          <cell r="M45">
            <v>8637.5778759449149</v>
          </cell>
          <cell r="N45">
            <v>9253.9860738819607</v>
          </cell>
          <cell r="O45">
            <v>9406.4850986017937</v>
          </cell>
          <cell r="P45">
            <v>9576.4298579495007</v>
          </cell>
          <cell r="Q45" t="str">
            <v>..</v>
          </cell>
          <cell r="R45" t="str">
            <v>..</v>
          </cell>
        </row>
        <row r="46">
          <cell r="A46" t="str">
            <v>Cayman Islands</v>
          </cell>
          <cell r="B46" t="str">
            <v>CYM</v>
          </cell>
          <cell r="C46" t="str">
            <v>GDP per capita (current US$)</v>
          </cell>
          <cell r="D46" t="str">
            <v>..</v>
          </cell>
          <cell r="E46" t="str">
            <v>..</v>
          </cell>
          <cell r="F46" t="str">
            <v>..</v>
          </cell>
          <cell r="G46" t="str">
            <v>..</v>
          </cell>
          <cell r="H46" t="str">
            <v>..</v>
          </cell>
          <cell r="I46">
            <v>64104.751597946175</v>
          </cell>
          <cell r="J46" t="str">
            <v>..</v>
          </cell>
          <cell r="K46" t="str">
            <v>..</v>
          </cell>
          <cell r="L46" t="str">
            <v>..</v>
          </cell>
          <cell r="M46" t="str">
            <v>..</v>
          </cell>
          <cell r="N46" t="str">
            <v>..</v>
          </cell>
          <cell r="O46" t="str">
            <v>..</v>
          </cell>
          <cell r="P46" t="str">
            <v>..</v>
          </cell>
          <cell r="Q46" t="str">
            <v>..</v>
          </cell>
          <cell r="R46" t="str">
            <v>..</v>
          </cell>
        </row>
        <row r="47">
          <cell r="A47" t="str">
            <v>Central African Republic</v>
          </cell>
          <cell r="B47" t="str">
            <v>CAF</v>
          </cell>
          <cell r="C47" t="str">
            <v>GDP per capita (current US$)</v>
          </cell>
          <cell r="D47">
            <v>245.56327027397862</v>
          </cell>
          <cell r="E47">
            <v>256.85060745495917</v>
          </cell>
          <cell r="F47">
            <v>290.50965130602549</v>
          </cell>
          <cell r="G47">
            <v>318.48378900362866</v>
          </cell>
          <cell r="H47">
            <v>332.94661305223485</v>
          </cell>
          <cell r="I47">
            <v>357.08300327142075</v>
          </cell>
          <cell r="J47">
            <v>404.11318185438631</v>
          </cell>
          <cell r="K47">
            <v>463.82761863065002</v>
          </cell>
          <cell r="L47">
            <v>454.36931691685606</v>
          </cell>
          <cell r="M47">
            <v>446.80020455283716</v>
          </cell>
          <cell r="N47">
            <v>484.58321812200779</v>
          </cell>
          <cell r="O47">
            <v>469.68428705682197</v>
          </cell>
          <cell r="P47">
            <v>327.89896094464837</v>
          </cell>
          <cell r="Q47">
            <v>371.10962365357648</v>
          </cell>
          <cell r="R47" t="str">
            <v>..</v>
          </cell>
        </row>
        <row r="48">
          <cell r="A48" t="str">
            <v>Central Europe and the Baltics</v>
          </cell>
          <cell r="B48" t="str">
            <v>CEB</v>
          </cell>
          <cell r="C48" t="str">
            <v>GDP per capita (current US$)</v>
          </cell>
          <cell r="D48">
            <v>4377.1463894989938</v>
          </cell>
          <cell r="E48">
            <v>4949.9166998634491</v>
          </cell>
          <cell r="F48">
            <v>5944.2203670137224</v>
          </cell>
          <cell r="G48">
            <v>7140.8858819378493</v>
          </cell>
          <cell r="H48">
            <v>8304.8176076935179</v>
          </cell>
          <cell r="I48">
            <v>9418.2352221976671</v>
          </cell>
          <cell r="J48">
            <v>11919.438707445024</v>
          </cell>
          <cell r="K48">
            <v>14394.088272897852</v>
          </cell>
          <cell r="L48">
            <v>12111.824764482759</v>
          </cell>
          <cell r="M48">
            <v>12471.759565120696</v>
          </cell>
          <cell r="N48">
            <v>13776.019229014162</v>
          </cell>
          <cell r="O48">
            <v>12905.097312841064</v>
          </cell>
          <cell r="P48">
            <v>13673.852765136258</v>
          </cell>
          <cell r="Q48">
            <v>14091.423245073938</v>
          </cell>
          <cell r="R48" t="str">
            <v>..</v>
          </cell>
        </row>
        <row r="49">
          <cell r="A49" t="str">
            <v>Chad</v>
          </cell>
          <cell r="B49" t="str">
            <v>TCD</v>
          </cell>
          <cell r="C49" t="str">
            <v>GDP per capita (current US$)</v>
          </cell>
          <cell r="D49">
            <v>197.30227510861559</v>
          </cell>
          <cell r="E49">
            <v>220.79535192054311</v>
          </cell>
          <cell r="F49">
            <v>292.58158277907438</v>
          </cell>
          <cell r="G49">
            <v>454.65528338469215</v>
          </cell>
          <cell r="H49">
            <v>660.1815567919723</v>
          </cell>
          <cell r="I49">
            <v>712.04680981805893</v>
          </cell>
          <cell r="J49">
            <v>801.40160035454164</v>
          </cell>
          <cell r="K49">
            <v>929.27964492158731</v>
          </cell>
          <cell r="L49">
            <v>803.91435234542405</v>
          </cell>
          <cell r="M49">
            <v>895.8779958515421</v>
          </cell>
          <cell r="N49">
            <v>988.44315979422015</v>
          </cell>
          <cell r="O49">
            <v>972.67934511024612</v>
          </cell>
          <cell r="P49">
            <v>985.09524733294074</v>
          </cell>
          <cell r="Q49">
            <v>1024.6684517086915</v>
          </cell>
          <cell r="R49" t="str">
            <v>..</v>
          </cell>
        </row>
        <row r="50">
          <cell r="A50" t="str">
            <v>Channel Islands</v>
          </cell>
          <cell r="B50" t="str">
            <v>CHI</v>
          </cell>
          <cell r="C50" t="str">
            <v>GDP per capita (current US$)</v>
          </cell>
          <cell r="D50">
            <v>41609.019476258545</v>
          </cell>
          <cell r="E50">
            <v>44158.040255446816</v>
          </cell>
          <cell r="F50">
            <v>48227.665508762402</v>
          </cell>
          <cell r="G50">
            <v>55844.11669440983</v>
          </cell>
          <cell r="H50">
            <v>57209.249162482505</v>
          </cell>
          <cell r="I50">
            <v>62260.225545036687</v>
          </cell>
          <cell r="J50">
            <v>73568.234827985216</v>
          </cell>
          <cell r="K50" t="str">
            <v>..</v>
          </cell>
          <cell r="L50" t="str">
            <v>..</v>
          </cell>
          <cell r="M50" t="str">
            <v>..</v>
          </cell>
          <cell r="N50" t="str">
            <v>..</v>
          </cell>
          <cell r="O50" t="str">
            <v>..</v>
          </cell>
          <cell r="P50" t="str">
            <v>..</v>
          </cell>
          <cell r="Q50" t="str">
            <v>..</v>
          </cell>
          <cell r="R50" t="str">
            <v>..</v>
          </cell>
        </row>
        <row r="51">
          <cell r="A51" t="str">
            <v>Chile</v>
          </cell>
          <cell r="B51" t="str">
            <v>CHL</v>
          </cell>
          <cell r="C51" t="str">
            <v>GDP per capita (current US$)</v>
          </cell>
          <cell r="D51">
            <v>4709.9233998184664</v>
          </cell>
          <cell r="E51">
            <v>4566.5233256984111</v>
          </cell>
          <cell r="F51">
            <v>4948.7481798150047</v>
          </cell>
          <cell r="G51">
            <v>6323.7576399610471</v>
          </cell>
          <cell r="H51">
            <v>7728.6118974135661</v>
          </cell>
          <cell r="I51">
            <v>9500.8351620276098</v>
          </cell>
          <cell r="J51">
            <v>10513.540709255005</v>
          </cell>
          <cell r="K51">
            <v>10791.020185246734</v>
          </cell>
          <cell r="L51">
            <v>10217.314025836773</v>
          </cell>
          <cell r="M51">
            <v>12785.051874944656</v>
          </cell>
          <cell r="N51">
            <v>14582.170519248783</v>
          </cell>
          <cell r="O51">
            <v>15253.330825956948</v>
          </cell>
          <cell r="P51">
            <v>15741.711657950094</v>
          </cell>
          <cell r="Q51">
            <v>14528.325811268187</v>
          </cell>
          <cell r="R51" t="str">
            <v>..</v>
          </cell>
        </row>
        <row r="52">
          <cell r="A52" t="str">
            <v>China</v>
          </cell>
          <cell r="B52" t="str">
            <v>CHN</v>
          </cell>
          <cell r="C52" t="str">
            <v>GDP per capita (current US$)</v>
          </cell>
          <cell r="D52">
            <v>1047.4818948092181</v>
          </cell>
          <cell r="E52">
            <v>1141.7635056209162</v>
          </cell>
          <cell r="F52">
            <v>1280.5971813153242</v>
          </cell>
          <cell r="G52">
            <v>1498.1737956253212</v>
          </cell>
          <cell r="H52">
            <v>1740.0931864372931</v>
          </cell>
          <cell r="I52">
            <v>2082.1833625010204</v>
          </cell>
          <cell r="J52">
            <v>2673.2941909354004</v>
          </cell>
          <cell r="K52">
            <v>3441.2213545702066</v>
          </cell>
          <cell r="L52">
            <v>3800.4745416127671</v>
          </cell>
          <cell r="M52">
            <v>4514.940520133805</v>
          </cell>
          <cell r="N52">
            <v>5574.1870933690243</v>
          </cell>
          <cell r="O52">
            <v>6264.643877939925</v>
          </cell>
          <cell r="P52">
            <v>6991.853865644468</v>
          </cell>
          <cell r="Q52">
            <v>7593.8818913472587</v>
          </cell>
          <cell r="R52" t="str">
            <v>..</v>
          </cell>
        </row>
        <row r="53">
          <cell r="A53" t="str">
            <v>Colombia</v>
          </cell>
          <cell r="B53" t="str">
            <v>COL</v>
          </cell>
          <cell r="C53" t="str">
            <v>GDP per capita (current US$)</v>
          </cell>
          <cell r="D53">
            <v>2395.8565221940353</v>
          </cell>
          <cell r="E53">
            <v>2355.7257525168206</v>
          </cell>
          <cell r="F53">
            <v>2246.257647880112</v>
          </cell>
          <cell r="G53">
            <v>2740.2498664930799</v>
          </cell>
          <cell r="H53">
            <v>3386.0254776104052</v>
          </cell>
          <cell r="I53">
            <v>3709.0769144106303</v>
          </cell>
          <cell r="J53">
            <v>4674.2117101771864</v>
          </cell>
          <cell r="K53">
            <v>5433.7064124319704</v>
          </cell>
          <cell r="L53">
            <v>5148.4113436393927</v>
          </cell>
          <cell r="M53">
            <v>6250.6544997914707</v>
          </cell>
          <cell r="N53">
            <v>7227.7708295564407</v>
          </cell>
          <cell r="O53">
            <v>7885.061292302139</v>
          </cell>
          <cell r="P53">
            <v>8027.9781597010751</v>
          </cell>
          <cell r="Q53">
            <v>7903.925773116468</v>
          </cell>
          <cell r="R53" t="str">
            <v>..</v>
          </cell>
        </row>
        <row r="54">
          <cell r="A54" t="str">
            <v>Comoros</v>
          </cell>
          <cell r="B54" t="str">
            <v>COM</v>
          </cell>
          <cell r="C54" t="str">
            <v>GDP per capita (current US$)</v>
          </cell>
          <cell r="D54">
            <v>391.95730973358241</v>
          </cell>
          <cell r="E54">
            <v>428.78982394382672</v>
          </cell>
          <cell r="F54">
            <v>538.69771122216832</v>
          </cell>
          <cell r="G54">
            <v>609.64068524698166</v>
          </cell>
          <cell r="H54">
            <v>614.86131457940655</v>
          </cell>
          <cell r="I54">
            <v>640.74301404599021</v>
          </cell>
          <cell r="J54">
            <v>712.12007007192256</v>
          </cell>
          <cell r="K54">
            <v>786.17954799374866</v>
          </cell>
          <cell r="L54">
            <v>768.73375024358791</v>
          </cell>
          <cell r="M54">
            <v>759.26322296579724</v>
          </cell>
          <cell r="N54">
            <v>818.86138573418441</v>
          </cell>
          <cell r="O54">
            <v>778.10578987009103</v>
          </cell>
          <cell r="P54">
            <v>823.02416271715663</v>
          </cell>
          <cell r="Q54">
            <v>841.20477053305513</v>
          </cell>
          <cell r="R54" t="str">
            <v>..</v>
          </cell>
        </row>
        <row r="55">
          <cell r="A55" t="str">
            <v>Democratic Republic of the Congo</v>
          </cell>
          <cell r="B55" t="str">
            <v>ZAR</v>
          </cell>
          <cell r="C55" t="str">
            <v>GDP per capita (current US$)</v>
          </cell>
          <cell r="D55">
            <v>150.42138049328855</v>
          </cell>
          <cell r="E55">
            <v>171.23401214214735</v>
          </cell>
          <cell r="F55">
            <v>169.90859128722397</v>
          </cell>
          <cell r="G55">
            <v>189.58871346012086</v>
          </cell>
          <cell r="H55">
            <v>213.31045897598844</v>
          </cell>
          <cell r="I55">
            <v>246.80281362514344</v>
          </cell>
          <cell r="J55">
            <v>273.48647970511593</v>
          </cell>
          <cell r="K55">
            <v>310.73102439818416</v>
          </cell>
          <cell r="L55">
            <v>286.04818034508514</v>
          </cell>
          <cell r="M55">
            <v>311.24789598842915</v>
          </cell>
          <cell r="N55">
            <v>350.27065424972324</v>
          </cell>
          <cell r="O55">
            <v>390.70660350469927</v>
          </cell>
          <cell r="P55">
            <v>413.69705773644665</v>
          </cell>
          <cell r="Q55">
            <v>440.21859782200465</v>
          </cell>
          <cell r="R55" t="str">
            <v>..</v>
          </cell>
        </row>
        <row r="56">
          <cell r="A56" t="str">
            <v>Congo</v>
          </cell>
          <cell r="B56" t="str">
            <v>COG</v>
          </cell>
          <cell r="C56" t="str">
            <v>GDP per capita (current US$)</v>
          </cell>
          <cell r="D56">
            <v>877.62639397582473</v>
          </cell>
          <cell r="E56">
            <v>927.26958857487216</v>
          </cell>
          <cell r="F56">
            <v>1049.3175951848796</v>
          </cell>
          <cell r="G56">
            <v>1362.1988328914117</v>
          </cell>
          <cell r="H56">
            <v>1737.6115464310476</v>
          </cell>
          <cell r="I56">
            <v>2144.8349428807442</v>
          </cell>
          <cell r="J56">
            <v>2259.2694131635221</v>
          </cell>
          <cell r="K56">
            <v>3094.1097195937928</v>
          </cell>
          <cell r="L56">
            <v>2428.2602325810044</v>
          </cell>
          <cell r="M56">
            <v>2953.1850078767457</v>
          </cell>
          <cell r="N56">
            <v>3453.2212288564729</v>
          </cell>
          <cell r="O56">
            <v>3191.1642988109415</v>
          </cell>
          <cell r="P56">
            <v>3205.4577827893995</v>
          </cell>
          <cell r="Q56">
            <v>3137.7540045490414</v>
          </cell>
          <cell r="R56" t="str">
            <v>..</v>
          </cell>
        </row>
        <row r="57">
          <cell r="A57" t="str">
            <v>Costa Rica</v>
          </cell>
          <cell r="B57" t="str">
            <v>CRI</v>
          </cell>
          <cell r="C57" t="str">
            <v>GDP per capita (current US$)</v>
          </cell>
          <cell r="D57">
            <v>4104.1840831195686</v>
          </cell>
          <cell r="E57">
            <v>4145.5860931013076</v>
          </cell>
          <cell r="F57">
            <v>4245.6770205149078</v>
          </cell>
          <cell r="G57">
            <v>4441.4121595225179</v>
          </cell>
          <cell r="H57">
            <v>4700.0149258450338</v>
          </cell>
          <cell r="I57">
            <v>5228.0254128650658</v>
          </cell>
          <cell r="J57">
            <v>6024.0784867791454</v>
          </cell>
          <cell r="K57">
            <v>6736.1678185014462</v>
          </cell>
          <cell r="L57">
            <v>6546.5655541988081</v>
          </cell>
          <cell r="M57">
            <v>7985.9510353273199</v>
          </cell>
          <cell r="N57">
            <v>8963.6800519917542</v>
          </cell>
          <cell r="O57">
            <v>9733.396930540237</v>
          </cell>
          <cell r="P57">
            <v>10461.576823562273</v>
          </cell>
          <cell r="Q57">
            <v>10415.444381721831</v>
          </cell>
          <cell r="R57" t="str">
            <v>..</v>
          </cell>
        </row>
        <row r="58">
          <cell r="A58" t="str">
            <v>Côte d'Ivoire</v>
          </cell>
          <cell r="B58" t="str">
            <v>CIV</v>
          </cell>
          <cell r="C58" t="str">
            <v>GDP per capita (current US$)</v>
          </cell>
          <cell r="D58">
            <v>663.6413394724425</v>
          </cell>
          <cell r="E58">
            <v>718.45310930619416</v>
          </cell>
          <cell r="F58">
            <v>875.08607420042983</v>
          </cell>
          <cell r="G58">
            <v>929.89336760559183</v>
          </cell>
          <cell r="H58">
            <v>942.2163084050444</v>
          </cell>
          <cell r="I58">
            <v>962.91842504167005</v>
          </cell>
          <cell r="J58">
            <v>1078.5415411664603</v>
          </cell>
          <cell r="K58">
            <v>1257.675706739785</v>
          </cell>
          <cell r="L58">
            <v>1233.3048802842798</v>
          </cell>
          <cell r="M58">
            <v>1236.0851442354974</v>
          </cell>
          <cell r="N58">
            <v>1231.8678486955262</v>
          </cell>
          <cell r="O58">
            <v>1281.3827750611356</v>
          </cell>
          <cell r="P58">
            <v>1447.2227112770217</v>
          </cell>
          <cell r="Q58">
            <v>1545.942396645911</v>
          </cell>
          <cell r="R58" t="str">
            <v>..</v>
          </cell>
        </row>
        <row r="59">
          <cell r="A59" t="str">
            <v>Croatia</v>
          </cell>
          <cell r="B59" t="str">
            <v>HRV</v>
          </cell>
          <cell r="C59" t="str">
            <v>GDP per capita (current US$)</v>
          </cell>
          <cell r="D59">
            <v>5245.4214194413798</v>
          </cell>
          <cell r="E59">
            <v>6053.716037391102</v>
          </cell>
          <cell r="F59">
            <v>7805.8814183310824</v>
          </cell>
          <cell r="G59">
            <v>9365.7424680118711</v>
          </cell>
          <cell r="H59">
            <v>10224.240585517933</v>
          </cell>
          <cell r="I59">
            <v>11359.525787049855</v>
          </cell>
          <cell r="J59">
            <v>13544.18861397285</v>
          </cell>
          <cell r="K59">
            <v>15887.419199152178</v>
          </cell>
          <cell r="L59">
            <v>14142.150761265018</v>
          </cell>
          <cell r="M59">
            <v>13505.765616862865</v>
          </cell>
          <cell r="N59">
            <v>14539.185176200795</v>
          </cell>
          <cell r="O59">
            <v>13235.9790882094</v>
          </cell>
          <cell r="P59">
            <v>13597.921445951006</v>
          </cell>
          <cell r="Q59">
            <v>13507.358611833743</v>
          </cell>
          <cell r="R59" t="str">
            <v>..</v>
          </cell>
        </row>
        <row r="60">
          <cell r="A60" t="str">
            <v>Cuba</v>
          </cell>
          <cell r="B60" t="str">
            <v>CUB</v>
          </cell>
          <cell r="C60" t="str">
            <v>GDP per capita (current US$)</v>
          </cell>
          <cell r="D60">
            <v>2841.1764832481308</v>
          </cell>
          <cell r="E60">
            <v>3003.288467831489</v>
          </cell>
          <cell r="F60">
            <v>3201.2502722955314</v>
          </cell>
          <cell r="G60">
            <v>3398.6200123124222</v>
          </cell>
          <cell r="H60">
            <v>3786.875329232118</v>
          </cell>
          <cell r="I60">
            <v>4677.7090142710567</v>
          </cell>
          <cell r="J60">
            <v>5193.4842857298572</v>
          </cell>
          <cell r="K60">
            <v>5385.7407270120675</v>
          </cell>
          <cell r="L60">
            <v>5494.9253114112025</v>
          </cell>
          <cell r="M60">
            <v>5688.6667321652476</v>
          </cell>
          <cell r="N60">
            <v>6092.613901799521</v>
          </cell>
          <cell r="O60">
            <v>6448.1556351432046</v>
          </cell>
          <cell r="P60">
            <v>6789.8495974259195</v>
          </cell>
          <cell r="Q60" t="str">
            <v>..</v>
          </cell>
          <cell r="R60" t="str">
            <v>..</v>
          </cell>
        </row>
        <row r="61">
          <cell r="A61" t="str">
            <v>Curacao</v>
          </cell>
          <cell r="B61" t="str">
            <v>CUW</v>
          </cell>
          <cell r="C61" t="str">
            <v>GDP per capita (current US$)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row>
        <row r="62">
          <cell r="A62" t="str">
            <v>Cyprus</v>
          </cell>
          <cell r="B62" t="str">
            <v>CYP</v>
          </cell>
          <cell r="C62" t="str">
            <v>GDP per capita (current US$)</v>
          </cell>
          <cell r="D62">
            <v>14723.2104665853</v>
          </cell>
          <cell r="E62">
            <v>15988.2750382377</v>
          </cell>
          <cell r="F62">
            <v>20110.120172294301</v>
          </cell>
          <cell r="G62">
            <v>23578.429352454699</v>
          </cell>
          <cell r="H62">
            <v>24738.009385173002</v>
          </cell>
          <cell r="I62">
            <v>26455.132367919701</v>
          </cell>
          <cell r="J62">
            <v>30915.486390268099</v>
          </cell>
          <cell r="K62">
            <v>34950.351298138499</v>
          </cell>
          <cell r="L62">
            <v>31673.457710203798</v>
          </cell>
          <cell r="M62">
            <v>30438.900194806101</v>
          </cell>
          <cell r="N62">
            <v>31836.619511217101</v>
          </cell>
          <cell r="O62">
            <v>28868.273816164499</v>
          </cell>
          <cell r="P62">
            <v>27910.619833377201</v>
          </cell>
          <cell r="Q62">
            <v>27194.391837482599</v>
          </cell>
          <cell r="R62" t="str">
            <v>..</v>
          </cell>
        </row>
        <row r="63">
          <cell r="A63" t="str">
            <v>Czech Republic</v>
          </cell>
          <cell r="B63" t="str">
            <v>CZE</v>
          </cell>
          <cell r="C63" t="str">
            <v>GDP per capita (current US$)</v>
          </cell>
          <cell r="D63">
            <v>6594.7174650937568</v>
          </cell>
          <cell r="E63">
            <v>8011.8980737801576</v>
          </cell>
          <cell r="F63">
            <v>9741.0583837682116</v>
          </cell>
          <cell r="G63">
            <v>11667.632120120543</v>
          </cell>
          <cell r="H63">
            <v>13317.729834201351</v>
          </cell>
          <cell r="I63">
            <v>15159.14114565753</v>
          </cell>
          <cell r="J63">
            <v>18333.945900264123</v>
          </cell>
          <cell r="K63">
            <v>22649.379340081297</v>
          </cell>
          <cell r="L63">
            <v>19698.492090914249</v>
          </cell>
          <cell r="M63">
            <v>19763.963798473709</v>
          </cell>
          <cell r="N63">
            <v>21656.397640651761</v>
          </cell>
          <cell r="O63">
            <v>19670.402614964496</v>
          </cell>
          <cell r="P63">
            <v>19858.34346361152</v>
          </cell>
          <cell r="Q63">
            <v>19553.929945481046</v>
          </cell>
          <cell r="R63" t="str">
            <v>..</v>
          </cell>
        </row>
        <row r="64">
          <cell r="A64" t="str">
            <v>Denmark</v>
          </cell>
          <cell r="B64" t="str">
            <v>DNK</v>
          </cell>
          <cell r="C64" t="str">
            <v>GDP per capita (current US$)</v>
          </cell>
          <cell r="D64">
            <v>30751.649460384331</v>
          </cell>
          <cell r="E64">
            <v>33228.69290871008</v>
          </cell>
          <cell r="F64">
            <v>40458.770640283852</v>
          </cell>
          <cell r="G64">
            <v>46487.514911356229</v>
          </cell>
          <cell r="H64">
            <v>48816.835863964516</v>
          </cell>
          <cell r="I64">
            <v>52041.002972888877</v>
          </cell>
          <cell r="J64">
            <v>58501.138316023469</v>
          </cell>
          <cell r="K64">
            <v>64181.994665465696</v>
          </cell>
          <cell r="L64">
            <v>57895.501224620173</v>
          </cell>
          <cell r="M64">
            <v>57647.668762065019</v>
          </cell>
          <cell r="N64">
            <v>61304.0612046553</v>
          </cell>
          <cell r="O64">
            <v>57636.12530953934</v>
          </cell>
          <cell r="P64">
            <v>59818.631528187783</v>
          </cell>
          <cell r="Q64">
            <v>60634.394271616606</v>
          </cell>
          <cell r="R64" t="str">
            <v>..</v>
          </cell>
        </row>
        <row r="65">
          <cell r="A65" t="str">
            <v>Djibouti</v>
          </cell>
          <cell r="B65" t="str">
            <v>DJI</v>
          </cell>
          <cell r="C65" t="str">
            <v>GDP per capita (current US$)</v>
          </cell>
          <cell r="D65">
            <v>779.76678657076798</v>
          </cell>
          <cell r="E65">
            <v>792.9638512666661</v>
          </cell>
          <cell r="F65">
            <v>822.09705006640911</v>
          </cell>
          <cell r="G65">
            <v>867.68359002025045</v>
          </cell>
          <cell r="H65">
            <v>910.36450737348616</v>
          </cell>
          <cell r="I65">
            <v>974.56423741805531</v>
          </cell>
          <cell r="J65">
            <v>1060.8149402896549</v>
          </cell>
          <cell r="K65">
            <v>1234.0133556655851</v>
          </cell>
          <cell r="L65">
            <v>1462.0188889414412</v>
          </cell>
          <cell r="M65">
            <v>1358.4605000491129</v>
          </cell>
          <cell r="N65">
            <v>1472.0142049736808</v>
          </cell>
          <cell r="O65">
            <v>1586.7801332842923</v>
          </cell>
          <cell r="P65">
            <v>1684.503796203705</v>
          </cell>
          <cell r="Q65">
            <v>1805.0292584928118</v>
          </cell>
          <cell r="R65" t="str">
            <v>..</v>
          </cell>
        </row>
        <row r="66">
          <cell r="A66" t="str">
            <v>Dominica</v>
          </cell>
          <cell r="B66" t="str">
            <v>DMA</v>
          </cell>
          <cell r="C66" t="str">
            <v>GDP per capita (current US$)</v>
          </cell>
          <cell r="D66">
            <v>4925.6296915111088</v>
          </cell>
          <cell r="E66">
            <v>4837.631933885611</v>
          </cell>
          <cell r="F66">
            <v>4997.1625801391474</v>
          </cell>
          <cell r="G66">
            <v>5329.1357961290942</v>
          </cell>
          <cell r="H66">
            <v>5250.3525611744826</v>
          </cell>
          <cell r="I66">
            <v>5627.0728218669929</v>
          </cell>
          <cell r="J66">
            <v>6058.1805055284813</v>
          </cell>
          <cell r="K66">
            <v>6615.1562321198744</v>
          </cell>
          <cell r="L66">
            <v>7027.098934979771</v>
          </cell>
          <cell r="M66">
            <v>6926.8475973830982</v>
          </cell>
          <cell r="N66">
            <v>7121.9086092619045</v>
          </cell>
          <cell r="O66">
            <v>7181.6253723207756</v>
          </cell>
          <cell r="P66">
            <v>7175.4276323403465</v>
          </cell>
          <cell r="Q66">
            <v>7433.9278939712995</v>
          </cell>
          <cell r="R66" t="str">
            <v>..</v>
          </cell>
        </row>
        <row r="67">
          <cell r="A67" t="str">
            <v>Dominican Republic</v>
          </cell>
          <cell r="B67" t="str">
            <v>DOM</v>
          </cell>
          <cell r="C67" t="str">
            <v>GDP per capita (current US$)</v>
          </cell>
          <cell r="D67">
            <v>2862.4288727926696</v>
          </cell>
          <cell r="E67">
            <v>3008.3268044984084</v>
          </cell>
          <cell r="F67">
            <v>2371.6084193688635</v>
          </cell>
          <cell r="G67">
            <v>2434.7946174140843</v>
          </cell>
          <cell r="H67">
            <v>3619.0303766106645</v>
          </cell>
          <cell r="I67">
            <v>3817.9779141531185</v>
          </cell>
          <cell r="J67">
            <v>4596.4008026088331</v>
          </cell>
          <cell r="K67">
            <v>4931.626410279242</v>
          </cell>
          <cell r="L67">
            <v>4902.7806025034142</v>
          </cell>
          <cell r="M67">
            <v>5358.9679436110691</v>
          </cell>
          <cell r="N67">
            <v>5786.9058366262507</v>
          </cell>
          <cell r="O67">
            <v>5951.8684973085901</v>
          </cell>
          <cell r="P67">
            <v>5952.3227537841894</v>
          </cell>
          <cell r="Q67">
            <v>6147.3488335557195</v>
          </cell>
          <cell r="R67" t="str">
            <v>..</v>
          </cell>
        </row>
        <row r="68">
          <cell r="A68" t="str">
            <v>East Asia &amp; Pacific (all income levels)</v>
          </cell>
          <cell r="B68" t="str">
            <v>EAS</v>
          </cell>
          <cell r="C68" t="str">
            <v>GDP per capita (current US$)</v>
          </cell>
          <cell r="D68">
            <v>3659.4496015120171</v>
          </cell>
          <cell r="E68">
            <v>3689.7455899043553</v>
          </cell>
          <cell r="F68">
            <v>4024.1585668623079</v>
          </cell>
          <cell r="G68">
            <v>4478.524063561501</v>
          </cell>
          <cell r="H68">
            <v>4732.7147161798403</v>
          </cell>
          <cell r="I68">
            <v>4988.5825838388027</v>
          </cell>
          <cell r="J68">
            <v>5554.2711015041168</v>
          </cell>
          <cell r="K68">
            <v>6361.7258552296862</v>
          </cell>
          <cell r="L68">
            <v>6505.3520878316258</v>
          </cell>
          <cell r="M68">
            <v>7536.9943390446588</v>
          </cell>
          <cell r="N68">
            <v>8669.0742824892241</v>
          </cell>
          <cell r="O68">
            <v>9219.809953046999</v>
          </cell>
          <cell r="P68">
            <v>9252.631809793731</v>
          </cell>
          <cell r="Q68">
            <v>9461.5822526064985</v>
          </cell>
          <cell r="R68" t="str">
            <v>..</v>
          </cell>
        </row>
        <row r="69">
          <cell r="A69" t="str">
            <v>East Asia &amp; Pacific (developing only)</v>
          </cell>
          <cell r="B69" t="str">
            <v>EAP</v>
          </cell>
          <cell r="C69" t="str">
            <v>GDP per capita (current US$)</v>
          </cell>
          <cell r="D69">
            <v>1005.7538773756294</v>
          </cell>
          <cell r="E69">
            <v>1101.8603088919608</v>
          </cell>
          <cell r="F69">
            <v>1234.0038879512356</v>
          </cell>
          <cell r="G69">
            <v>1419.101326535168</v>
          </cell>
          <cell r="H69">
            <v>1627.5533990898077</v>
          </cell>
          <cell r="I69">
            <v>1943.3522480229856</v>
          </cell>
          <cell r="J69">
            <v>2440.4087227787222</v>
          </cell>
          <cell r="K69">
            <v>3063.4609647078664</v>
          </cell>
          <cell r="L69">
            <v>3297.0905615074507</v>
          </cell>
          <cell r="M69">
            <v>3964.917231953837</v>
          </cell>
          <cell r="N69">
            <v>4811.323295382118</v>
          </cell>
          <cell r="O69">
            <v>5326.0564781153662</v>
          </cell>
          <cell r="P69">
            <v>5825.1280137951653</v>
          </cell>
          <cell r="Q69">
            <v>6221.3835252396784</v>
          </cell>
          <cell r="R69" t="str">
            <v>..</v>
          </cell>
        </row>
        <row r="70">
          <cell r="A70" t="str">
            <v>Ecuador</v>
          </cell>
          <cell r="B70" t="str">
            <v>ECU</v>
          </cell>
          <cell r="C70" t="str">
            <v>GDP per capita (current US$)</v>
          </cell>
          <cell r="D70">
            <v>1903.741867598327</v>
          </cell>
          <cell r="E70">
            <v>2183.9674646436642</v>
          </cell>
          <cell r="F70">
            <v>2440.4691638574523</v>
          </cell>
          <cell r="G70">
            <v>2708.5582929825323</v>
          </cell>
          <cell r="H70">
            <v>3021.9427673300311</v>
          </cell>
          <cell r="I70">
            <v>3350.7841423190571</v>
          </cell>
          <cell r="J70">
            <v>3590.7115134941946</v>
          </cell>
          <cell r="K70">
            <v>4274.9408206207263</v>
          </cell>
          <cell r="L70">
            <v>4255.5555631186053</v>
          </cell>
          <cell r="M70">
            <v>4657.301737457994</v>
          </cell>
          <cell r="N70">
            <v>5223.3775749014312</v>
          </cell>
          <cell r="O70">
            <v>5682.6389168567348</v>
          </cell>
          <cell r="P70">
            <v>6032.2328039949653</v>
          </cell>
          <cell r="Q70">
            <v>6322.3105121098542</v>
          </cell>
          <cell r="R70" t="str">
            <v>..</v>
          </cell>
        </row>
        <row r="71">
          <cell r="A71" t="str">
            <v>Egypt</v>
          </cell>
          <cell r="B71" t="str">
            <v>EGY</v>
          </cell>
          <cell r="C71" t="str">
            <v>GDP per capita (current US$)</v>
          </cell>
          <cell r="D71">
            <v>1402.759846697835</v>
          </cell>
          <cell r="E71">
            <v>1238.9265102081847</v>
          </cell>
          <cell r="F71">
            <v>1147.7703183062793</v>
          </cell>
          <cell r="G71">
            <v>1071.3233445557225</v>
          </cell>
          <cell r="H71">
            <v>1196.7333040595006</v>
          </cell>
          <cell r="I71">
            <v>1409.1778722640927</v>
          </cell>
          <cell r="J71">
            <v>1681.3144810600247</v>
          </cell>
          <cell r="K71">
            <v>2061.6127722526289</v>
          </cell>
          <cell r="L71">
            <v>2349.2868646568218</v>
          </cell>
          <cell r="M71">
            <v>2668.0359882615867</v>
          </cell>
          <cell r="N71">
            <v>2816.6669434777828</v>
          </cell>
          <cell r="O71">
            <v>3068.1938834545963</v>
          </cell>
          <cell r="P71">
            <v>3104.219706523771</v>
          </cell>
          <cell r="Q71">
            <v>3198.6950584424353</v>
          </cell>
          <cell r="R71" t="str">
            <v>..</v>
          </cell>
        </row>
        <row r="72">
          <cell r="A72" t="str">
            <v>El Salvador</v>
          </cell>
          <cell r="B72" t="str">
            <v>SLV</v>
          </cell>
          <cell r="C72" t="str">
            <v>GDP per capita (current US$)</v>
          </cell>
          <cell r="D72">
            <v>2363.2710311394626</v>
          </cell>
          <cell r="E72">
            <v>2435.4727481618665</v>
          </cell>
          <cell r="F72">
            <v>2549.8866364940163</v>
          </cell>
          <cell r="G72">
            <v>2666.3396954881182</v>
          </cell>
          <cell r="H72">
            <v>2874.2572562645382</v>
          </cell>
          <cell r="I72">
            <v>3108.5925293369683</v>
          </cell>
          <cell r="J72">
            <v>3358.421251854616</v>
          </cell>
          <cell r="K72">
            <v>3569.3353934471525</v>
          </cell>
          <cell r="L72">
            <v>3431.2800679181209</v>
          </cell>
          <cell r="M72">
            <v>3547.0709831532222</v>
          </cell>
          <cell r="N72">
            <v>3821.3385898552124</v>
          </cell>
          <cell r="O72">
            <v>3921.7203951165907</v>
          </cell>
          <cell r="P72">
            <v>3983.6647265423071</v>
          </cell>
          <cell r="Q72">
            <v>4129.2098866579363</v>
          </cell>
          <cell r="R72" t="str">
            <v>..</v>
          </cell>
        </row>
        <row r="73">
          <cell r="A73" t="str">
            <v>Equatorial Guinea</v>
          </cell>
          <cell r="B73" t="str">
            <v>GNQ</v>
          </cell>
          <cell r="C73" t="str">
            <v>GDP per capita (current US$)</v>
          </cell>
          <cell r="D73">
            <v>2661.4214535282144</v>
          </cell>
          <cell r="E73">
            <v>3182.7678572451637</v>
          </cell>
          <cell r="F73">
            <v>4234.6019848238429</v>
          </cell>
          <cell r="G73">
            <v>7276.0755277863436</v>
          </cell>
          <cell r="H73">
            <v>13129.597110647514</v>
          </cell>
          <cell r="I73">
            <v>12516.272718078029</v>
          </cell>
          <cell r="J73">
            <v>15310.186241357405</v>
          </cell>
          <cell r="K73">
            <v>22494.197179662151</v>
          </cell>
          <cell r="L73">
            <v>13205.882422998282</v>
          </cell>
          <cell r="M73">
            <v>15869.652711684572</v>
          </cell>
          <cell r="N73">
            <v>20922.74977087459</v>
          </cell>
          <cell r="O73">
            <v>21306.960230592711</v>
          </cell>
          <cell r="P73">
            <v>19546.691135556241</v>
          </cell>
          <cell r="Q73">
            <v>17430.083659330827</v>
          </cell>
          <cell r="R73" t="str">
            <v>..</v>
          </cell>
        </row>
        <row r="74">
          <cell r="A74" t="str">
            <v>Eritrea</v>
          </cell>
          <cell r="B74" t="str">
            <v>ERI</v>
          </cell>
          <cell r="C74" t="str">
            <v>GDP per capita (current US$)</v>
          </cell>
          <cell r="D74">
            <v>205.84603539962018</v>
          </cell>
          <cell r="E74">
            <v>192.50764256314795</v>
          </cell>
          <cell r="F74">
            <v>221.52681231352162</v>
          </cell>
          <cell r="G74">
            <v>272.83283183269327</v>
          </cell>
          <cell r="H74">
            <v>262.07424537710619</v>
          </cell>
          <cell r="I74">
            <v>281.37501730971229</v>
          </cell>
          <cell r="J74">
            <v>299.11145235694096</v>
          </cell>
          <cell r="K74">
            <v>306.66514392658695</v>
          </cell>
          <cell r="L74">
            <v>404.1963088820105</v>
          </cell>
          <cell r="M74">
            <v>451.42669297884549</v>
          </cell>
          <cell r="N74">
            <v>544.46243114167589</v>
          </cell>
          <cell r="O74">
            <v>632.01558054875898</v>
          </cell>
          <cell r="P74">
            <v>688.98156065818887</v>
          </cell>
          <cell r="Q74">
            <v>754.88962176503287</v>
          </cell>
          <cell r="R74" t="str">
            <v>..</v>
          </cell>
        </row>
        <row r="75">
          <cell r="A75" t="str">
            <v>Estonia</v>
          </cell>
          <cell r="B75" t="str">
            <v>EST</v>
          </cell>
          <cell r="C75" t="str">
            <v>GDP per capita (current US$)</v>
          </cell>
          <cell r="D75">
            <v>4490.6590298726214</v>
          </cell>
          <cell r="E75">
            <v>5298.6232132310133</v>
          </cell>
          <cell r="F75">
            <v>7165.6899086208077</v>
          </cell>
          <cell r="G75">
            <v>8849.3191086953084</v>
          </cell>
          <cell r="H75">
            <v>10336.389551003635</v>
          </cell>
          <cell r="I75">
            <v>12591.958991281472</v>
          </cell>
          <cell r="J75">
            <v>16580.997041913619</v>
          </cell>
          <cell r="K75">
            <v>18087.678656757078</v>
          </cell>
          <cell r="L75">
            <v>14718.339589238398</v>
          </cell>
          <cell r="M75">
            <v>14632.08220629688</v>
          </cell>
          <cell r="N75">
            <v>17177.480298489932</v>
          </cell>
          <cell r="O75">
            <v>17132.227289224316</v>
          </cell>
          <cell r="P75">
            <v>18877.330493255085</v>
          </cell>
          <cell r="Q75">
            <v>19719.843878920437</v>
          </cell>
          <cell r="R75" t="str">
            <v>..</v>
          </cell>
        </row>
        <row r="76">
          <cell r="A76" t="str">
            <v>Ethiopia</v>
          </cell>
          <cell r="B76" t="str">
            <v>ETH</v>
          </cell>
          <cell r="C76" t="str">
            <v>GDP per capita (current US$)</v>
          </cell>
          <cell r="D76">
            <v>120.35311532902411</v>
          </cell>
          <cell r="E76">
            <v>111.53116922974209</v>
          </cell>
          <cell r="F76">
            <v>119.05865877007801</v>
          </cell>
          <cell r="G76">
            <v>135.97636187567647</v>
          </cell>
          <cell r="H76">
            <v>161.87695391169927</v>
          </cell>
          <cell r="I76">
            <v>194.07799373464493</v>
          </cell>
          <cell r="J76">
            <v>243.62884546344694</v>
          </cell>
          <cell r="K76">
            <v>325.79490068011728</v>
          </cell>
          <cell r="L76">
            <v>380.2648410142412</v>
          </cell>
          <cell r="M76">
            <v>341.85895616533259</v>
          </cell>
          <cell r="N76">
            <v>355.58899151318673</v>
          </cell>
          <cell r="O76">
            <v>469.79230388982393</v>
          </cell>
          <cell r="P76">
            <v>502.5967235557801</v>
          </cell>
          <cell r="Q76">
            <v>565.16497820480413</v>
          </cell>
          <cell r="R76" t="str">
            <v>..</v>
          </cell>
        </row>
        <row r="77">
          <cell r="A77" t="str">
            <v>Euro area</v>
          </cell>
          <cell r="B77" t="str">
            <v>EMU</v>
          </cell>
          <cell r="C77" t="str">
            <v>GDP per capita (current US$)</v>
          </cell>
          <cell r="D77">
            <v>20440.052408466781</v>
          </cell>
          <cell r="E77">
            <v>22117.954955964593</v>
          </cell>
          <cell r="F77">
            <v>27138.173521121018</v>
          </cell>
          <cell r="G77">
            <v>30940.796993230189</v>
          </cell>
          <cell r="H77">
            <v>31938.298802973033</v>
          </cell>
          <cell r="I77">
            <v>33748.624828663436</v>
          </cell>
          <cell r="J77">
            <v>38662.122619447699</v>
          </cell>
          <cell r="K77">
            <v>42181.114153603383</v>
          </cell>
          <cell r="L77">
            <v>38452.471432772989</v>
          </cell>
          <cell r="M77">
            <v>37582.951426410735</v>
          </cell>
          <cell r="N77">
            <v>40425.290854890249</v>
          </cell>
          <cell r="O77">
            <v>37606.156713435979</v>
          </cell>
          <cell r="P77">
            <v>39095.497220699057</v>
          </cell>
          <cell r="Q77">
            <v>39567.181886058621</v>
          </cell>
          <cell r="R77" t="str">
            <v>..</v>
          </cell>
        </row>
        <row r="78">
          <cell r="A78" t="str">
            <v>Europe &amp; Central Asia (all income levels)</v>
          </cell>
          <cell r="B78" t="str">
            <v>ECS</v>
          </cell>
          <cell r="C78" t="str">
            <v>GDP per capita (current US$)</v>
          </cell>
          <cell r="D78">
            <v>11609.215856250767</v>
          </cell>
          <cell r="E78">
            <v>12679.013185785361</v>
          </cell>
          <cell r="F78">
            <v>15420.785325942143</v>
          </cell>
          <cell r="G78">
            <v>17921.645973992989</v>
          </cell>
          <cell r="H78">
            <v>19019.16309279398</v>
          </cell>
          <cell r="I78">
            <v>20527.272541234219</v>
          </cell>
          <cell r="J78">
            <v>23914.925067865544</v>
          </cell>
          <cell r="K78">
            <v>26154.559976981116</v>
          </cell>
          <cell r="L78">
            <v>22923.733943583178</v>
          </cell>
          <cell r="M78">
            <v>23405.307014872051</v>
          </cell>
          <cell r="N78">
            <v>25666.443368280063</v>
          </cell>
          <cell r="O78">
            <v>24571.061838062196</v>
          </cell>
          <cell r="P78">
            <v>25491.250011569606</v>
          </cell>
          <cell r="Q78">
            <v>25593.41767127335</v>
          </cell>
          <cell r="R78" t="str">
            <v>..</v>
          </cell>
        </row>
        <row r="79">
          <cell r="A79" t="str">
            <v>Europe &amp; Central Asia (developing only)</v>
          </cell>
          <cell r="B79" t="str">
            <v>ECA</v>
          </cell>
          <cell r="C79" t="str">
            <v>GDP per capita (current US$)</v>
          </cell>
          <cell r="D79">
            <v>1554.1023582091125</v>
          </cell>
          <cell r="E79">
            <v>1792.238852990555</v>
          </cell>
          <cell r="F79">
            <v>2274.0840865473392</v>
          </cell>
          <cell r="G79">
            <v>2903.3070562330445</v>
          </cell>
          <cell r="H79">
            <v>3593.6672101541849</v>
          </cell>
          <cell r="I79">
            <v>4187.3054799279571</v>
          </cell>
          <cell r="J79">
            <v>5310.892925660577</v>
          </cell>
          <cell r="K79">
            <v>6327.2415374504671</v>
          </cell>
          <cell r="L79">
            <v>5236.9508570882381</v>
          </cell>
          <cell r="M79">
            <v>5932.3825209692641</v>
          </cell>
          <cell r="N79">
            <v>6601.2459890336067</v>
          </cell>
          <cell r="O79">
            <v>6703.0871760629852</v>
          </cell>
          <cell r="P79">
            <v>7148.786839937372</v>
          </cell>
          <cell r="Q79">
            <v>6851.2426804249244</v>
          </cell>
          <cell r="R79" t="str">
            <v>..</v>
          </cell>
        </row>
        <row r="80">
          <cell r="A80" t="str">
            <v>European Union</v>
          </cell>
          <cell r="B80" t="str">
            <v>EUU</v>
          </cell>
          <cell r="C80" t="str">
            <v>GDP per capita (current US$)</v>
          </cell>
          <cell r="D80">
            <v>18227.579360695723</v>
          </cell>
          <cell r="E80">
            <v>19826.182253286759</v>
          </cell>
          <cell r="F80">
            <v>24080.921065108643</v>
          </cell>
          <cell r="G80">
            <v>27697.889351274938</v>
          </cell>
          <cell r="H80">
            <v>28843.613366670415</v>
          </cell>
          <cell r="I80">
            <v>30665.803271219916</v>
          </cell>
          <cell r="J80">
            <v>35330.001552978661</v>
          </cell>
          <cell r="K80">
            <v>37880.668423299925</v>
          </cell>
          <cell r="L80">
            <v>33781.663024340152</v>
          </cell>
          <cell r="M80">
            <v>33575.550972556659</v>
          </cell>
          <cell r="N80">
            <v>36218.349748385292</v>
          </cell>
          <cell r="O80">
            <v>34114.528206661329</v>
          </cell>
          <cell r="P80">
            <v>35435.485613133016</v>
          </cell>
          <cell r="Q80">
            <v>36317.342345594399</v>
          </cell>
          <cell r="R80" t="str">
            <v>..</v>
          </cell>
        </row>
        <row r="81">
          <cell r="A81" t="str">
            <v>Faeroe Islands</v>
          </cell>
          <cell r="B81" t="str">
            <v>FRO</v>
          </cell>
          <cell r="C81" t="str">
            <v>GDP per capita (current US$)</v>
          </cell>
          <cell r="D81">
            <v>24566.063841971845</v>
          </cell>
          <cell r="E81">
            <v>26731.137136775913</v>
          </cell>
          <cell r="F81">
            <v>31098.089997411458</v>
          </cell>
          <cell r="G81">
            <v>35008.168518870414</v>
          </cell>
          <cell r="H81">
            <v>35808.829862748498</v>
          </cell>
          <cell r="I81">
            <v>40617.304977117165</v>
          </cell>
          <cell r="J81">
            <v>46878.115456099011</v>
          </cell>
          <cell r="K81">
            <v>49625.478668038289</v>
          </cell>
          <cell r="L81">
            <v>46429.920629259366</v>
          </cell>
          <cell r="M81">
            <v>47381.522762496912</v>
          </cell>
          <cell r="N81">
            <v>50910.4340505074</v>
          </cell>
          <cell r="O81">
            <v>48695.171183798258</v>
          </cell>
          <cell r="P81">
            <v>54117.844377993468</v>
          </cell>
          <cell r="Q81" t="str">
            <v>..</v>
          </cell>
          <cell r="R81" t="str">
            <v>..</v>
          </cell>
        </row>
        <row r="82">
          <cell r="A82" t="str">
            <v>Fiji</v>
          </cell>
          <cell r="B82" t="str">
            <v>FJI</v>
          </cell>
          <cell r="C82" t="str">
            <v>GDP per capita (current US$)</v>
          </cell>
          <cell r="D82">
            <v>2038.8992411133327</v>
          </cell>
          <cell r="E82">
            <v>2259.0557957510341</v>
          </cell>
          <cell r="F82">
            <v>2835.980917478174</v>
          </cell>
          <cell r="G82">
            <v>3332.9144600149843</v>
          </cell>
          <cell r="H82">
            <v>3658.6895976283149</v>
          </cell>
          <cell r="I82">
            <v>3750.0710935850143</v>
          </cell>
          <cell r="J82">
            <v>4079.2710621734241</v>
          </cell>
          <cell r="K82">
            <v>4178.2998427314396</v>
          </cell>
          <cell r="L82">
            <v>3369.8408458033687</v>
          </cell>
          <cell r="M82">
            <v>3651.9424261447944</v>
          </cell>
          <cell r="N82">
            <v>4204.2216402052745</v>
          </cell>
          <cell r="O82">
            <v>4404.0517678161941</v>
          </cell>
          <cell r="P82">
            <v>4378.306845354432</v>
          </cell>
          <cell r="Q82">
            <v>4546.2121144178491</v>
          </cell>
          <cell r="R82" t="str">
            <v>..</v>
          </cell>
        </row>
        <row r="83">
          <cell r="A83" t="str">
            <v>Finland</v>
          </cell>
          <cell r="B83" t="str">
            <v>FIN</v>
          </cell>
          <cell r="C83" t="str">
            <v>GDP per capita (current US$)</v>
          </cell>
          <cell r="D83">
            <v>24913.244516358354</v>
          </cell>
          <cell r="E83">
            <v>26834.026250180352</v>
          </cell>
          <cell r="F83">
            <v>32816.160880214047</v>
          </cell>
          <cell r="G83">
            <v>37636.111734175342</v>
          </cell>
          <cell r="H83">
            <v>38969.171631812977</v>
          </cell>
          <cell r="I83">
            <v>41120.676506158132</v>
          </cell>
          <cell r="J83">
            <v>48288.549097818635</v>
          </cell>
          <cell r="K83">
            <v>53401.314872519812</v>
          </cell>
          <cell r="L83">
            <v>47107.155709070517</v>
          </cell>
          <cell r="M83">
            <v>46205.166011185509</v>
          </cell>
          <cell r="N83">
            <v>50787.56498285308</v>
          </cell>
          <cell r="O83">
            <v>47415.559871135112</v>
          </cell>
          <cell r="P83">
            <v>49310.229223444556</v>
          </cell>
          <cell r="Q83">
            <v>49541.288221441908</v>
          </cell>
          <cell r="R83" t="str">
            <v>..</v>
          </cell>
        </row>
        <row r="84">
          <cell r="A84" t="str">
            <v>Fragile and conflict affected situations</v>
          </cell>
          <cell r="B84" t="str">
            <v>FCS</v>
          </cell>
          <cell r="C84" t="str">
            <v>GDP per capita (current US$)</v>
          </cell>
          <cell r="D84">
            <v>574.00997182126491</v>
          </cell>
          <cell r="E84">
            <v>545.63304259233496</v>
          </cell>
          <cell r="F84">
            <v>600.042801213129</v>
          </cell>
          <cell r="G84">
            <v>671.39149573114435</v>
          </cell>
          <cell r="H84">
            <v>792.5371455119149</v>
          </cell>
          <cell r="I84">
            <v>905.1931833010625</v>
          </cell>
          <cell r="J84">
            <v>1098.9127655739537</v>
          </cell>
          <cell r="K84">
            <v>1360.1068605627956</v>
          </cell>
          <cell r="L84">
            <v>1216.299206092438</v>
          </cell>
          <cell r="M84">
            <v>1379.4729500288088</v>
          </cell>
          <cell r="N84">
            <v>1429.8431032593346</v>
          </cell>
          <cell r="O84">
            <v>1604.2098120012181</v>
          </cell>
          <cell r="P84">
            <v>1581.904872458816</v>
          </cell>
          <cell r="Q84">
            <v>1522.6401479594688</v>
          </cell>
          <cell r="R84" t="str">
            <v>..</v>
          </cell>
        </row>
        <row r="85">
          <cell r="A85" t="str">
            <v>France</v>
          </cell>
          <cell r="B85" t="str">
            <v>FRA</v>
          </cell>
          <cell r="C85" t="str">
            <v>GDP per capita (current US$)</v>
          </cell>
          <cell r="D85">
            <v>22527.31775095042</v>
          </cell>
          <cell r="E85">
            <v>24275.242602790502</v>
          </cell>
          <cell r="F85">
            <v>29691.18158367636</v>
          </cell>
          <cell r="G85">
            <v>33874.742547843474</v>
          </cell>
          <cell r="H85">
            <v>34879.726329189885</v>
          </cell>
          <cell r="I85">
            <v>36544.508534419117</v>
          </cell>
          <cell r="J85">
            <v>41600.583974815745</v>
          </cell>
          <cell r="K85">
            <v>45413.065712185045</v>
          </cell>
          <cell r="L85">
            <v>41631.131412370181</v>
          </cell>
          <cell r="M85">
            <v>40705.766229942106</v>
          </cell>
          <cell r="N85">
            <v>43807.475903241269</v>
          </cell>
          <cell r="O85">
            <v>40850.35237349481</v>
          </cell>
          <cell r="P85">
            <v>42627.652438652411</v>
          </cell>
          <cell r="Q85">
            <v>42732.566502809306</v>
          </cell>
          <cell r="R85" t="str">
            <v>..</v>
          </cell>
        </row>
        <row r="86">
          <cell r="A86" t="str">
            <v>French Polynesia</v>
          </cell>
          <cell r="B86" t="str">
            <v>PYF</v>
          </cell>
          <cell r="C86" t="str">
            <v>GDP per capita (current US$)</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P86" t="str">
            <v>..</v>
          </cell>
          <cell r="Q86" t="str">
            <v>..</v>
          </cell>
          <cell r="R86" t="str">
            <v>..</v>
          </cell>
        </row>
        <row r="87">
          <cell r="A87" t="str">
            <v>Gabon</v>
          </cell>
          <cell r="B87" t="str">
            <v>GAB</v>
          </cell>
          <cell r="C87" t="str">
            <v>GDP per capita (current US$)</v>
          </cell>
          <cell r="D87">
            <v>3981.8587477982369</v>
          </cell>
          <cell r="E87">
            <v>4119.1545742253957</v>
          </cell>
          <cell r="F87">
            <v>4929.3225190864341</v>
          </cell>
          <cell r="G87">
            <v>5755.9594029033151</v>
          </cell>
          <cell r="H87">
            <v>6865.3229397411151</v>
          </cell>
          <cell r="I87">
            <v>7206.9682757252622</v>
          </cell>
          <cell r="J87">
            <v>8632.7572647598754</v>
          </cell>
          <cell r="K87">
            <v>10523.271293541995</v>
          </cell>
          <cell r="L87">
            <v>8061.5694343426703</v>
          </cell>
          <cell r="M87">
            <v>9388.2328341245357</v>
          </cell>
          <cell r="N87">
            <v>11304.69948003723</v>
          </cell>
          <cell r="O87">
            <v>10960.723658286935</v>
          </cell>
          <cell r="P87">
            <v>10425.105510480398</v>
          </cell>
          <cell r="Q87">
            <v>10208.401352847875</v>
          </cell>
          <cell r="R87" t="str">
            <v>..</v>
          </cell>
        </row>
        <row r="88">
          <cell r="A88" t="str">
            <v>Gambia</v>
          </cell>
          <cell r="B88" t="str">
            <v>GMB</v>
          </cell>
          <cell r="C88" t="str">
            <v>GDP per capita (current US$)</v>
          </cell>
          <cell r="D88">
            <v>542.5057240471308</v>
          </cell>
          <cell r="E88">
            <v>442.18613303254341</v>
          </cell>
          <cell r="F88">
            <v>360.67721904789425</v>
          </cell>
          <cell r="G88">
            <v>414.98128307228632</v>
          </cell>
          <cell r="H88">
            <v>433.29107767188725</v>
          </cell>
          <cell r="I88">
            <v>440.31354622552021</v>
          </cell>
          <cell r="J88">
            <v>519.95399936822446</v>
          </cell>
          <cell r="K88">
            <v>608.64781012970764</v>
          </cell>
          <cell r="L88">
            <v>549.54030683060967</v>
          </cell>
          <cell r="M88">
            <v>562.21273508120612</v>
          </cell>
          <cell r="N88">
            <v>516.98390297718868</v>
          </cell>
          <cell r="O88">
            <v>504.91049090368733</v>
          </cell>
          <cell r="P88">
            <v>477.39892849037585</v>
          </cell>
          <cell r="Q88">
            <v>418.56087005017594</v>
          </cell>
          <cell r="R88" t="str">
            <v>..</v>
          </cell>
        </row>
        <row r="89">
          <cell r="A89" t="str">
            <v>Georgia</v>
          </cell>
          <cell r="B89" t="str">
            <v>GEO</v>
          </cell>
          <cell r="C89" t="str">
            <v>GDP per capita (current US$)</v>
          </cell>
          <cell r="D89">
            <v>733.9704142073474</v>
          </cell>
          <cell r="E89">
            <v>779.38459347987737</v>
          </cell>
          <cell r="F89">
            <v>922.02974162145483</v>
          </cell>
          <cell r="G89">
            <v>1186.8730474376434</v>
          </cell>
          <cell r="H89">
            <v>1469.9273198037067</v>
          </cell>
          <cell r="I89">
            <v>1761.1201002395956</v>
          </cell>
          <cell r="J89">
            <v>2318.1272627236817</v>
          </cell>
          <cell r="K89">
            <v>2918.7108154492221</v>
          </cell>
          <cell r="L89">
            <v>2440.9613177727679</v>
          </cell>
          <cell r="M89">
            <v>2613.7569247276829</v>
          </cell>
          <cell r="N89">
            <v>3219.6058711034566</v>
          </cell>
          <cell r="O89">
            <v>3528.7315108497623</v>
          </cell>
          <cell r="P89">
            <v>3596.9083196968722</v>
          </cell>
          <cell r="Q89">
            <v>3669.9813919327785</v>
          </cell>
          <cell r="R89" t="str">
            <v>..</v>
          </cell>
        </row>
        <row r="90">
          <cell r="A90" t="str">
            <v>Germany</v>
          </cell>
          <cell r="B90" t="str">
            <v>DEU</v>
          </cell>
          <cell r="C90" t="str">
            <v>GDP per capita (current US$)</v>
          </cell>
          <cell r="D90">
            <v>23654.282765079744</v>
          </cell>
          <cell r="E90">
            <v>25170.824206917456</v>
          </cell>
          <cell r="F90">
            <v>30318.51641375438</v>
          </cell>
          <cell r="G90">
            <v>34120.191264461217</v>
          </cell>
          <cell r="H90">
            <v>34650.7781763491</v>
          </cell>
          <cell r="I90">
            <v>36401.422507154435</v>
          </cell>
          <cell r="J90">
            <v>41762.908910991573</v>
          </cell>
          <cell r="K90">
            <v>45632.836780843551</v>
          </cell>
          <cell r="L90">
            <v>41671.302697474755</v>
          </cell>
          <cell r="M90">
            <v>41725.850072016656</v>
          </cell>
          <cell r="N90">
            <v>45867.766480388374</v>
          </cell>
          <cell r="O90">
            <v>43931.691708856371</v>
          </cell>
          <cell r="P90">
            <v>46254.976589939542</v>
          </cell>
          <cell r="Q90">
            <v>47627.392078317382</v>
          </cell>
          <cell r="R90" t="str">
            <v>..</v>
          </cell>
        </row>
        <row r="91">
          <cell r="A91" t="str">
            <v>Ghana</v>
          </cell>
          <cell r="B91" t="str">
            <v>GHA</v>
          </cell>
          <cell r="C91" t="str">
            <v>GDP per capita (current US$)</v>
          </cell>
          <cell r="D91">
            <v>275.47038765737369</v>
          </cell>
          <cell r="E91">
            <v>311.61010834345376</v>
          </cell>
          <cell r="F91">
            <v>375.8961731001653</v>
          </cell>
          <cell r="G91">
            <v>426.16167418793458</v>
          </cell>
          <cell r="H91">
            <v>501.73571694515124</v>
          </cell>
          <cell r="I91">
            <v>929.72662858405363</v>
          </cell>
          <cell r="J91">
            <v>1099.0223125795733</v>
          </cell>
          <cell r="K91">
            <v>1234.0799001109358</v>
          </cell>
          <cell r="L91">
            <v>1095.5032324552803</v>
          </cell>
          <cell r="M91">
            <v>1323.0991405685597</v>
          </cell>
          <cell r="N91">
            <v>1587.190872747613</v>
          </cell>
          <cell r="O91">
            <v>1641.8259218243936</v>
          </cell>
          <cell r="P91">
            <v>1856.9001607524669</v>
          </cell>
          <cell r="Q91">
            <v>1442.8168183347273</v>
          </cell>
          <cell r="R91" t="str">
            <v>..</v>
          </cell>
        </row>
        <row r="92">
          <cell r="A92" t="str">
            <v>Greece</v>
          </cell>
          <cell r="B92" t="str">
            <v>GRC</v>
          </cell>
          <cell r="C92" t="str">
            <v>GDP per capita (current US$)</v>
          </cell>
          <cell r="D92">
            <v>12418.67912356586</v>
          </cell>
          <cell r="E92">
            <v>13903.690553220042</v>
          </cell>
          <cell r="F92">
            <v>18292.009855254597</v>
          </cell>
          <cell r="G92">
            <v>21676.430922351479</v>
          </cell>
          <cell r="H92">
            <v>22327.008087406575</v>
          </cell>
          <cell r="I92">
            <v>24557.877612720233</v>
          </cell>
          <cell r="J92">
            <v>28548.304446525963</v>
          </cell>
          <cell r="K92">
            <v>31700.494122159354</v>
          </cell>
          <cell r="L92">
            <v>29485.509826353231</v>
          </cell>
          <cell r="M92">
            <v>26863.011605051724</v>
          </cell>
          <cell r="N92">
            <v>25962.36893859979</v>
          </cell>
          <cell r="O92">
            <v>22494.378185990234</v>
          </cell>
          <cell r="P92">
            <v>21965.96288904293</v>
          </cell>
          <cell r="Q92">
            <v>21682.59827035297</v>
          </cell>
          <cell r="R92" t="str">
            <v>..</v>
          </cell>
        </row>
        <row r="93">
          <cell r="A93" t="str">
            <v>Greenland</v>
          </cell>
          <cell r="B93" t="str">
            <v>GRL</v>
          </cell>
          <cell r="C93" t="str">
            <v>GDP per capita (current US$)</v>
          </cell>
          <cell r="D93">
            <v>19275.432807968275</v>
          </cell>
          <cell r="E93">
            <v>20652.841268238593</v>
          </cell>
          <cell r="F93">
            <v>25129.076545489497</v>
          </cell>
          <cell r="G93">
            <v>28903.935832818119</v>
          </cell>
          <cell r="H93">
            <v>29903.284035428009</v>
          </cell>
          <cell r="I93">
            <v>30620.215528891331</v>
          </cell>
          <cell r="J93">
            <v>37516.75092253906</v>
          </cell>
          <cell r="K93">
            <v>30883.034966033381</v>
          </cell>
          <cell r="L93">
            <v>22507.888715520439</v>
          </cell>
          <cell r="M93" t="str">
            <v>..</v>
          </cell>
          <cell r="N93" t="str">
            <v>..</v>
          </cell>
          <cell r="O93" t="str">
            <v>..</v>
          </cell>
          <cell r="P93" t="str">
            <v>..</v>
          </cell>
          <cell r="Q93" t="str">
            <v>..</v>
          </cell>
          <cell r="R93" t="str">
            <v>..</v>
          </cell>
        </row>
        <row r="94">
          <cell r="A94" t="str">
            <v>Grenada</v>
          </cell>
          <cell r="B94" t="str">
            <v>GRD</v>
          </cell>
          <cell r="C94" t="str">
            <v>GDP per capita (current US$)</v>
          </cell>
          <cell r="D94">
            <v>5109.9586249625381</v>
          </cell>
          <cell r="E94">
            <v>5292.2322858298903</v>
          </cell>
          <cell r="F94">
            <v>5773.2990492390045</v>
          </cell>
          <cell r="G94">
            <v>5836.1201088262542</v>
          </cell>
          <cell r="H94">
            <v>6754.3811745033681</v>
          </cell>
          <cell r="I94">
            <v>6764.7228669512433</v>
          </cell>
          <cell r="J94">
            <v>7322.5261714164753</v>
          </cell>
          <cell r="K94">
            <v>7946.6385006439268</v>
          </cell>
          <cell r="L94">
            <v>7393.345137117788</v>
          </cell>
          <cell r="M94">
            <v>7366.5763358819131</v>
          </cell>
          <cell r="N94">
            <v>7409.5223995290607</v>
          </cell>
          <cell r="O94">
            <v>7584.6638097766318</v>
          </cell>
          <cell r="P94">
            <v>7889.8940110248668</v>
          </cell>
          <cell r="Q94">
            <v>8295.5384838806403</v>
          </cell>
          <cell r="R94" t="str">
            <v>..</v>
          </cell>
        </row>
        <row r="95">
          <cell r="A95" t="str">
            <v>Guam</v>
          </cell>
          <cell r="B95" t="str">
            <v>GUM</v>
          </cell>
          <cell r="C95" t="str">
            <v>GDP per capita (current US$)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row>
        <row r="96">
          <cell r="A96" t="str">
            <v>Guatemala</v>
          </cell>
          <cell r="B96" t="str">
            <v>GTM</v>
          </cell>
          <cell r="C96" t="str">
            <v>GDP per capita (current US$)</v>
          </cell>
          <cell r="D96">
            <v>1561.5972425698469</v>
          </cell>
          <cell r="E96">
            <v>1692.9746399310816</v>
          </cell>
          <cell r="F96">
            <v>1743.1768361353452</v>
          </cell>
          <cell r="G96">
            <v>1860.9891394586416</v>
          </cell>
          <cell r="H96">
            <v>2064.035975958906</v>
          </cell>
          <cell r="I96">
            <v>2241.0040623440414</v>
          </cell>
          <cell r="J96">
            <v>2472.3880786999453</v>
          </cell>
          <cell r="K96">
            <v>2774.3231232470062</v>
          </cell>
          <cell r="L96">
            <v>2617.1153281209577</v>
          </cell>
          <cell r="M96">
            <v>2805.9479975023492</v>
          </cell>
          <cell r="N96">
            <v>3166.5861166017421</v>
          </cell>
          <cell r="O96">
            <v>3278.6291283983619</v>
          </cell>
          <cell r="P96">
            <v>3432.0224252971698</v>
          </cell>
          <cell r="Q96">
            <v>3666.9635246437856</v>
          </cell>
          <cell r="R96" t="str">
            <v>..</v>
          </cell>
        </row>
        <row r="97">
          <cell r="A97" t="str">
            <v>Guinea</v>
          </cell>
          <cell r="B97" t="str">
            <v>GIN</v>
          </cell>
          <cell r="C97" t="str">
            <v>GDP per capita (current US$)</v>
          </cell>
          <cell r="D97">
            <v>316.38230769534027</v>
          </cell>
          <cell r="E97">
            <v>323.62784264355901</v>
          </cell>
          <cell r="F97">
            <v>371.32095930498508</v>
          </cell>
          <cell r="G97">
            <v>387.36796161538518</v>
          </cell>
          <cell r="H97">
            <v>303.76096605166373</v>
          </cell>
          <cell r="I97">
            <v>296.17457627335159</v>
          </cell>
          <cell r="J97">
            <v>407.20657215330061</v>
          </cell>
          <cell r="K97">
            <v>433.074755234154</v>
          </cell>
          <cell r="L97">
            <v>430.19995354368882</v>
          </cell>
          <cell r="M97">
            <v>430.05647385909953</v>
          </cell>
          <cell r="N97">
            <v>447.7909892855007</v>
          </cell>
          <cell r="O97">
            <v>487.34571420923669</v>
          </cell>
          <cell r="P97">
            <v>521.53890586824355</v>
          </cell>
          <cell r="Q97">
            <v>539.61577498875556</v>
          </cell>
          <cell r="R97" t="str">
            <v>..</v>
          </cell>
        </row>
        <row r="98">
          <cell r="A98" t="str">
            <v>Guinea-Bissau</v>
          </cell>
          <cell r="B98" t="str">
            <v>GNB</v>
          </cell>
          <cell r="C98" t="str">
            <v>GDP per capita (current US$)</v>
          </cell>
          <cell r="D98">
            <v>291.95053192318323</v>
          </cell>
          <cell r="E98">
            <v>303.01186187430886</v>
          </cell>
          <cell r="F98">
            <v>339.86074873847929</v>
          </cell>
          <cell r="G98">
            <v>370.93407729466537</v>
          </cell>
          <cell r="H98">
            <v>401.14728904577919</v>
          </cell>
          <cell r="I98">
            <v>395.97799385471961</v>
          </cell>
          <cell r="J98">
            <v>455.43585776771937</v>
          </cell>
          <cell r="K98">
            <v>553.4565057721943</v>
          </cell>
          <cell r="L98">
            <v>517.14704657904986</v>
          </cell>
          <cell r="M98">
            <v>518.59836083974847</v>
          </cell>
          <cell r="N98">
            <v>659.48378002406048</v>
          </cell>
          <cell r="O98">
            <v>559.22475197110953</v>
          </cell>
          <cell r="P98">
            <v>538.7338705249133</v>
          </cell>
          <cell r="Q98">
            <v>567.82261029755057</v>
          </cell>
          <cell r="R98" t="str">
            <v>..</v>
          </cell>
        </row>
        <row r="99">
          <cell r="A99" t="str">
            <v>Guyana</v>
          </cell>
          <cell r="B99" t="str">
            <v>GUY</v>
          </cell>
          <cell r="C99" t="str">
            <v>GDP per capita (current US$)</v>
          </cell>
          <cell r="D99">
            <v>936.91621996060633</v>
          </cell>
          <cell r="E99">
            <v>972.2165338387689</v>
          </cell>
          <cell r="F99">
            <v>999.18164722936297</v>
          </cell>
          <cell r="G99">
            <v>1058.9585152401166</v>
          </cell>
          <cell r="H99">
            <v>1110.957717350238</v>
          </cell>
          <cell r="I99">
            <v>1961.0556232239369</v>
          </cell>
          <cell r="J99">
            <v>2334.0210421643101</v>
          </cell>
          <cell r="K99">
            <v>2569.9885057942606</v>
          </cell>
          <cell r="L99">
            <v>2698.0589910645458</v>
          </cell>
          <cell r="M99">
            <v>2998.941274240894</v>
          </cell>
          <cell r="N99">
            <v>3408.7319033961439</v>
          </cell>
          <cell r="O99">
            <v>3759.3835470970203</v>
          </cell>
          <cell r="P99">
            <v>3928.8789497662879</v>
          </cell>
          <cell r="Q99">
            <v>4226.2108539522251</v>
          </cell>
          <cell r="R99" t="str">
            <v>..</v>
          </cell>
        </row>
        <row r="100">
          <cell r="A100" t="str">
            <v>Haiti</v>
          </cell>
          <cell r="B100" t="str">
            <v>HTI</v>
          </cell>
          <cell r="C100" t="str">
            <v>GDP per capita (current US$)</v>
          </cell>
          <cell r="D100">
            <v>413.73845915341553</v>
          </cell>
          <cell r="E100">
            <v>393.01603583276</v>
          </cell>
          <cell r="F100">
            <v>329.78198439552443</v>
          </cell>
          <cell r="G100">
            <v>387.94280237136616</v>
          </cell>
          <cell r="H100">
            <v>465.30993642193016</v>
          </cell>
          <cell r="I100">
            <v>505.58482054577144</v>
          </cell>
          <cell r="J100">
            <v>615.81537304201186</v>
          </cell>
          <cell r="K100">
            <v>674.74953951460554</v>
          </cell>
          <cell r="L100">
            <v>668.29129047393371</v>
          </cell>
          <cell r="M100">
            <v>662.27938124729087</v>
          </cell>
          <cell r="N100">
            <v>740.94736325986571</v>
          </cell>
          <cell r="O100">
            <v>766.87217394271215</v>
          </cell>
          <cell r="P100">
            <v>810.32733250889305</v>
          </cell>
          <cell r="Q100">
            <v>824.15884975243057</v>
          </cell>
          <cell r="R100" t="str">
            <v>..</v>
          </cell>
        </row>
        <row r="101">
          <cell r="A101" t="str">
            <v>Heavily indebted poor countries (HIPC)</v>
          </cell>
          <cell r="B101" t="str">
            <v>HPC</v>
          </cell>
          <cell r="C101" t="str">
            <v>GDP per capita (current US$)</v>
          </cell>
          <cell r="D101">
            <v>300.86349799575913</v>
          </cell>
          <cell r="E101">
            <v>316.66193635275437</v>
          </cell>
          <cell r="F101">
            <v>350.99899778639735</v>
          </cell>
          <cell r="G101">
            <v>391.40543321513053</v>
          </cell>
          <cell r="H101">
            <v>439.95447946876328</v>
          </cell>
          <cell r="I101">
            <v>512.46120772074187</v>
          </cell>
          <cell r="J101">
            <v>595.53437059609871</v>
          </cell>
          <cell r="K101">
            <v>697.84816590953687</v>
          </cell>
          <cell r="L101">
            <v>682.8799732244878</v>
          </cell>
          <cell r="M101">
            <v>734.1132345980717</v>
          </cell>
          <cell r="N101">
            <v>796.33879925191366</v>
          </cell>
          <cell r="O101">
            <v>830.49197393195334</v>
          </cell>
          <cell r="P101">
            <v>875.98485873518064</v>
          </cell>
          <cell r="Q101">
            <v>901.44262627891396</v>
          </cell>
          <cell r="R101" t="str">
            <v>..</v>
          </cell>
        </row>
        <row r="102">
          <cell r="A102" t="str">
            <v>High income</v>
          </cell>
          <cell r="B102" t="str">
            <v>HIC</v>
          </cell>
          <cell r="C102" t="str">
            <v>GDP per capita (current US$)</v>
          </cell>
          <cell r="D102">
            <v>21526.839547646505</v>
          </cell>
          <cell r="E102">
            <v>22174.358662718212</v>
          </cell>
          <cell r="F102">
            <v>24764.681522044604</v>
          </cell>
          <cell r="G102">
            <v>27530.348496558032</v>
          </cell>
          <cell r="H102">
            <v>29071.147545584561</v>
          </cell>
          <cell r="I102">
            <v>30679.871807414209</v>
          </cell>
          <cell r="J102">
            <v>33542.441079522629</v>
          </cell>
          <cell r="K102">
            <v>35666.762679125008</v>
          </cell>
          <cell r="L102">
            <v>32977.429077713699</v>
          </cell>
          <cell r="M102">
            <v>34631.950035998525</v>
          </cell>
          <cell r="N102">
            <v>37298.066313931769</v>
          </cell>
          <cell r="O102">
            <v>37313.204455346546</v>
          </cell>
          <cell r="P102">
            <v>37569.328473089896</v>
          </cell>
          <cell r="Q102">
            <v>37823.160576903072</v>
          </cell>
          <cell r="R102" t="str">
            <v>..</v>
          </cell>
        </row>
        <row r="103">
          <cell r="A103" t="str">
            <v>High income: nonOECD</v>
          </cell>
          <cell r="B103" t="str">
            <v>NOC</v>
          </cell>
          <cell r="C103" t="str">
            <v>GDP per capita (current US$)</v>
          </cell>
          <cell r="D103">
            <v>6267.4711330436421</v>
          </cell>
          <cell r="E103">
            <v>5804.9585371280173</v>
          </cell>
          <cell r="F103">
            <v>6439.6112970814811</v>
          </cell>
          <cell r="G103">
            <v>7829.9304761959256</v>
          </cell>
          <cell r="H103">
            <v>9362.2054808774719</v>
          </cell>
          <cell r="I103">
            <v>10997.143302482709</v>
          </cell>
          <cell r="J103">
            <v>13070.068161941936</v>
          </cell>
          <cell r="K103">
            <v>15735.781315986365</v>
          </cell>
          <cell r="L103">
            <v>13137.122327802233</v>
          </cell>
          <cell r="M103">
            <v>15443.382836557239</v>
          </cell>
          <cell r="N103">
            <v>17989.133434793705</v>
          </cell>
          <cell r="O103">
            <v>19096.878272731989</v>
          </cell>
          <cell r="P103">
            <v>19531.10539591117</v>
          </cell>
          <cell r="Q103">
            <v>19040.296781218345</v>
          </cell>
          <cell r="R103" t="str">
            <v>..</v>
          </cell>
        </row>
        <row r="104">
          <cell r="A104" t="str">
            <v>High income: OECD</v>
          </cell>
          <cell r="B104" t="str">
            <v>OEC</v>
          </cell>
          <cell r="C104" t="str">
            <v>GDP per capita (current US$)</v>
          </cell>
          <cell r="D104">
            <v>26069.300615269764</v>
          </cell>
          <cell r="E104">
            <v>27036.929794280288</v>
          </cell>
          <cell r="F104">
            <v>30200.340821129805</v>
          </cell>
          <cell r="G104">
            <v>33377.4494671305</v>
          </cell>
          <cell r="H104">
            <v>34929.163702310521</v>
          </cell>
          <cell r="I104">
            <v>36543.824883672285</v>
          </cell>
          <cell r="J104">
            <v>39664.982802843188</v>
          </cell>
          <cell r="K104">
            <v>41659.028908091888</v>
          </cell>
          <cell r="L104">
            <v>38961.541545561304</v>
          </cell>
          <cell r="M104">
            <v>40452.440051964419</v>
          </cell>
          <cell r="N104">
            <v>43183.941458739486</v>
          </cell>
          <cell r="O104">
            <v>42906.043883612932</v>
          </cell>
          <cell r="P104">
            <v>43129.700606332954</v>
          </cell>
          <cell r="Q104">
            <v>43619.316378849871</v>
          </cell>
          <cell r="R104" t="str">
            <v>..</v>
          </cell>
        </row>
        <row r="105">
          <cell r="A105" t="str">
            <v>Honduras</v>
          </cell>
          <cell r="B105" t="str">
            <v>HND</v>
          </cell>
          <cell r="C105" t="str">
            <v>GDP per capita (current US$)</v>
          </cell>
          <cell r="D105">
            <v>1187.5932418049717</v>
          </cell>
          <cell r="E105">
            <v>1196.562358411267</v>
          </cell>
          <cell r="F105">
            <v>1228.4818323320073</v>
          </cell>
          <cell r="G105">
            <v>1298.9397834796828</v>
          </cell>
          <cell r="H105">
            <v>1405.777866763962</v>
          </cell>
          <cell r="I105">
            <v>1547.2666586361836</v>
          </cell>
          <cell r="J105">
            <v>1720.7658865155543</v>
          </cell>
          <cell r="K105">
            <v>1899.5491940031943</v>
          </cell>
          <cell r="L105">
            <v>1975.7946656574695</v>
          </cell>
          <cell r="M105">
            <v>2110.8220208870971</v>
          </cell>
          <cell r="N105">
            <v>2323.7585018272066</v>
          </cell>
          <cell r="O105">
            <v>2395.0721162905206</v>
          </cell>
          <cell r="P105">
            <v>2356.5179553261246</v>
          </cell>
          <cell r="Q105">
            <v>2434.8265674835179</v>
          </cell>
          <cell r="R105" t="str">
            <v>..</v>
          </cell>
        </row>
        <row r="106">
          <cell r="A106" t="str">
            <v>Hong Kong SAR, China</v>
          </cell>
          <cell r="B106" t="str">
            <v>HKG</v>
          </cell>
          <cell r="C106" t="str">
            <v>GDP per capita (current US$)</v>
          </cell>
          <cell r="D106">
            <v>25230.216332951622</v>
          </cell>
          <cell r="E106">
            <v>24665.889998277908</v>
          </cell>
          <cell r="F106">
            <v>23977.019451669821</v>
          </cell>
          <cell r="G106">
            <v>24928.100372255118</v>
          </cell>
          <cell r="H106">
            <v>26649.636593384334</v>
          </cell>
          <cell r="I106">
            <v>28224.09395727353</v>
          </cell>
          <cell r="J106">
            <v>30593.952467989031</v>
          </cell>
          <cell r="K106">
            <v>31515.527874740459</v>
          </cell>
          <cell r="L106">
            <v>30697.538386164051</v>
          </cell>
          <cell r="M106">
            <v>32550.13787176547</v>
          </cell>
          <cell r="N106">
            <v>35142.487934454257</v>
          </cell>
          <cell r="O106">
            <v>36707.695336336343</v>
          </cell>
          <cell r="P106">
            <v>38364.194901002309</v>
          </cell>
          <cell r="Q106">
            <v>40169.629996236268</v>
          </cell>
          <cell r="R106" t="str">
            <v>..</v>
          </cell>
        </row>
        <row r="107">
          <cell r="A107" t="str">
            <v>Hungary</v>
          </cell>
          <cell r="B107" t="str">
            <v>HUN</v>
          </cell>
          <cell r="C107" t="str">
            <v>GDP per capita (current US$)</v>
          </cell>
          <cell r="D107">
            <v>5254.7724065572611</v>
          </cell>
          <cell r="E107">
            <v>6631.4484976166823</v>
          </cell>
          <cell r="F107">
            <v>8365.4646054326458</v>
          </cell>
          <cell r="G107">
            <v>10206.325094795657</v>
          </cell>
          <cell r="H107">
            <v>11092.430803431436</v>
          </cell>
          <cell r="I107">
            <v>11342.890554596848</v>
          </cell>
          <cell r="J107">
            <v>13781.140786903685</v>
          </cell>
          <cell r="K107">
            <v>15598.322887420321</v>
          </cell>
          <cell r="L107">
            <v>12906.750395306881</v>
          </cell>
          <cell r="M107">
            <v>12958.27070111365</v>
          </cell>
          <cell r="N107">
            <v>13983.497642808419</v>
          </cell>
          <cell r="O107">
            <v>12784.295608346853</v>
          </cell>
          <cell r="P107">
            <v>13486.58573859484</v>
          </cell>
          <cell r="Q107">
            <v>13902.704674244702</v>
          </cell>
          <cell r="R107" t="str">
            <v>..</v>
          </cell>
        </row>
        <row r="108">
          <cell r="A108" t="str">
            <v>Iceland</v>
          </cell>
          <cell r="B108" t="str">
            <v>ISL</v>
          </cell>
          <cell r="C108" t="str">
            <v>GDP per capita (current US$)</v>
          </cell>
          <cell r="D108">
            <v>28589.743446338751</v>
          </cell>
          <cell r="E108">
            <v>31945.129523503005</v>
          </cell>
          <cell r="F108">
            <v>39114.243148864931</v>
          </cell>
          <cell r="G108">
            <v>47032.533872376145</v>
          </cell>
          <cell r="H108">
            <v>56611.303765330013</v>
          </cell>
          <cell r="I108">
            <v>56293.790225846642</v>
          </cell>
          <cell r="J108">
            <v>68835.306425870454</v>
          </cell>
          <cell r="K108">
            <v>55446.763033653689</v>
          </cell>
          <cell r="L108">
            <v>40263.282631366405</v>
          </cell>
          <cell r="M108">
            <v>41695.894586185212</v>
          </cell>
          <cell r="N108">
            <v>46042.370624471303</v>
          </cell>
          <cell r="O108">
            <v>44377.373901503925</v>
          </cell>
          <cell r="P108">
            <v>47548.687742756119</v>
          </cell>
          <cell r="Q108">
            <v>52111.043103271622</v>
          </cell>
          <cell r="R108" t="str">
            <v>..</v>
          </cell>
        </row>
        <row r="109">
          <cell r="A109" t="str">
            <v>India</v>
          </cell>
          <cell r="B109" t="str">
            <v>IND</v>
          </cell>
          <cell r="C109" t="str">
            <v>GDP per capita (current US$)</v>
          </cell>
          <cell r="D109">
            <v>460.8263609857816</v>
          </cell>
          <cell r="E109">
            <v>480.62160764912119</v>
          </cell>
          <cell r="F109">
            <v>557.89736588649373</v>
          </cell>
          <cell r="G109">
            <v>640.60123502047315</v>
          </cell>
          <cell r="H109">
            <v>729.00100147041894</v>
          </cell>
          <cell r="I109">
            <v>816.73377619917949</v>
          </cell>
          <cell r="J109">
            <v>1050.0248011234867</v>
          </cell>
          <cell r="K109">
            <v>1022.5775919526062</v>
          </cell>
          <cell r="L109">
            <v>1124.5194455078797</v>
          </cell>
          <cell r="M109">
            <v>1387.8800840127521</v>
          </cell>
          <cell r="N109">
            <v>1471.6584392403026</v>
          </cell>
          <cell r="O109">
            <v>1449.6648745246284</v>
          </cell>
          <cell r="P109">
            <v>1455.1021914208454</v>
          </cell>
          <cell r="Q109">
            <v>1595.7043867870475</v>
          </cell>
          <cell r="R109" t="str">
            <v>..</v>
          </cell>
        </row>
        <row r="110">
          <cell r="A110" t="str">
            <v>Indonesia</v>
          </cell>
          <cell r="B110" t="str">
            <v>IDN</v>
          </cell>
          <cell r="C110" t="str">
            <v>GDP per capita (current US$)</v>
          </cell>
          <cell r="D110">
            <v>748.18474611386773</v>
          </cell>
          <cell r="E110">
            <v>900.13080394384303</v>
          </cell>
          <cell r="F110">
            <v>1065.6565461013524</v>
          </cell>
          <cell r="G110">
            <v>1150.3492940893345</v>
          </cell>
          <cell r="H110">
            <v>1263.4814455362082</v>
          </cell>
          <cell r="I110">
            <v>1590.1779059732453</v>
          </cell>
          <cell r="J110">
            <v>1860.6226256934308</v>
          </cell>
          <cell r="K110">
            <v>2167.85765032782</v>
          </cell>
          <cell r="L110">
            <v>2262.720786125728</v>
          </cell>
          <cell r="M110">
            <v>3125.2199335996606</v>
          </cell>
          <cell r="N110">
            <v>3647.6266218114292</v>
          </cell>
          <cell r="O110">
            <v>3700.5235380944714</v>
          </cell>
          <cell r="P110">
            <v>3623.5323598870718</v>
          </cell>
          <cell r="Q110">
            <v>3491.9297173714099</v>
          </cell>
          <cell r="R110" t="str">
            <v>..</v>
          </cell>
        </row>
        <row r="111">
          <cell r="A111" t="str">
            <v>Iran (Islamic Republic of)</v>
          </cell>
          <cell r="B111" t="str">
            <v>IRN</v>
          </cell>
          <cell r="C111" t="str">
            <v>GDP per capita (current US$)</v>
          </cell>
          <cell r="D111">
            <v>1727.7901429140888</v>
          </cell>
          <cell r="E111">
            <v>1719.742216795579</v>
          </cell>
          <cell r="F111">
            <v>1976.1468622807854</v>
          </cell>
          <cell r="G111">
            <v>2354.6159933079657</v>
          </cell>
          <cell r="H111">
            <v>2738.2936465700095</v>
          </cell>
          <cell r="I111">
            <v>3419.4074445194642</v>
          </cell>
          <cell r="J111">
            <v>4287.3186308510185</v>
          </cell>
          <cell r="K111">
            <v>4908.1074254538207</v>
          </cell>
          <cell r="L111">
            <v>4942.8399496587926</v>
          </cell>
          <cell r="M111">
            <v>5690.8945114395528</v>
          </cell>
          <cell r="N111">
            <v>7668.7032750709095</v>
          </cell>
          <cell r="O111">
            <v>7326.1247281128726</v>
          </cell>
          <cell r="P111">
            <v>6400.2948768035903</v>
          </cell>
          <cell r="Q111">
            <v>5315.0644540745616</v>
          </cell>
          <cell r="R111" t="str">
            <v>..</v>
          </cell>
        </row>
        <row r="112">
          <cell r="A112" t="str">
            <v>Iraq</v>
          </cell>
          <cell r="B112" t="str">
            <v>IRQ</v>
          </cell>
          <cell r="C112" t="str">
            <v>GDP per capita (current US$)</v>
          </cell>
          <cell r="D112" t="str">
            <v>..</v>
          </cell>
          <cell r="E112" t="str">
            <v>..</v>
          </cell>
          <cell r="F112" t="str">
            <v>..</v>
          </cell>
          <cell r="G112">
            <v>1391.6095824082195</v>
          </cell>
          <cell r="H112">
            <v>1848.9682010549545</v>
          </cell>
          <cell r="I112">
            <v>2350.194289439657</v>
          </cell>
          <cell r="J112">
            <v>3125.5802560777756</v>
          </cell>
          <cell r="K112">
            <v>4512.9850182632681</v>
          </cell>
          <cell r="L112">
            <v>3725.6754409244422</v>
          </cell>
          <cell r="M112">
            <v>4487.3662893751298</v>
          </cell>
          <cell r="N112">
            <v>5839.3130819127891</v>
          </cell>
          <cell r="O112">
            <v>6650.2290567405535</v>
          </cell>
          <cell r="P112">
            <v>6882.4068722425991</v>
          </cell>
          <cell r="Q112">
            <v>6334.1266787330333</v>
          </cell>
          <cell r="R112" t="str">
            <v>..</v>
          </cell>
        </row>
        <row r="113">
          <cell r="A113" t="str">
            <v>Ireland</v>
          </cell>
          <cell r="B113" t="str">
            <v>IRL</v>
          </cell>
          <cell r="C113" t="str">
            <v>GDP per capita (current US$)</v>
          </cell>
          <cell r="D113">
            <v>28051.835471273847</v>
          </cell>
          <cell r="E113">
            <v>32354.305645463392</v>
          </cell>
          <cell r="F113">
            <v>40904.594830044174</v>
          </cell>
          <cell r="G113">
            <v>47425.636318742014</v>
          </cell>
          <cell r="H113">
            <v>50569.077762287649</v>
          </cell>
          <cell r="I113">
            <v>53944.022309314976</v>
          </cell>
          <cell r="J113">
            <v>61218.618709887742</v>
          </cell>
          <cell r="K113">
            <v>60968.837633752257</v>
          </cell>
          <cell r="L113">
            <v>51496.633351002114</v>
          </cell>
          <cell r="M113">
            <v>47903.681326737751</v>
          </cell>
          <cell r="N113">
            <v>51948.346535575984</v>
          </cell>
          <cell r="O113">
            <v>48391.314972805776</v>
          </cell>
          <cell r="P113">
            <v>50470.319469032969</v>
          </cell>
          <cell r="Q113">
            <v>53313.61237406102</v>
          </cell>
          <cell r="R113" t="str">
            <v>..</v>
          </cell>
        </row>
        <row r="114">
          <cell r="A114" t="str">
            <v>Isle of Man</v>
          </cell>
          <cell r="B114" t="str">
            <v>IMY</v>
          </cell>
          <cell r="C114" t="str">
            <v>GDP per capita (current US$)</v>
          </cell>
          <cell r="D114">
            <v>20804.495553527977</v>
          </cell>
          <cell r="E114">
            <v>24229.510347985557</v>
          </cell>
          <cell r="F114">
            <v>28678.84529159273</v>
          </cell>
          <cell r="G114">
            <v>34634.051999706586</v>
          </cell>
          <cell r="H114">
            <v>36980.113079284441</v>
          </cell>
          <cell r="I114">
            <v>41232.920641672739</v>
          </cell>
          <cell r="J114">
            <v>49593.075025808743</v>
          </cell>
          <cell r="K114" t="str">
            <v>..</v>
          </cell>
          <cell r="L114" t="str">
            <v>..</v>
          </cell>
          <cell r="M114" t="str">
            <v>..</v>
          </cell>
          <cell r="N114" t="str">
            <v>..</v>
          </cell>
          <cell r="O114" t="str">
            <v>..</v>
          </cell>
          <cell r="P114" t="str">
            <v>..</v>
          </cell>
          <cell r="Q114" t="str">
            <v>..</v>
          </cell>
          <cell r="R114" t="str">
            <v>..</v>
          </cell>
        </row>
        <row r="115">
          <cell r="A115" t="str">
            <v>Israel</v>
          </cell>
          <cell r="B115" t="str">
            <v>ISR</v>
          </cell>
          <cell r="C115" t="str">
            <v>GDP per capita (current US$)</v>
          </cell>
          <cell r="D115">
            <v>20126.842329656491</v>
          </cell>
          <cell r="E115">
            <v>18246.014292384581</v>
          </cell>
          <cell r="F115">
            <v>18755.274744593207</v>
          </cell>
          <cell r="G115">
            <v>19682.915667500209</v>
          </cell>
          <cell r="H115">
            <v>20378.061906557999</v>
          </cell>
          <cell r="I115">
            <v>21581.718043955214</v>
          </cell>
          <cell r="J115">
            <v>24606.218336301339</v>
          </cell>
          <cell r="K115">
            <v>29268.731556187111</v>
          </cell>
          <cell r="L115">
            <v>27583.198165948193</v>
          </cell>
          <cell r="M115">
            <v>30551.12467718948</v>
          </cell>
          <cell r="N115">
            <v>33275.156809865694</v>
          </cell>
          <cell r="O115">
            <v>32514.367351290217</v>
          </cell>
          <cell r="P115">
            <v>36050.697960351383</v>
          </cell>
          <cell r="Q115">
            <v>37031.677025832818</v>
          </cell>
          <cell r="R115" t="str">
            <v>..</v>
          </cell>
        </row>
        <row r="116">
          <cell r="A116" t="str">
            <v>Italy</v>
          </cell>
          <cell r="B116" t="str">
            <v>ITA</v>
          </cell>
          <cell r="C116" t="str">
            <v>GDP per capita (current US$)</v>
          </cell>
          <cell r="D116">
            <v>20409.003538469562</v>
          </cell>
          <cell r="E116">
            <v>22205.841928572117</v>
          </cell>
          <cell r="F116">
            <v>27399.105124880774</v>
          </cell>
          <cell r="G116">
            <v>31188.62271811039</v>
          </cell>
          <cell r="H116">
            <v>31973.934742035428</v>
          </cell>
          <cell r="I116">
            <v>33426.166058016315</v>
          </cell>
          <cell r="J116">
            <v>37716.44912603515</v>
          </cell>
          <cell r="K116">
            <v>40659.670420248694</v>
          </cell>
          <cell r="L116">
            <v>36995.107349752237</v>
          </cell>
          <cell r="M116">
            <v>35877.87149478653</v>
          </cell>
          <cell r="N116">
            <v>38364.94174995576</v>
          </cell>
          <cell r="O116">
            <v>34854.397558321754</v>
          </cell>
          <cell r="P116">
            <v>35477.472866556294</v>
          </cell>
          <cell r="Q116">
            <v>34960.295021364771</v>
          </cell>
          <cell r="R116" t="str">
            <v>..</v>
          </cell>
        </row>
        <row r="117">
          <cell r="A117" t="str">
            <v>Jamaica</v>
          </cell>
          <cell r="B117" t="str">
            <v>JAM</v>
          </cell>
          <cell r="C117" t="str">
            <v>GDP per capita (current US$)</v>
          </cell>
          <cell r="D117">
            <v>3494.2699104215112</v>
          </cell>
          <cell r="E117">
            <v>3716.2712425698787</v>
          </cell>
          <cell r="F117">
            <v>3592.8883415032792</v>
          </cell>
          <cell r="G117">
            <v>3862.0633717220562</v>
          </cell>
          <cell r="H117">
            <v>4251.4966637452535</v>
          </cell>
          <cell r="I117">
            <v>4495.8435372804088</v>
          </cell>
          <cell r="J117">
            <v>4805.8787166183765</v>
          </cell>
          <cell r="K117">
            <v>5130.2274085172467</v>
          </cell>
          <cell r="L117">
            <v>4521.9238040721048</v>
          </cell>
          <cell r="M117">
            <v>4917.0232018307688</v>
          </cell>
          <cell r="N117">
            <v>5346.2193393051621</v>
          </cell>
          <cell r="O117">
            <v>5463.7620068211363</v>
          </cell>
          <cell r="P117">
            <v>5290.4861341508185</v>
          </cell>
          <cell r="Q117" t="str">
            <v>..</v>
          </cell>
          <cell r="R117" t="str">
            <v>..</v>
          </cell>
        </row>
        <row r="118">
          <cell r="A118" t="str">
            <v>Japan</v>
          </cell>
          <cell r="B118" t="str">
            <v>JPN</v>
          </cell>
          <cell r="C118" t="str">
            <v>GDP per capita (current US$)</v>
          </cell>
          <cell r="D118">
            <v>32716.418674889748</v>
          </cell>
          <cell r="E118">
            <v>31235.588184391381</v>
          </cell>
          <cell r="F118">
            <v>33690.937729715421</v>
          </cell>
          <cell r="G118">
            <v>36441.504493942208</v>
          </cell>
          <cell r="H118">
            <v>35781.170052596499</v>
          </cell>
          <cell r="I118">
            <v>34075.978949411139</v>
          </cell>
          <cell r="J118">
            <v>34033.70125493611</v>
          </cell>
          <cell r="K118">
            <v>37865.618031387443</v>
          </cell>
          <cell r="L118">
            <v>39322.604728411439</v>
          </cell>
          <cell r="M118">
            <v>42909.234152354366</v>
          </cell>
          <cell r="N118">
            <v>46203.709518983589</v>
          </cell>
          <cell r="O118">
            <v>46679.265432230262</v>
          </cell>
          <cell r="P118">
            <v>38633.708059179502</v>
          </cell>
          <cell r="Q118">
            <v>36194.415613442725</v>
          </cell>
          <cell r="R118" t="str">
            <v>..</v>
          </cell>
        </row>
        <row r="119">
          <cell r="A119" t="str">
            <v>Jordan</v>
          </cell>
          <cell r="B119" t="str">
            <v>JOR</v>
          </cell>
          <cell r="C119" t="str">
            <v>GDP per capita (current US$)</v>
          </cell>
          <cell r="D119">
            <v>1824.8861212041224</v>
          </cell>
          <cell r="E119">
            <v>1901.5803614308306</v>
          </cell>
          <cell r="F119">
            <v>1973.8620597291151</v>
          </cell>
          <cell r="G119">
            <v>2156.4398362068214</v>
          </cell>
          <cell r="H119">
            <v>2326.4951586109792</v>
          </cell>
          <cell r="I119">
            <v>2719.8224265635067</v>
          </cell>
          <cell r="J119">
            <v>3022.5428868945728</v>
          </cell>
          <cell r="K119">
            <v>3797.592623722283</v>
          </cell>
          <cell r="L119">
            <v>4026.7663495767511</v>
          </cell>
          <cell r="M119">
            <v>4370.7210447601256</v>
          </cell>
          <cell r="N119">
            <v>4665.9542760526929</v>
          </cell>
          <cell r="O119">
            <v>4896.6884466023748</v>
          </cell>
          <cell r="P119">
            <v>5200.2853965900667</v>
          </cell>
          <cell r="Q119">
            <v>5422.5708755332053</v>
          </cell>
          <cell r="R119" t="str">
            <v>..</v>
          </cell>
        </row>
        <row r="120">
          <cell r="A120" t="str">
            <v>Kazakhstan</v>
          </cell>
          <cell r="B120" t="str">
            <v>KAZ</v>
          </cell>
          <cell r="C120" t="str">
            <v>GDP per capita (current US$)</v>
          </cell>
          <cell r="D120">
            <v>1490.9267511843198</v>
          </cell>
          <cell r="E120">
            <v>1658.03114601521</v>
          </cell>
          <cell r="F120">
            <v>2068.1236571983154</v>
          </cell>
          <cell r="G120">
            <v>2874.2882912764935</v>
          </cell>
          <cell r="H120">
            <v>3771.2789573384489</v>
          </cell>
          <cell r="I120">
            <v>5291.575650186518</v>
          </cell>
          <cell r="J120">
            <v>6771.4147968188527</v>
          </cell>
          <cell r="K120">
            <v>8513.5646450681361</v>
          </cell>
          <cell r="L120">
            <v>7165.2770496964595</v>
          </cell>
          <cell r="M120">
            <v>9070.6499719998537</v>
          </cell>
          <cell r="N120">
            <v>11357.945490694019</v>
          </cell>
          <cell r="O120">
            <v>12120.305339701152</v>
          </cell>
          <cell r="P120">
            <v>13611.537361966297</v>
          </cell>
          <cell r="Q120">
            <v>12276.392537956654</v>
          </cell>
          <cell r="R120" t="str">
            <v>..</v>
          </cell>
        </row>
        <row r="121">
          <cell r="A121" t="str">
            <v>Kenya</v>
          </cell>
          <cell r="B121" t="str">
            <v>KEN</v>
          </cell>
          <cell r="C121" t="str">
            <v>GDP per capita (current US$)</v>
          </cell>
          <cell r="D121">
            <v>407.5540065516812</v>
          </cell>
          <cell r="E121">
            <v>402.17031549401594</v>
          </cell>
          <cell r="F121">
            <v>444.23363105095865</v>
          </cell>
          <cell r="G121">
            <v>467.37875249326152</v>
          </cell>
          <cell r="H121">
            <v>530.08215785025368</v>
          </cell>
          <cell r="I121">
            <v>711.72116367163551</v>
          </cell>
          <cell r="J121">
            <v>857.92568865419412</v>
          </cell>
          <cell r="K121">
            <v>938.57176234522353</v>
          </cell>
          <cell r="L121">
            <v>942.74314646634991</v>
          </cell>
          <cell r="M121">
            <v>991.8505451431987</v>
          </cell>
          <cell r="N121">
            <v>1012.8797726673008</v>
          </cell>
          <cell r="O121">
            <v>1184.923256043633</v>
          </cell>
          <cell r="P121">
            <v>1257.2028378700243</v>
          </cell>
          <cell r="Q121">
            <v>1358.2622185562573</v>
          </cell>
          <cell r="R121" t="str">
            <v>..</v>
          </cell>
        </row>
        <row r="122">
          <cell r="A122" t="str">
            <v>Kiribati</v>
          </cell>
          <cell r="B122" t="str">
            <v>KIR</v>
          </cell>
          <cell r="C122" t="str">
            <v>GDP per capita (current US$)</v>
          </cell>
          <cell r="D122">
            <v>734.94924607978612</v>
          </cell>
          <cell r="E122">
            <v>827.30208446324082</v>
          </cell>
          <cell r="F122">
            <v>1014.1353334623041</v>
          </cell>
          <cell r="G122">
            <v>1128.9515140583987</v>
          </cell>
          <cell r="H122">
            <v>1149.6880329925496</v>
          </cell>
          <cell r="I122">
            <v>1110.4827027611473</v>
          </cell>
          <cell r="J122">
            <v>1277.1787939920334</v>
          </cell>
          <cell r="K122">
            <v>1371.9120890089716</v>
          </cell>
          <cell r="L122">
            <v>1264.1087736036179</v>
          </cell>
          <cell r="M122">
            <v>1465.5590321511481</v>
          </cell>
          <cell r="N122">
            <v>1645.8722138544422</v>
          </cell>
          <cell r="O122">
            <v>1641.1956688993296</v>
          </cell>
          <cell r="P122">
            <v>1556.4610223086477</v>
          </cell>
          <cell r="Q122">
            <v>1509.5711382168415</v>
          </cell>
          <cell r="R122" t="str">
            <v>..</v>
          </cell>
        </row>
        <row r="123">
          <cell r="A123" t="str">
            <v>Democratic People's Republic of Korea</v>
          </cell>
          <cell r="B123" t="str">
            <v>PRK</v>
          </cell>
          <cell r="C123" t="str">
            <v>GDP per capita (current US$)</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row>
        <row r="124">
          <cell r="A124" t="str">
            <v>Korea, Rep.</v>
          </cell>
          <cell r="B124" t="str">
            <v>KOR</v>
          </cell>
          <cell r="C124" t="str">
            <v>GDP per capita (current US$)</v>
          </cell>
          <cell r="D124">
            <v>11255.947889445213</v>
          </cell>
          <cell r="E124">
            <v>12788.580180517678</v>
          </cell>
          <cell r="F124">
            <v>14219.193585600875</v>
          </cell>
          <cell r="G124">
            <v>15921.939197441279</v>
          </cell>
          <cell r="H124">
            <v>18657.521860421864</v>
          </cell>
          <cell r="I124">
            <v>20917.029890907295</v>
          </cell>
          <cell r="J124">
            <v>23101.51117878452</v>
          </cell>
          <cell r="K124">
            <v>20474.887468475226</v>
          </cell>
          <cell r="L124">
            <v>18338.706366025552</v>
          </cell>
          <cell r="M124">
            <v>22151.209124362907</v>
          </cell>
          <cell r="N124">
            <v>24155.829304419611</v>
          </cell>
          <cell r="O124">
            <v>24453.971346307222</v>
          </cell>
          <cell r="P124">
            <v>25997.880658931597</v>
          </cell>
          <cell r="Q124">
            <v>27970.494261562439</v>
          </cell>
          <cell r="R124" t="str">
            <v>..</v>
          </cell>
        </row>
        <row r="125">
          <cell r="A125" t="str">
            <v>Kosovo</v>
          </cell>
          <cell r="B125" t="str">
            <v>KSV</v>
          </cell>
          <cell r="C125" t="str">
            <v>GDP per capita (current US$)</v>
          </cell>
          <cell r="D125">
            <v>1490.3610325022637</v>
          </cell>
          <cell r="E125">
            <v>1587.5058285127263</v>
          </cell>
          <cell r="F125">
            <v>1969.5627130740459</v>
          </cell>
          <cell r="G125">
            <v>2135.3328465238328</v>
          </cell>
          <cell r="H125">
            <v>2190.4975958251453</v>
          </cell>
          <cell r="I125">
            <v>2371.6620785631853</v>
          </cell>
          <cell r="J125">
            <v>2788.4794637241271</v>
          </cell>
          <cell r="K125">
            <v>3254.8606736952147</v>
          </cell>
          <cell r="L125">
            <v>3209.6941085704675</v>
          </cell>
          <cell r="M125">
            <v>3283.2119384317202</v>
          </cell>
          <cell r="N125">
            <v>3738.7813687802509</v>
          </cell>
          <cell r="O125">
            <v>3600.8870002769277</v>
          </cell>
          <cell r="P125">
            <v>3890.3006647895972</v>
          </cell>
          <cell r="Q125">
            <v>3989.7172483121531</v>
          </cell>
          <cell r="R125" t="str">
            <v>..</v>
          </cell>
        </row>
        <row r="126">
          <cell r="A126" t="str">
            <v>Kuwait</v>
          </cell>
          <cell r="B126" t="str">
            <v>KWT</v>
          </cell>
          <cell r="C126" t="str">
            <v>GDP per capita (current US$)</v>
          </cell>
          <cell r="D126">
            <v>17532.858370265367</v>
          </cell>
          <cell r="E126">
            <v>18675.213666918095</v>
          </cell>
          <cell r="F126">
            <v>22841.601722717001</v>
          </cell>
          <cell r="G126">
            <v>27438.168629616346</v>
          </cell>
          <cell r="H126">
            <v>35694.381705227352</v>
          </cell>
          <cell r="I126">
            <v>42502.221520042003</v>
          </cell>
          <cell r="J126">
            <v>45157.12333557535</v>
          </cell>
          <cell r="K126">
            <v>54478.550674347738</v>
          </cell>
          <cell r="L126">
            <v>36756.807977914876</v>
          </cell>
          <cell r="M126">
            <v>37724.273785002413</v>
          </cell>
          <cell r="N126">
            <v>47553.669258242866</v>
          </cell>
          <cell r="O126">
            <v>50896.498138576462</v>
          </cell>
          <cell r="P126">
            <v>48926.525432703042</v>
          </cell>
          <cell r="Q126" t="str">
            <v>..</v>
          </cell>
          <cell r="R126" t="str">
            <v>..</v>
          </cell>
        </row>
        <row r="127">
          <cell r="A127" t="str">
            <v>Kyrgyzstan</v>
          </cell>
          <cell r="B127" t="str">
            <v>KGZ</v>
          </cell>
          <cell r="C127" t="str">
            <v>GDP per capita (current US$)</v>
          </cell>
          <cell r="D127">
            <v>308.40903138669466</v>
          </cell>
          <cell r="E127">
            <v>321.72653804514169</v>
          </cell>
          <cell r="F127">
            <v>380.50736243548067</v>
          </cell>
          <cell r="G127">
            <v>433.23511893516621</v>
          </cell>
          <cell r="H127">
            <v>476.55189169262388</v>
          </cell>
          <cell r="I127">
            <v>543.11070240307208</v>
          </cell>
          <cell r="J127">
            <v>721.76869083885708</v>
          </cell>
          <cell r="K127">
            <v>966.39362718537234</v>
          </cell>
          <cell r="L127">
            <v>871.22438933785429</v>
          </cell>
          <cell r="M127">
            <v>880.03777511910846</v>
          </cell>
          <cell r="N127">
            <v>1123.8831680626986</v>
          </cell>
          <cell r="O127">
            <v>1177.9747348784833</v>
          </cell>
          <cell r="P127">
            <v>1282.4371620246661</v>
          </cell>
          <cell r="Q127">
            <v>1269.1393353511116</v>
          </cell>
          <cell r="R127" t="str">
            <v>..</v>
          </cell>
        </row>
        <row r="128">
          <cell r="A128" t="str">
            <v>Lao People's Democratic Republic</v>
          </cell>
          <cell r="B128" t="str">
            <v>LAO</v>
          </cell>
          <cell r="C128" t="str">
            <v>GDP per capita (current US$)</v>
          </cell>
          <cell r="D128">
            <v>326.03069889869954</v>
          </cell>
          <cell r="E128">
            <v>319.53253580793961</v>
          </cell>
          <cell r="F128">
            <v>362.6677396128228</v>
          </cell>
          <cell r="G128">
            <v>418.17325432886747</v>
          </cell>
          <cell r="H128">
            <v>476.16240572066476</v>
          </cell>
          <cell r="I128">
            <v>591.36477441142301</v>
          </cell>
          <cell r="J128">
            <v>710.98033730569307</v>
          </cell>
          <cell r="K128">
            <v>900.49955476824823</v>
          </cell>
          <cell r="L128">
            <v>947.95552402536885</v>
          </cell>
          <cell r="M128">
            <v>1147.0953884989824</v>
          </cell>
          <cell r="N128">
            <v>1300.9796015001436</v>
          </cell>
          <cell r="O128">
            <v>1445.8694501426637</v>
          </cell>
          <cell r="P128">
            <v>1700.5379635473125</v>
          </cell>
          <cell r="Q128">
            <v>1759.7844016010549</v>
          </cell>
          <cell r="R128" t="str">
            <v>..</v>
          </cell>
        </row>
        <row r="129">
          <cell r="A129" t="str">
            <v>Latin America &amp; Caribbean (all income levels)</v>
          </cell>
          <cell r="B129" t="str">
            <v>LCN</v>
          </cell>
          <cell r="C129" t="str">
            <v>GDP per capita (current US$)</v>
          </cell>
          <cell r="D129">
            <v>4135.010546907155</v>
          </cell>
          <cell r="E129">
            <v>3665.3400866013758</v>
          </cell>
          <cell r="F129">
            <v>3721.0112757296561</v>
          </cell>
          <cell r="G129">
            <v>4266.5487251927398</v>
          </cell>
          <cell r="H129">
            <v>5098.6516481088493</v>
          </cell>
          <cell r="I129">
            <v>5908.5612189696503</v>
          </cell>
          <cell r="J129">
            <v>6890.4522776998065</v>
          </cell>
          <cell r="K129">
            <v>7907.7395689486475</v>
          </cell>
          <cell r="L129">
            <v>7345.1292838420422</v>
          </cell>
          <cell r="M129">
            <v>8978.5912120635639</v>
          </cell>
          <cell r="N129">
            <v>10056.949218401811</v>
          </cell>
          <cell r="O129">
            <v>9998.7057100556885</v>
          </cell>
          <cell r="P129">
            <v>10103.568718716428</v>
          </cell>
          <cell r="Q129">
            <v>10056.945990950564</v>
          </cell>
          <cell r="R129" t="str">
            <v>..</v>
          </cell>
        </row>
        <row r="130">
          <cell r="A130" t="str">
            <v>Latin America &amp; Caribbean (developing only)</v>
          </cell>
          <cell r="B130" t="str">
            <v>LAC</v>
          </cell>
          <cell r="C130" t="str">
            <v>GDP per capita (current US$)</v>
          </cell>
          <cell r="D130">
            <v>3635.0790039832195</v>
          </cell>
          <cell r="E130">
            <v>3538.1535083045428</v>
          </cell>
          <cell r="F130">
            <v>3550.7920176447942</v>
          </cell>
          <cell r="G130">
            <v>3966.2511826909231</v>
          </cell>
          <cell r="H130">
            <v>4740.7335204671645</v>
          </cell>
          <cell r="I130">
            <v>5475.3856102888803</v>
          </cell>
          <cell r="J130">
            <v>6367.2445107273716</v>
          </cell>
          <cell r="K130">
            <v>7219.2836899484155</v>
          </cell>
          <cell r="L130">
            <v>6629.2509864605954</v>
          </cell>
          <cell r="M130">
            <v>8184.324074503038</v>
          </cell>
          <cell r="N130">
            <v>9364.4075003286016</v>
          </cell>
          <cell r="O130">
            <v>9067.3758805776561</v>
          </cell>
          <cell r="P130">
            <v>9172.8635370076445</v>
          </cell>
          <cell r="Q130">
            <v>9071.1660468177324</v>
          </cell>
          <cell r="R130" t="str">
            <v>..</v>
          </cell>
        </row>
        <row r="131">
          <cell r="A131" t="str">
            <v>Latvia</v>
          </cell>
          <cell r="B131" t="str">
            <v>LVA</v>
          </cell>
          <cell r="C131" t="str">
            <v>GDP per capita (current US$)</v>
          </cell>
          <cell r="D131">
            <v>4466.0452687790666</v>
          </cell>
          <cell r="E131">
            <v>4987.1888180386895</v>
          </cell>
          <cell r="F131">
            <v>5631.2619148975064</v>
          </cell>
          <cell r="G131">
            <v>6746.0638468691568</v>
          </cell>
          <cell r="H131">
            <v>7634.1935390126755</v>
          </cell>
          <cell r="I131">
            <v>9746.2350898064469</v>
          </cell>
          <cell r="J131">
            <v>14064.199072965966</v>
          </cell>
          <cell r="K131">
            <v>16383.01708281947</v>
          </cell>
          <cell r="L131">
            <v>12212.495632029586</v>
          </cell>
          <cell r="M131">
            <v>11379.235638120077</v>
          </cell>
          <cell r="N131">
            <v>13749.223338989315</v>
          </cell>
          <cell r="O131">
            <v>14031.795866830427</v>
          </cell>
          <cell r="P131">
            <v>15357.26927184267</v>
          </cell>
          <cell r="Q131">
            <v>16037.782103912492</v>
          </cell>
          <cell r="R131" t="str">
            <v>..</v>
          </cell>
        </row>
        <row r="132">
          <cell r="A132" t="str">
            <v>Least developed countries: UN classification</v>
          </cell>
          <cell r="B132" t="str">
            <v>LDC</v>
          </cell>
          <cell r="C132" t="str">
            <v>GDP per capita (current US$)</v>
          </cell>
          <cell r="D132">
            <v>284.39168288937105</v>
          </cell>
          <cell r="E132">
            <v>299.11643978806126</v>
          </cell>
          <cell r="F132">
            <v>327.19930811221832</v>
          </cell>
          <cell r="G132">
            <v>370.45010222047955</v>
          </cell>
          <cell r="H132">
            <v>428.10579678159201</v>
          </cell>
          <cell r="I132">
            <v>487.18610136599153</v>
          </cell>
          <cell r="J132">
            <v>583.95880991794445</v>
          </cell>
          <cell r="K132">
            <v>702.38868013360093</v>
          </cell>
          <cell r="L132">
            <v>683.29749819177107</v>
          </cell>
          <cell r="M132">
            <v>745.1500985319052</v>
          </cell>
          <cell r="N132">
            <v>822.36988008817684</v>
          </cell>
          <cell r="O132">
            <v>850.8646497034257</v>
          </cell>
          <cell r="P132">
            <v>876.72560187567467</v>
          </cell>
          <cell r="Q132">
            <v>931.24332911074123</v>
          </cell>
          <cell r="R132" t="str">
            <v>..</v>
          </cell>
        </row>
        <row r="133">
          <cell r="A133" t="str">
            <v>Lebanon</v>
          </cell>
          <cell r="B133" t="str">
            <v>LBN</v>
          </cell>
          <cell r="C133" t="str">
            <v>GDP per capita (current US$)</v>
          </cell>
          <cell r="D133">
            <v>5253.0975836247162</v>
          </cell>
          <cell r="E133">
            <v>5436.5875068964633</v>
          </cell>
          <cell r="F133">
            <v>5425.6690703016857</v>
          </cell>
          <cell r="G133">
            <v>5424.2179439643287</v>
          </cell>
          <cell r="H133">
            <v>5339.4238804310471</v>
          </cell>
          <cell r="I133">
            <v>5372.4750564404094</v>
          </cell>
          <cell r="J133">
            <v>6015.8021288014261</v>
          </cell>
          <cell r="K133">
            <v>7015.6051778667479</v>
          </cell>
          <cell r="L133">
            <v>8403.109316056707</v>
          </cell>
          <cell r="M133">
            <v>8763.795964165507</v>
          </cell>
          <cell r="N133">
            <v>9132.4342022665969</v>
          </cell>
          <cell r="O133">
            <v>9729.2821929339098</v>
          </cell>
          <cell r="P133">
            <v>9870.4862780876792</v>
          </cell>
          <cell r="Q133">
            <v>10057.888356366919</v>
          </cell>
          <cell r="R133" t="str">
            <v>..</v>
          </cell>
        </row>
        <row r="134">
          <cell r="A134" t="str">
            <v>Lesotho</v>
          </cell>
          <cell r="B134" t="str">
            <v>LSO</v>
          </cell>
          <cell r="C134" t="str">
            <v>GDP per capita (current US$)</v>
          </cell>
          <cell r="D134">
            <v>377.45358871021438</v>
          </cell>
          <cell r="E134">
            <v>348.31986685799876</v>
          </cell>
          <cell r="F134">
            <v>510.41629790294729</v>
          </cell>
          <cell r="G134">
            <v>645.49595921718844</v>
          </cell>
          <cell r="H134">
            <v>710.51781681929549</v>
          </cell>
          <cell r="I134">
            <v>736.39119435722171</v>
          </cell>
          <cell r="J134">
            <v>816.84958569846788</v>
          </cell>
          <cell r="K134">
            <v>826.83154019613721</v>
          </cell>
          <cell r="L134">
            <v>859.85701734189684</v>
          </cell>
          <cell r="M134">
            <v>1087.9501954000452</v>
          </cell>
          <cell r="N134">
            <v>1241.2289966237672</v>
          </cell>
          <cell r="O134">
            <v>1158.7943941542967</v>
          </cell>
          <cell r="P134">
            <v>1031.0213357867906</v>
          </cell>
          <cell r="Q134">
            <v>989.96045609394082</v>
          </cell>
          <cell r="R134" t="str">
            <v>..</v>
          </cell>
        </row>
        <row r="135">
          <cell r="A135" t="str">
            <v>Liberia</v>
          </cell>
          <cell r="B135" t="str">
            <v>LBR</v>
          </cell>
          <cell r="C135" t="str">
            <v>GDP per capita (current US$)</v>
          </cell>
          <cell r="D135">
            <v>171.73719692777973</v>
          </cell>
          <cell r="E135">
            <v>174.55475659546553</v>
          </cell>
          <cell r="F135">
            <v>130.91266530930676</v>
          </cell>
          <cell r="G135">
            <v>146.64132969472215</v>
          </cell>
          <cell r="H135">
            <v>165.7601803332264</v>
          </cell>
          <cell r="I135">
            <v>178.45314812114555</v>
          </cell>
          <cell r="J135">
            <v>209.81159973274904</v>
          </cell>
          <cell r="K135">
            <v>231.44321084298278</v>
          </cell>
          <cell r="L135">
            <v>302.2760595126021</v>
          </cell>
          <cell r="M135">
            <v>326.60443301444423</v>
          </cell>
          <cell r="N135">
            <v>378.81406244867725</v>
          </cell>
          <cell r="O135">
            <v>414.1851554417438</v>
          </cell>
          <cell r="P135">
            <v>453.33945704535864</v>
          </cell>
          <cell r="Q135">
            <v>461.04289859740152</v>
          </cell>
          <cell r="R135" t="str">
            <v>..</v>
          </cell>
        </row>
        <row r="136">
          <cell r="A136" t="str">
            <v>Libya</v>
          </cell>
          <cell r="B136" t="str">
            <v>LBY</v>
          </cell>
          <cell r="C136" t="str">
            <v>GDP per capita (current US$)</v>
          </cell>
          <cell r="D136">
            <v>6284.1590529110917</v>
          </cell>
          <cell r="E136">
            <v>3711.6027740546524</v>
          </cell>
          <cell r="F136">
            <v>4682.62572368156</v>
          </cell>
          <cell r="G136">
            <v>5807.6462878378425</v>
          </cell>
          <cell r="H136">
            <v>8158.9842139452976</v>
          </cell>
          <cell r="I136">
            <v>9304.3085018858637</v>
          </cell>
          <cell r="J136">
            <v>11219.432957943696</v>
          </cell>
          <cell r="K136">
            <v>14231.600892701212</v>
          </cell>
          <cell r="L136">
            <v>10151.645873524534</v>
          </cell>
          <cell r="M136">
            <v>11933.77925880182</v>
          </cell>
          <cell r="N136">
            <v>5517.7795692315703</v>
          </cell>
          <cell r="O136">
            <v>13035.192200203219</v>
          </cell>
          <cell r="P136">
            <v>10454.792550960663</v>
          </cell>
          <cell r="Q136">
            <v>6569.6197534584198</v>
          </cell>
          <cell r="R136" t="str">
            <v>..</v>
          </cell>
        </row>
        <row r="137">
          <cell r="A137" t="str">
            <v>Liechtenstein</v>
          </cell>
          <cell r="B137" t="str">
            <v>LIE</v>
          </cell>
          <cell r="C137" t="str">
            <v>GDP per capita (current US$)</v>
          </cell>
          <cell r="D137">
            <v>74021.939778888845</v>
          </cell>
          <cell r="E137">
            <v>79088.627294449194</v>
          </cell>
          <cell r="F137">
            <v>89553.906068156226</v>
          </cell>
          <cell r="G137">
            <v>99926.9365615594</v>
          </cell>
          <cell r="H137">
            <v>104995.9855010605</v>
          </cell>
          <cell r="I137">
            <v>113830.02855230005</v>
          </cell>
          <cell r="J137">
            <v>129870.18568161358</v>
          </cell>
          <cell r="K137">
            <v>142254.691640412</v>
          </cell>
          <cell r="L137">
            <v>125107.67108998734</v>
          </cell>
          <cell r="M137">
            <v>140101.96727514206</v>
          </cell>
          <cell r="N137">
            <v>157092.9693866953</v>
          </cell>
          <cell r="O137">
            <v>149160.7581321566</v>
          </cell>
          <cell r="P137" t="str">
            <v>..</v>
          </cell>
          <cell r="Q137" t="str">
            <v>..</v>
          </cell>
          <cell r="R137" t="str">
            <v>..</v>
          </cell>
        </row>
        <row r="138">
          <cell r="A138" t="str">
            <v>Lithuania</v>
          </cell>
          <cell r="B138" t="str">
            <v>LTU</v>
          </cell>
          <cell r="C138" t="str">
            <v>GDP per capita (current US$)</v>
          </cell>
          <cell r="D138" t="str">
            <v>..</v>
          </cell>
          <cell r="E138" t="str">
            <v>..</v>
          </cell>
          <cell r="F138" t="str">
            <v>..</v>
          </cell>
          <cell r="G138">
            <v>6706.8346866357851</v>
          </cell>
          <cell r="H138">
            <v>7863.5278271225088</v>
          </cell>
          <cell r="I138">
            <v>9240.2970586685533</v>
          </cell>
          <cell r="J138">
            <v>12298.205545074607</v>
          </cell>
          <cell r="K138">
            <v>14961.723974384637</v>
          </cell>
          <cell r="L138">
            <v>11837.116677360134</v>
          </cell>
          <cell r="M138">
            <v>11976.901142797284</v>
          </cell>
          <cell r="N138">
            <v>14360.424788981501</v>
          </cell>
          <cell r="O138">
            <v>14333.247422089033</v>
          </cell>
          <cell r="P138">
            <v>15689.002264759429</v>
          </cell>
          <cell r="Q138">
            <v>16444.838113539605</v>
          </cell>
          <cell r="R138" t="str">
            <v>..</v>
          </cell>
        </row>
        <row r="139">
          <cell r="A139" t="str">
            <v>Low &amp; middle income</v>
          </cell>
          <cell r="B139" t="str">
            <v>LMY</v>
          </cell>
          <cell r="C139" t="str">
            <v>GDP per capita (current US$)</v>
          </cell>
          <cell r="D139">
            <v>1076.3717053547198</v>
          </cell>
          <cell r="E139">
            <v>1116.479258467378</v>
          </cell>
          <cell r="F139">
            <v>1234.6933644821702</v>
          </cell>
          <cell r="G139">
            <v>1422.3344156555152</v>
          </cell>
          <cell r="H139">
            <v>1654.9362996062207</v>
          </cell>
          <cell r="I139">
            <v>1925.8100972269879</v>
          </cell>
          <cell r="J139">
            <v>2341.7465484993072</v>
          </cell>
          <cell r="K139">
            <v>2740.9357588099347</v>
          </cell>
          <cell r="L139">
            <v>2713.930317112141</v>
          </cell>
          <cell r="M139">
            <v>3263.2896719486093</v>
          </cell>
          <cell r="N139">
            <v>3779.323472959351</v>
          </cell>
          <cell r="O139">
            <v>3942.104143425528</v>
          </cell>
          <cell r="P139">
            <v>4136.1377752769495</v>
          </cell>
          <cell r="Q139">
            <v>4264.30753643759</v>
          </cell>
          <cell r="R139" t="str">
            <v>..</v>
          </cell>
        </row>
        <row r="140">
          <cell r="A140" t="str">
            <v>Low income</v>
          </cell>
          <cell r="B140" t="str">
            <v>LIC</v>
          </cell>
          <cell r="C140" t="str">
            <v>GDP per capita (current US$)</v>
          </cell>
          <cell r="D140">
            <v>225.13058267384187</v>
          </cell>
          <cell r="E140">
            <v>234.89685224139706</v>
          </cell>
          <cell r="F140">
            <v>249.20039675412167</v>
          </cell>
          <cell r="G140">
            <v>275.32614621692636</v>
          </cell>
          <cell r="H140">
            <v>311.26945123757935</v>
          </cell>
          <cell r="I140">
            <v>338.60341583616139</v>
          </cell>
          <cell r="J140">
            <v>395.89482008231488</v>
          </cell>
          <cell r="K140">
            <v>464.59543132683564</v>
          </cell>
          <cell r="L140">
            <v>474.38948305756037</v>
          </cell>
          <cell r="M140">
            <v>500.23002628609254</v>
          </cell>
          <cell r="N140">
            <v>546.22383685326292</v>
          </cell>
          <cell r="O140">
            <v>581.42028554879414</v>
          </cell>
          <cell r="P140">
            <v>609.00507736146187</v>
          </cell>
          <cell r="Q140">
            <v>638.94512611352059</v>
          </cell>
          <cell r="R140" t="str">
            <v>..</v>
          </cell>
        </row>
        <row r="141">
          <cell r="A141" t="str">
            <v>Lower middle income</v>
          </cell>
          <cell r="B141" t="str">
            <v>LMC</v>
          </cell>
          <cell r="C141" t="str">
            <v>GDP per capita (current US$)</v>
          </cell>
          <cell r="D141">
            <v>564.11941444946694</v>
          </cell>
          <cell r="E141">
            <v>595.00912167562558</v>
          </cell>
          <cell r="F141">
            <v>669.78686599114405</v>
          </cell>
          <cell r="G141">
            <v>752.83885231021497</v>
          </cell>
          <cell r="H141">
            <v>852.12448775152279</v>
          </cell>
          <cell r="I141">
            <v>994.59278868600393</v>
          </cell>
          <cell r="J141">
            <v>1205.2052913672374</v>
          </cell>
          <cell r="K141">
            <v>1320.1059820704834</v>
          </cell>
          <cell r="L141">
            <v>1337.1059498553002</v>
          </cell>
          <cell r="M141">
            <v>1668.3366541086466</v>
          </cell>
          <cell r="N141">
            <v>1836.7878967603574</v>
          </cell>
          <cell r="O141">
            <v>1881.9228941786146</v>
          </cell>
          <cell r="P141">
            <v>1926.0652869349819</v>
          </cell>
          <cell r="Q141">
            <v>2007.6756978338394</v>
          </cell>
          <cell r="R141" t="str">
            <v>..</v>
          </cell>
        </row>
        <row r="142">
          <cell r="A142" t="str">
            <v>Luxembourg</v>
          </cell>
          <cell r="B142" t="str">
            <v>LUX</v>
          </cell>
          <cell r="C142" t="str">
            <v>GDP per capita (current US$)</v>
          </cell>
          <cell r="D142">
            <v>47558.372211828872</v>
          </cell>
          <cell r="E142">
            <v>52190.065564618832</v>
          </cell>
          <cell r="F142">
            <v>64422.278989538223</v>
          </cell>
          <cell r="G142">
            <v>74674.133165676161</v>
          </cell>
          <cell r="H142">
            <v>79595.534077384698</v>
          </cell>
          <cell r="I142">
            <v>88400.203274228625</v>
          </cell>
          <cell r="J142">
            <v>102523.39494121957</v>
          </cell>
          <cell r="K142">
            <v>112477.06113184104</v>
          </cell>
          <cell r="L142">
            <v>100735.3518532571</v>
          </cell>
          <cell r="M142">
            <v>102863.09572462816</v>
          </cell>
          <cell r="N142">
            <v>113731.65154549565</v>
          </cell>
          <cell r="O142">
            <v>106022.79907246312</v>
          </cell>
          <cell r="P142">
            <v>110664.84029673747</v>
          </cell>
          <cell r="Q142" t="str">
            <v>..</v>
          </cell>
          <cell r="R142" t="str">
            <v>..</v>
          </cell>
        </row>
        <row r="143">
          <cell r="A143" t="str">
            <v>Macao SAR, China</v>
          </cell>
          <cell r="B143" t="str">
            <v>MAC</v>
          </cell>
          <cell r="C143" t="str">
            <v>GDP per capita (current US$)</v>
          </cell>
          <cell r="D143">
            <v>14869.778419275121</v>
          </cell>
          <cell r="E143">
            <v>15777.518061490677</v>
          </cell>
          <cell r="F143">
            <v>17584.699345856774</v>
          </cell>
          <cell r="G143">
            <v>22369.808655436835</v>
          </cell>
          <cell r="H143">
            <v>25189.779366612009</v>
          </cell>
          <cell r="I143">
            <v>30368.687189270662</v>
          </cell>
          <cell r="J143">
            <v>36620.444618566711</v>
          </cell>
          <cell r="K143">
            <v>40867.505231146286</v>
          </cell>
          <cell r="L143">
            <v>40876.600611808317</v>
          </cell>
          <cell r="M143">
            <v>53045.879009404314</v>
          </cell>
          <cell r="N143">
            <v>67012.893810609836</v>
          </cell>
          <cell r="O143">
            <v>77079.17330147943</v>
          </cell>
          <cell r="P143">
            <v>90332.324200645351</v>
          </cell>
          <cell r="Q143">
            <v>96037.702025121762</v>
          </cell>
          <cell r="R143" t="str">
            <v>..</v>
          </cell>
        </row>
        <row r="144">
          <cell r="A144" t="str">
            <v>Macedonia, FYR</v>
          </cell>
          <cell r="B144" t="str">
            <v>MKD</v>
          </cell>
          <cell r="C144" t="str">
            <v>GDP per capita (current US$)</v>
          </cell>
          <cell r="D144">
            <v>1835.0136218229575</v>
          </cell>
          <cell r="E144">
            <v>1980.7531340750156</v>
          </cell>
          <cell r="F144">
            <v>2431.8386415148971</v>
          </cell>
          <cell r="G144">
            <v>2787.773056349009</v>
          </cell>
          <cell r="H144">
            <v>3063.5964620640234</v>
          </cell>
          <cell r="I144">
            <v>3351.3048790141966</v>
          </cell>
          <cell r="J144">
            <v>4063.7444253355902</v>
          </cell>
          <cell r="K144">
            <v>4821.5424944530423</v>
          </cell>
          <cell r="L144">
            <v>4566.343920806481</v>
          </cell>
          <cell r="M144">
            <v>4561.1783637943272</v>
          </cell>
          <cell r="N144">
            <v>5079.9592076843037</v>
          </cell>
          <cell r="O144">
            <v>4709.5165447611389</v>
          </cell>
          <cell r="P144">
            <v>5195.2788222481859</v>
          </cell>
          <cell r="Q144">
            <v>5455.5912669864274</v>
          </cell>
          <cell r="R144" t="str">
            <v>..</v>
          </cell>
        </row>
        <row r="145">
          <cell r="A145" t="str">
            <v>Madagascar</v>
          </cell>
          <cell r="B145" t="str">
            <v>MDG</v>
          </cell>
          <cell r="C145" t="str">
            <v>GDP per capita (current US$)</v>
          </cell>
          <cell r="D145">
            <v>278.9874499305476</v>
          </cell>
          <cell r="E145">
            <v>262.74181975142676</v>
          </cell>
          <cell r="F145">
            <v>317.42203169157034</v>
          </cell>
          <cell r="G145">
            <v>245.67045293529088</v>
          </cell>
          <cell r="H145">
            <v>275.51582251157146</v>
          </cell>
          <cell r="I145">
            <v>292.99089761710167</v>
          </cell>
          <cell r="J145">
            <v>379.06725871752593</v>
          </cell>
          <cell r="K145">
            <v>472.37909157929602</v>
          </cell>
          <cell r="L145">
            <v>417.17830208486623</v>
          </cell>
          <cell r="M145">
            <v>414.14278721865719</v>
          </cell>
          <cell r="N145">
            <v>456.32930713431222</v>
          </cell>
          <cell r="O145">
            <v>444.95850050673153</v>
          </cell>
          <cell r="P145">
            <v>462.97400612929221</v>
          </cell>
          <cell r="Q145">
            <v>449.40083594838336</v>
          </cell>
          <cell r="R145" t="str">
            <v>..</v>
          </cell>
        </row>
        <row r="146">
          <cell r="A146" t="str">
            <v>Malawi</v>
          </cell>
          <cell r="B146" t="str">
            <v>MWI</v>
          </cell>
          <cell r="C146" t="str">
            <v>GDP per capita (current US$)</v>
          </cell>
          <cell r="D146">
            <v>149.36724316953121</v>
          </cell>
          <cell r="E146">
            <v>226.07683074730838</v>
          </cell>
          <cell r="F146">
            <v>200.54269708367113</v>
          </cell>
          <cell r="G146">
            <v>211.57381681158665</v>
          </cell>
          <cell r="H146">
            <v>216.11461862066361</v>
          </cell>
          <cell r="I146">
            <v>237.69825917200055</v>
          </cell>
          <cell r="J146">
            <v>270.24114601774664</v>
          </cell>
          <cell r="K146">
            <v>307.57789758797628</v>
          </cell>
          <cell r="L146">
            <v>351.0797566255975</v>
          </cell>
          <cell r="M146">
            <v>365.5165695426125</v>
          </cell>
          <cell r="N146">
            <v>369.60434718961409</v>
          </cell>
          <cell r="O146">
            <v>270.08753128829147</v>
          </cell>
          <cell r="P146">
            <v>239.8697313903144</v>
          </cell>
          <cell r="Q146">
            <v>255.0445695731897</v>
          </cell>
          <cell r="R146" t="str">
            <v>..</v>
          </cell>
        </row>
        <row r="147">
          <cell r="A147" t="str">
            <v>Malaysia</v>
          </cell>
          <cell r="B147" t="str">
            <v>MYS</v>
          </cell>
          <cell r="C147" t="str">
            <v>GDP per capita (current US$)</v>
          </cell>
          <cell r="D147">
            <v>3878.7714093458967</v>
          </cell>
          <cell r="E147">
            <v>4132.6785250141611</v>
          </cell>
          <cell r="F147">
            <v>4431.2394550148047</v>
          </cell>
          <cell r="G147">
            <v>4924.5858520003603</v>
          </cell>
          <cell r="H147">
            <v>5564.185469329338</v>
          </cell>
          <cell r="I147">
            <v>6194.7004342825403</v>
          </cell>
          <cell r="J147">
            <v>7240.7355799634415</v>
          </cell>
          <cell r="K147">
            <v>8486.5476053994898</v>
          </cell>
          <cell r="L147">
            <v>7312.0036837904154</v>
          </cell>
          <cell r="M147">
            <v>8802.9134899466353</v>
          </cell>
          <cell r="N147">
            <v>10125.88165621794</v>
          </cell>
          <cell r="O147">
            <v>10507.792778901496</v>
          </cell>
          <cell r="P147">
            <v>10628.009299952935</v>
          </cell>
          <cell r="Q147">
            <v>10933.485271923777</v>
          </cell>
          <cell r="R147" t="str">
            <v>..</v>
          </cell>
        </row>
        <row r="148">
          <cell r="A148" t="str">
            <v>Maldives</v>
          </cell>
          <cell r="B148" t="str">
            <v>MDV</v>
          </cell>
          <cell r="C148" t="str">
            <v>GDP per capita (current US$)</v>
          </cell>
          <cell r="D148">
            <v>3099.4825441173548</v>
          </cell>
          <cell r="E148">
            <v>3139.3195579800122</v>
          </cell>
          <cell r="F148">
            <v>3537.0084357817564</v>
          </cell>
          <cell r="G148">
            <v>4008.5757873173029</v>
          </cell>
          <cell r="H148">
            <v>3671.8819744573866</v>
          </cell>
          <cell r="I148">
            <v>4754.5140897262236</v>
          </cell>
          <cell r="J148">
            <v>5533.806444026779</v>
          </cell>
          <cell r="K148">
            <v>6596.891220010144</v>
          </cell>
          <cell r="L148">
            <v>6630.6825541974622</v>
          </cell>
          <cell r="M148">
            <v>7013.354283826463</v>
          </cell>
          <cell r="N148">
            <v>7266.8889063358974</v>
          </cell>
          <cell r="O148">
            <v>7350.3941819150268</v>
          </cell>
          <cell r="P148">
            <v>7704.5302164350605</v>
          </cell>
          <cell r="Q148">
            <v>8483.805878655201</v>
          </cell>
          <cell r="R148" t="str">
            <v>..</v>
          </cell>
        </row>
        <row r="149">
          <cell r="A149" t="str">
            <v>Mali</v>
          </cell>
          <cell r="B149" t="str">
            <v>MLI</v>
          </cell>
          <cell r="C149" t="str">
            <v>GDP per capita (current US$)</v>
          </cell>
          <cell r="D149">
            <v>231.16361973340398</v>
          </cell>
          <cell r="E149">
            <v>285.15050859079503</v>
          </cell>
          <cell r="F149">
            <v>360.86424697979589</v>
          </cell>
          <cell r="G149">
            <v>390.72018357831973</v>
          </cell>
          <cell r="H149">
            <v>411.85928117561724</v>
          </cell>
          <cell r="I149">
            <v>460.0053114278478</v>
          </cell>
          <cell r="J149">
            <v>519.31656731230896</v>
          </cell>
          <cell r="K149">
            <v>614.31763922785854</v>
          </cell>
          <cell r="L149">
            <v>610.05416426551767</v>
          </cell>
          <cell r="M149">
            <v>621.2230230287696</v>
          </cell>
          <cell r="N149">
            <v>680.82789021083795</v>
          </cell>
          <cell r="O149">
            <v>641.79371852459258</v>
          </cell>
          <cell r="P149">
            <v>669.69533966493452</v>
          </cell>
          <cell r="Q149">
            <v>706.68719739513085</v>
          </cell>
          <cell r="R149" t="str">
            <v>..</v>
          </cell>
        </row>
        <row r="150">
          <cell r="A150" t="str">
            <v>Malta</v>
          </cell>
          <cell r="B150" t="str">
            <v>MLT</v>
          </cell>
          <cell r="C150" t="str">
            <v>GDP per capita (current US$)</v>
          </cell>
          <cell r="D150">
            <v>9967.7904065929379</v>
          </cell>
          <cell r="E150">
            <v>10849.750279142085</v>
          </cell>
          <cell r="F150">
            <v>12844.58798771769</v>
          </cell>
          <cell r="G150">
            <v>14064.229597013489</v>
          </cell>
          <cell r="H150">
            <v>14834.432370642087</v>
          </cell>
          <cell r="I150">
            <v>15705.340215058157</v>
          </cell>
          <cell r="J150">
            <v>18356.968284456987</v>
          </cell>
          <cell r="K150">
            <v>20895.780504341317</v>
          </cell>
          <cell r="L150">
            <v>19636.006276656091</v>
          </cell>
          <cell r="M150">
            <v>19694.083156714161</v>
          </cell>
          <cell r="N150">
            <v>22347.708423805012</v>
          </cell>
          <cell r="O150">
            <v>21176.30998278016</v>
          </cell>
          <cell r="P150">
            <v>22776.194688663214</v>
          </cell>
          <cell r="Q150" t="str">
            <v>..</v>
          </cell>
          <cell r="R150" t="str">
            <v>..</v>
          </cell>
        </row>
        <row r="151">
          <cell r="A151" t="str">
            <v>Marshall Islands</v>
          </cell>
          <cell r="B151" t="str">
            <v>MHL</v>
          </cell>
          <cell r="C151" t="str">
            <v>GDP per capita (current US$)</v>
          </cell>
          <cell r="D151">
            <v>2206.6561156158973</v>
          </cell>
          <cell r="E151">
            <v>2391.3474033358257</v>
          </cell>
          <cell r="F151">
            <v>2434.7613057987146</v>
          </cell>
          <cell r="G151">
            <v>2517.6933890156315</v>
          </cell>
          <cell r="H151">
            <v>2645.9814053555651</v>
          </cell>
          <cell r="I151">
            <v>2757.584485407066</v>
          </cell>
          <cell r="J151">
            <v>2877.8905171090992</v>
          </cell>
          <cell r="K151">
            <v>2925.7406024396314</v>
          </cell>
          <cell r="L151">
            <v>2907.3622446054164</v>
          </cell>
          <cell r="M151">
            <v>3126.516365300984</v>
          </cell>
          <cell r="N151">
            <v>3291.8425610475629</v>
          </cell>
          <cell r="O151">
            <v>3500.7253669559273</v>
          </cell>
          <cell r="P151">
            <v>3616.7658091160533</v>
          </cell>
          <cell r="Q151" t="str">
            <v>..</v>
          </cell>
          <cell r="R151" t="str">
            <v>..</v>
          </cell>
        </row>
        <row r="152">
          <cell r="A152" t="str">
            <v>Mauritania</v>
          </cell>
          <cell r="B152" t="str">
            <v>MRT</v>
          </cell>
          <cell r="C152" t="str">
            <v>GDP per capita (current US$)</v>
          </cell>
          <cell r="D152">
            <v>463.27141846827277</v>
          </cell>
          <cell r="E152">
            <v>459.12554587924944</v>
          </cell>
          <cell r="F152">
            <v>525.45877425569336</v>
          </cell>
          <cell r="G152">
            <v>598.21054790449205</v>
          </cell>
          <cell r="H152">
            <v>692.57596539866313</v>
          </cell>
          <cell r="I152">
            <v>937.98270171489878</v>
          </cell>
          <cell r="J152">
            <v>1008.5547052373222</v>
          </cell>
          <cell r="K152">
            <v>1180.5495140793398</v>
          </cell>
          <cell r="L152">
            <v>1045.7904084955728</v>
          </cell>
          <cell r="M152">
            <v>1207.827457475081</v>
          </cell>
          <cell r="N152">
            <v>1390.9286216979783</v>
          </cell>
          <cell r="O152">
            <v>1282.7851012858619</v>
          </cell>
          <cell r="P152">
            <v>1306.0076522151739</v>
          </cell>
          <cell r="Q152">
            <v>1274.9769489685816</v>
          </cell>
          <cell r="R152" t="str">
            <v>..</v>
          </cell>
        </row>
        <row r="153">
          <cell r="A153" t="str">
            <v>Mauritius</v>
          </cell>
          <cell r="B153" t="str">
            <v>MUS</v>
          </cell>
          <cell r="C153" t="str">
            <v>GDP per capita (current US$)</v>
          </cell>
          <cell r="D153">
            <v>3792.1875762733107</v>
          </cell>
          <cell r="E153">
            <v>3957.512904925607</v>
          </cell>
          <cell r="F153">
            <v>4623.3517835150933</v>
          </cell>
          <cell r="G153">
            <v>5229.8735672437715</v>
          </cell>
          <cell r="H153">
            <v>5116.0396422590693</v>
          </cell>
          <cell r="I153">
            <v>5455.0656303796268</v>
          </cell>
          <cell r="J153">
            <v>6285.7890498112019</v>
          </cell>
          <cell r="K153">
            <v>7749.3184383752223</v>
          </cell>
          <cell r="L153">
            <v>7082.2957001442055</v>
          </cell>
          <cell r="M153">
            <v>7772.1000565275381</v>
          </cell>
          <cell r="N153">
            <v>8984.6297685986683</v>
          </cell>
          <cell r="O153">
            <v>9110.8053987744297</v>
          </cell>
          <cell r="P153">
            <v>9476.8418286256547</v>
          </cell>
          <cell r="Q153">
            <v>10005.615748629236</v>
          </cell>
          <cell r="R153" t="str">
            <v>..</v>
          </cell>
        </row>
        <row r="154">
          <cell r="A154" t="str">
            <v>Mexico</v>
          </cell>
          <cell r="B154" t="str">
            <v>MEX</v>
          </cell>
          <cell r="C154" t="str">
            <v>GDP per capita (current US$)</v>
          </cell>
          <cell r="D154">
            <v>6952.2890393047855</v>
          </cell>
          <cell r="E154">
            <v>7023.7872759469246</v>
          </cell>
          <cell r="F154">
            <v>6673.1669738040719</v>
          </cell>
          <cell r="G154">
            <v>7115.121768727171</v>
          </cell>
          <cell r="H154">
            <v>7893.9682337565273</v>
          </cell>
          <cell r="I154">
            <v>8680.6038803261526</v>
          </cell>
          <cell r="J154">
            <v>9222.8839970524896</v>
          </cell>
          <cell r="K154">
            <v>9578.5705667592974</v>
          </cell>
          <cell r="L154">
            <v>7661.2084127826129</v>
          </cell>
          <cell r="M154">
            <v>8861.4936973069744</v>
          </cell>
          <cell r="N154">
            <v>9730.2777527432881</v>
          </cell>
          <cell r="O154">
            <v>9721.0626440302931</v>
          </cell>
          <cell r="P154">
            <v>10200.805832132437</v>
          </cell>
          <cell r="Q154">
            <v>10230.182502849138</v>
          </cell>
          <cell r="R154" t="str">
            <v>..</v>
          </cell>
        </row>
        <row r="155">
          <cell r="A155" t="str">
            <v>Micronesia, Fed. Sts.</v>
          </cell>
          <cell r="B155" t="str">
            <v>FSM</v>
          </cell>
          <cell r="C155" t="str">
            <v>GDP per capita (current US$)</v>
          </cell>
          <cell r="D155">
            <v>2239.9169543715593</v>
          </cell>
          <cell r="E155">
            <v>2257.773664974809</v>
          </cell>
          <cell r="F155">
            <v>2293.5796135410424</v>
          </cell>
          <cell r="G155">
            <v>2247.8376730002342</v>
          </cell>
          <cell r="H155">
            <v>2352.6394094050734</v>
          </cell>
          <cell r="I155">
            <v>2393.9364118092353</v>
          </cell>
          <cell r="J155">
            <v>2435.1998477350589</v>
          </cell>
          <cell r="K155">
            <v>2501.5276820583504</v>
          </cell>
          <cell r="L155">
            <v>2669.3750541068284</v>
          </cell>
          <cell r="M155">
            <v>2838.4485470811337</v>
          </cell>
          <cell r="N155">
            <v>2998.6421972244771</v>
          </cell>
          <cell r="O155">
            <v>3150.8269253062322</v>
          </cell>
          <cell r="P155">
            <v>3049.0917680634025</v>
          </cell>
          <cell r="Q155" t="str">
            <v>..</v>
          </cell>
          <cell r="R155" t="str">
            <v>..</v>
          </cell>
        </row>
        <row r="156">
          <cell r="A156" t="str">
            <v>Middle East &amp; North Africa (all income levels)</v>
          </cell>
          <cell r="B156" t="str">
            <v>MEA</v>
          </cell>
          <cell r="C156" t="str">
            <v>GDP per capita (current US$)</v>
          </cell>
          <cell r="D156">
            <v>2966.0515350538731</v>
          </cell>
          <cell r="E156">
            <v>2896.7354300178358</v>
          </cell>
          <cell r="F156">
            <v>3188.3948317585928</v>
          </cell>
          <cell r="G156">
            <v>3638.6042836519691</v>
          </cell>
          <cell r="H156">
            <v>4290.5527215612246</v>
          </cell>
          <cell r="I156">
            <v>4966.7923484408266</v>
          </cell>
          <cell r="J156">
            <v>5737.1594784398521</v>
          </cell>
          <cell r="K156">
            <v>7010.881125812999</v>
          </cell>
          <cell r="L156">
            <v>6127.9971880518724</v>
          </cell>
          <cell r="M156">
            <v>6982.1122124634194</v>
          </cell>
          <cell r="N156">
            <v>8289.8027796419046</v>
          </cell>
          <cell r="O156">
            <v>8716.4669541928288</v>
          </cell>
          <cell r="P156">
            <v>8694.9668439388715</v>
          </cell>
          <cell r="Q156">
            <v>8363.5928036465502</v>
          </cell>
          <cell r="R156" t="str">
            <v>..</v>
          </cell>
        </row>
        <row r="157">
          <cell r="A157" t="str">
            <v>Middle East &amp; North Africa (developing only)</v>
          </cell>
          <cell r="B157" t="str">
            <v>MNA</v>
          </cell>
          <cell r="C157" t="str">
            <v>GDP per capita (current US$)</v>
          </cell>
          <cell r="D157">
            <v>1598.8989675150158</v>
          </cell>
          <cell r="E157">
            <v>1520.8623166797904</v>
          </cell>
          <cell r="F157">
            <v>1670.0207971292066</v>
          </cell>
          <cell r="G157">
            <v>1881.1020046062924</v>
          </cell>
          <cell r="H157">
            <v>2169.9600958924334</v>
          </cell>
          <cell r="I157">
            <v>2531.0557670578169</v>
          </cell>
          <cell r="J157">
            <v>3045.2228547490963</v>
          </cell>
          <cell r="K157">
            <v>3690.5784991018872</v>
          </cell>
          <cell r="L157">
            <v>3506.3489269653569</v>
          </cell>
          <cell r="M157">
            <v>3957.9592392574195</v>
          </cell>
          <cell r="N157">
            <v>4604.1951397467656</v>
          </cell>
          <cell r="O157">
            <v>4809.7945678706346</v>
          </cell>
          <cell r="P157">
            <v>4623.1714771714232</v>
          </cell>
          <cell r="Q157">
            <v>4261.2680000578785</v>
          </cell>
          <cell r="R157" t="str">
            <v>..</v>
          </cell>
        </row>
        <row r="158">
          <cell r="A158" t="str">
            <v>Middle income</v>
          </cell>
          <cell r="B158" t="str">
            <v>MIC</v>
          </cell>
          <cell r="C158" t="str">
            <v>GDP per capita (current US$)</v>
          </cell>
          <cell r="D158">
            <v>1159.9852298751589</v>
          </cell>
          <cell r="E158">
            <v>1204.3396277797438</v>
          </cell>
          <cell r="F158">
            <v>1334.2447619706536</v>
          </cell>
          <cell r="G158">
            <v>1539.8001177172071</v>
          </cell>
          <cell r="H158">
            <v>1794.4927121077239</v>
          </cell>
          <cell r="I158">
            <v>2092.862053092852</v>
          </cell>
          <cell r="J158">
            <v>2549.4674703979003</v>
          </cell>
          <cell r="K158">
            <v>2987.6329371554057</v>
          </cell>
          <cell r="L158">
            <v>2960.3475257682931</v>
          </cell>
          <cell r="M158">
            <v>3571.6141852419296</v>
          </cell>
          <cell r="N158">
            <v>4145.4765939629588</v>
          </cell>
          <cell r="O158">
            <v>4328.6816953031503</v>
          </cell>
          <cell r="P158">
            <v>4548.1052466643287</v>
          </cell>
          <cell r="Q158">
            <v>4694.2494043507859</v>
          </cell>
          <cell r="R158" t="str">
            <v>..</v>
          </cell>
        </row>
        <row r="159">
          <cell r="A159" t="str">
            <v>Moldova</v>
          </cell>
          <cell r="B159" t="str">
            <v>MDA</v>
          </cell>
          <cell r="C159" t="str">
            <v>GDP per capita (current US$)</v>
          </cell>
          <cell r="D159">
            <v>407.73024318707394</v>
          </cell>
          <cell r="E159">
            <v>458.67781683631239</v>
          </cell>
          <cell r="F159">
            <v>548.28968669050107</v>
          </cell>
          <cell r="G159">
            <v>720.94093207213496</v>
          </cell>
          <cell r="H159">
            <v>831.20363694465073</v>
          </cell>
          <cell r="I159">
            <v>950.64820436274761</v>
          </cell>
          <cell r="J159">
            <v>1230.4346847203217</v>
          </cell>
          <cell r="K159">
            <v>1695.9728111437541</v>
          </cell>
          <cell r="L159">
            <v>1525.526118827629</v>
          </cell>
          <cell r="M159">
            <v>1631.5358317953226</v>
          </cell>
          <cell r="N159">
            <v>1970.5713725333608</v>
          </cell>
          <cell r="O159">
            <v>2046.5367866510899</v>
          </cell>
          <cell r="P159">
            <v>2243.9796624440041</v>
          </cell>
          <cell r="Q159">
            <v>2233.7714907631494</v>
          </cell>
          <cell r="R159" t="str">
            <v>..</v>
          </cell>
        </row>
        <row r="160">
          <cell r="A160" t="str">
            <v>Monaco</v>
          </cell>
          <cell r="B160" t="str">
            <v>MCO</v>
          </cell>
          <cell r="C160" t="str">
            <v>GDP per capita (current US$)</v>
          </cell>
          <cell r="D160">
            <v>82542.36444087133</v>
          </cell>
          <cell r="E160">
            <v>89009.220233233253</v>
          </cell>
          <cell r="F160">
            <v>108889.21725433689</v>
          </cell>
          <cell r="G160">
            <v>123289.49412082281</v>
          </cell>
          <cell r="H160">
            <v>126599.4032766275</v>
          </cell>
          <cell r="I160">
            <v>135629.60572061711</v>
          </cell>
          <cell r="J160">
            <v>170472.28488131182</v>
          </cell>
          <cell r="K160">
            <v>193648.13221274651</v>
          </cell>
          <cell r="L160">
            <v>152877.36574828104</v>
          </cell>
          <cell r="M160">
            <v>145221.19156842402</v>
          </cell>
          <cell r="N160">
            <v>163351.64668556224</v>
          </cell>
          <cell r="O160" t="str">
            <v>..</v>
          </cell>
          <cell r="P160" t="str">
            <v>..</v>
          </cell>
          <cell r="Q160" t="str">
            <v>..</v>
          </cell>
          <cell r="R160" t="str">
            <v>..</v>
          </cell>
        </row>
        <row r="161">
          <cell r="A161" t="str">
            <v>Mongolia</v>
          </cell>
          <cell r="B161" t="str">
            <v>MNG</v>
          </cell>
          <cell r="C161" t="str">
            <v>GDP per capita (current US$)</v>
          </cell>
          <cell r="D161">
            <v>524.0247660075795</v>
          </cell>
          <cell r="E161">
            <v>571.53839060556618</v>
          </cell>
          <cell r="F161">
            <v>646.11916811372453</v>
          </cell>
          <cell r="G161">
            <v>797.90515214455513</v>
          </cell>
          <cell r="H161">
            <v>998.82229937740306</v>
          </cell>
          <cell r="I161">
            <v>1334.4057115741184</v>
          </cell>
          <cell r="J161">
            <v>1633.3843350549794</v>
          </cell>
          <cell r="K161">
            <v>2138.3767404813493</v>
          </cell>
          <cell r="L161">
            <v>1717.0731367761273</v>
          </cell>
          <cell r="M161">
            <v>2650.3468848839907</v>
          </cell>
          <cell r="N161">
            <v>3772.9315473841016</v>
          </cell>
          <cell r="O161">
            <v>4377.238870104351</v>
          </cell>
          <cell r="P161">
            <v>4387.7070561013152</v>
          </cell>
          <cell r="Q161">
            <v>4129.3735483622395</v>
          </cell>
          <cell r="R161" t="str">
            <v>..</v>
          </cell>
        </row>
        <row r="162">
          <cell r="A162" t="str">
            <v>Montenegro</v>
          </cell>
          <cell r="B162" t="str">
            <v>MNE</v>
          </cell>
          <cell r="C162" t="str">
            <v>GDP per capita (current US$)</v>
          </cell>
          <cell r="D162">
            <v>1909.6354349022865</v>
          </cell>
          <cell r="E162">
            <v>2106.3390131291326</v>
          </cell>
          <cell r="F162">
            <v>2789.0815815387605</v>
          </cell>
          <cell r="G162">
            <v>3380.1995346967688</v>
          </cell>
          <cell r="H162">
            <v>3674.5265295146319</v>
          </cell>
          <cell r="I162">
            <v>4383.5950970820095</v>
          </cell>
          <cell r="J162">
            <v>5957.1456931201001</v>
          </cell>
          <cell r="K162">
            <v>7325.703474051842</v>
          </cell>
          <cell r="L162">
            <v>6698.0794386239595</v>
          </cell>
          <cell r="M162">
            <v>6636.8750285191545</v>
          </cell>
          <cell r="N162">
            <v>7249.8766235792436</v>
          </cell>
          <cell r="O162">
            <v>6519.1869711592026</v>
          </cell>
          <cell r="P162">
            <v>7110.7629324444824</v>
          </cell>
          <cell r="Q162">
            <v>7370.8570046609984</v>
          </cell>
          <cell r="R162" t="str">
            <v>..</v>
          </cell>
        </row>
        <row r="163">
          <cell r="A163" t="str">
            <v>Morocco</v>
          </cell>
          <cell r="B163" t="str">
            <v>MAR</v>
          </cell>
          <cell r="C163" t="str">
            <v>GDP per capita (current US$)</v>
          </cell>
          <cell r="D163">
            <v>1275.45923487542</v>
          </cell>
          <cell r="E163">
            <v>1352.31706907444</v>
          </cell>
          <cell r="F163">
            <v>1650.28263814971</v>
          </cell>
          <cell r="G163">
            <v>1867.32994010793</v>
          </cell>
          <cell r="H163">
            <v>1931.7592492551</v>
          </cell>
          <cell r="I163">
            <v>2107.8960174713502</v>
          </cell>
          <cell r="J163">
            <v>2389.6948858155301</v>
          </cell>
          <cell r="K163">
            <v>2791.99390998136</v>
          </cell>
          <cell r="L163">
            <v>2822.0728390883301</v>
          </cell>
          <cell r="M163">
            <v>2782.6717971831999</v>
          </cell>
          <cell r="N163">
            <v>3001.1778161544098</v>
          </cell>
          <cell r="O163">
            <v>2860.9260862238398</v>
          </cell>
          <cell r="P163">
            <v>3056.1184529387301</v>
          </cell>
          <cell r="Q163">
            <v>3103.19148832977</v>
          </cell>
          <cell r="R163" t="str">
            <v>..</v>
          </cell>
        </row>
        <row r="164">
          <cell r="A164" t="str">
            <v>Mozambique</v>
          </cell>
          <cell r="B164" t="str">
            <v>MOZ</v>
          </cell>
          <cell r="C164" t="str">
            <v>GDP per capita (current US$)</v>
          </cell>
          <cell r="D164">
            <v>216.84611132271405</v>
          </cell>
          <cell r="E164">
            <v>217.1375662255972</v>
          </cell>
          <cell r="F164">
            <v>234.14698204179442</v>
          </cell>
          <cell r="G164">
            <v>277.63714358526272</v>
          </cell>
          <cell r="H164">
            <v>311.38430536792936</v>
          </cell>
          <cell r="I164">
            <v>326.43131563068442</v>
          </cell>
          <cell r="J164">
            <v>407.67785472006358</v>
          </cell>
          <cell r="K164">
            <v>480.55342670367543</v>
          </cell>
          <cell r="L164">
            <v>453.25556236961506</v>
          </cell>
          <cell r="M164">
            <v>416.05933642860134</v>
          </cell>
          <cell r="N164">
            <v>527.5282908827827</v>
          </cell>
          <cell r="O164">
            <v>580.36047157247503</v>
          </cell>
          <cell r="P164">
            <v>584.01374306701132</v>
          </cell>
          <cell r="Q164">
            <v>602.050953591233</v>
          </cell>
          <cell r="R164" t="str">
            <v>..</v>
          </cell>
        </row>
        <row r="165">
          <cell r="A165" t="str">
            <v>Myanmar</v>
          </cell>
          <cell r="B165" t="str">
            <v>MMR</v>
          </cell>
          <cell r="C165" t="str">
            <v>GDP per capita (current US$)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v>1421.4973508006203</v>
          </cell>
          <cell r="P165">
            <v>1106.9838241778875</v>
          </cell>
          <cell r="Q165">
            <v>1203.8446629382504</v>
          </cell>
          <cell r="R165" t="str">
            <v>..</v>
          </cell>
        </row>
        <row r="166">
          <cell r="A166" t="str">
            <v>Namibia</v>
          </cell>
          <cell r="B166" t="str">
            <v>NAM</v>
          </cell>
          <cell r="C166" t="str">
            <v>GDP per capita (current US$)</v>
          </cell>
          <cell r="D166">
            <v>1836.7594099188143</v>
          </cell>
          <cell r="E166">
            <v>1716.8882816910454</v>
          </cell>
          <cell r="F166">
            <v>2489.8777632972715</v>
          </cell>
          <cell r="G166">
            <v>3298.9054806670638</v>
          </cell>
          <cell r="H166">
            <v>3582.2438599574662</v>
          </cell>
          <cell r="I166">
            <v>3884.6468337471852</v>
          </cell>
          <cell r="J166">
            <v>4195.8698529182439</v>
          </cell>
          <cell r="K166">
            <v>3999.6255577052216</v>
          </cell>
          <cell r="L166">
            <v>4123.5003321999038</v>
          </cell>
          <cell r="M166">
            <v>5139.0536088040644</v>
          </cell>
          <cell r="N166">
            <v>5540.3252344596822</v>
          </cell>
          <cell r="O166">
            <v>5681.5878866903013</v>
          </cell>
          <cell r="P166">
            <v>5511.0585441299736</v>
          </cell>
          <cell r="Q166">
            <v>5588.9708359365577</v>
          </cell>
          <cell r="R166" t="str">
            <v>..</v>
          </cell>
        </row>
        <row r="167">
          <cell r="A167" t="str">
            <v>Nepal</v>
          </cell>
          <cell r="B167" t="str">
            <v>NPL</v>
          </cell>
          <cell r="C167" t="str">
            <v>GDP per capita (current US$)</v>
          </cell>
          <cell r="D167">
            <v>248.83293590294576</v>
          </cell>
          <cell r="E167">
            <v>246.8035835369385</v>
          </cell>
          <cell r="F167">
            <v>254.55393823407425</v>
          </cell>
          <cell r="G167">
            <v>288.66959543209924</v>
          </cell>
          <cell r="H167">
            <v>318.74809834511575</v>
          </cell>
          <cell r="I167">
            <v>350.60846501419451</v>
          </cell>
          <cell r="J167">
            <v>396.16977279244946</v>
          </cell>
          <cell r="K167">
            <v>476.556558235355</v>
          </cell>
          <cell r="L167">
            <v>483.4034114547382</v>
          </cell>
          <cell r="M167">
            <v>595.42751983001187</v>
          </cell>
          <cell r="N167">
            <v>695.88319829434658</v>
          </cell>
          <cell r="O167">
            <v>685.49675855401244</v>
          </cell>
          <cell r="P167">
            <v>691.36908715973118</v>
          </cell>
          <cell r="Q167">
            <v>696.94334785056503</v>
          </cell>
          <cell r="R167" t="str">
            <v>..</v>
          </cell>
        </row>
        <row r="168">
          <cell r="A168" t="str">
            <v>Netherlands</v>
          </cell>
          <cell r="B168" t="str">
            <v>NLD</v>
          </cell>
          <cell r="C168" t="str">
            <v>GDP per capita (current US$)</v>
          </cell>
          <cell r="D168">
            <v>26554.06303355598</v>
          </cell>
          <cell r="E168">
            <v>28762.194527248477</v>
          </cell>
          <cell r="F168">
            <v>35186.870926869422</v>
          </cell>
          <cell r="G168">
            <v>39678.816325955209</v>
          </cell>
          <cell r="H168">
            <v>41199.725563069456</v>
          </cell>
          <cell r="I168">
            <v>44011.282669779575</v>
          </cell>
          <cell r="J168">
            <v>50861.066420282557</v>
          </cell>
          <cell r="K168">
            <v>56628.751172259465</v>
          </cell>
          <cell r="L168">
            <v>51909.584900704744</v>
          </cell>
          <cell r="M168">
            <v>50341.251919716007</v>
          </cell>
          <cell r="N168">
            <v>53537.275151218942</v>
          </cell>
          <cell r="O168">
            <v>49128.087274740428</v>
          </cell>
          <cell r="P168">
            <v>50792.514258408592</v>
          </cell>
          <cell r="Q168">
            <v>51590.048920214955</v>
          </cell>
          <cell r="R168" t="str">
            <v>..</v>
          </cell>
        </row>
        <row r="169">
          <cell r="A169" t="str">
            <v>New Caledonia</v>
          </cell>
          <cell r="B169" t="str">
            <v>NCL</v>
          </cell>
          <cell r="C169" t="str">
            <v>GDP per capita (current US$)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row>
        <row r="170">
          <cell r="A170" t="str">
            <v>New Zealand</v>
          </cell>
          <cell r="B170" t="str">
            <v>NZL</v>
          </cell>
          <cell r="C170" t="str">
            <v>GDP per capita (current US$)</v>
          </cell>
          <cell r="D170">
            <v>13882.899970798024</v>
          </cell>
          <cell r="E170">
            <v>16895.45794808639</v>
          </cell>
          <cell r="F170">
            <v>21941.050641881695</v>
          </cell>
          <cell r="G170">
            <v>25461.138437026184</v>
          </cell>
          <cell r="H170">
            <v>27833.601459195401</v>
          </cell>
          <cell r="I170">
            <v>26630.356681952606</v>
          </cell>
          <cell r="J170">
            <v>32382.266708420124</v>
          </cell>
          <cell r="K170">
            <v>30972.123824618509</v>
          </cell>
          <cell r="L170">
            <v>27998.561923128251</v>
          </cell>
          <cell r="M170">
            <v>33394.069336136534</v>
          </cell>
          <cell r="N170">
            <v>37896.85960697657</v>
          </cell>
          <cell r="O170">
            <v>39573.810528644222</v>
          </cell>
          <cell r="P170">
            <v>42408.964144607206</v>
          </cell>
          <cell r="Q170" t="str">
            <v>..</v>
          </cell>
          <cell r="R170" t="str">
            <v>..</v>
          </cell>
        </row>
        <row r="171">
          <cell r="A171" t="str">
            <v>Nicaragua</v>
          </cell>
          <cell r="B171" t="str">
            <v>NIC</v>
          </cell>
          <cell r="C171" t="str">
            <v>GDP per capita (current US$)</v>
          </cell>
          <cell r="D171">
            <v>1043.6007578695583</v>
          </cell>
          <cell r="E171">
            <v>1010.1468863731365</v>
          </cell>
          <cell r="F171">
            <v>1015.5625977419272</v>
          </cell>
          <cell r="G171">
            <v>1091.5051566246404</v>
          </cell>
          <cell r="H171">
            <v>1175.1143693568742</v>
          </cell>
          <cell r="I171">
            <v>1245.1420954105911</v>
          </cell>
          <cell r="J171">
            <v>1350.5872226616414</v>
          </cell>
          <cell r="K171">
            <v>1517.8036108171011</v>
          </cell>
          <cell r="L171">
            <v>1478.9713887084115</v>
          </cell>
          <cell r="M171">
            <v>1523.4814692424093</v>
          </cell>
          <cell r="N171">
            <v>1679.7482002535596</v>
          </cell>
          <cell r="O171">
            <v>1779.8670876131821</v>
          </cell>
          <cell r="P171">
            <v>1824.9880756576288</v>
          </cell>
          <cell r="Q171">
            <v>1963.0548840336346</v>
          </cell>
          <cell r="R171" t="str">
            <v>..</v>
          </cell>
        </row>
        <row r="172">
          <cell r="A172" t="str">
            <v>Niger</v>
          </cell>
          <cell r="B172" t="str">
            <v>NER</v>
          </cell>
          <cell r="C172" t="str">
            <v>GDP per capita (current US$)</v>
          </cell>
          <cell r="D172">
            <v>167.09122846502211</v>
          </cell>
          <cell r="E172">
            <v>179.73526956316115</v>
          </cell>
          <cell r="F172">
            <v>218.04711776980429</v>
          </cell>
          <cell r="G172">
            <v>234.91042373030618</v>
          </cell>
          <cell r="H172">
            <v>252.50459497873538</v>
          </cell>
          <cell r="I172">
            <v>260.56377000832617</v>
          </cell>
          <cell r="J172">
            <v>295.39319871993945</v>
          </cell>
          <cell r="K172">
            <v>358.19140553045276</v>
          </cell>
          <cell r="L172">
            <v>344.37564111011113</v>
          </cell>
          <cell r="M172">
            <v>351.00621834678611</v>
          </cell>
          <cell r="N172">
            <v>378.20054657404819</v>
          </cell>
          <cell r="O172">
            <v>393.64342304493977</v>
          </cell>
          <cell r="P172">
            <v>418.49242204767825</v>
          </cell>
          <cell r="Q172">
            <v>427.37324031535906</v>
          </cell>
          <cell r="R172" t="str">
            <v>..</v>
          </cell>
        </row>
        <row r="173">
          <cell r="A173" t="str">
            <v>Nigeria</v>
          </cell>
          <cell r="B173" t="str">
            <v>NGA</v>
          </cell>
          <cell r="C173" t="str">
            <v>GDP per capita (current US$)</v>
          </cell>
          <cell r="D173">
            <v>350.26018219398156</v>
          </cell>
          <cell r="E173">
            <v>457.39704755357764</v>
          </cell>
          <cell r="F173">
            <v>510.29629528173535</v>
          </cell>
          <cell r="G173">
            <v>645.76387117884292</v>
          </cell>
          <cell r="H173">
            <v>804.00599517022681</v>
          </cell>
          <cell r="I173">
            <v>1014.7347416177118</v>
          </cell>
          <cell r="J173">
            <v>1131.147694625266</v>
          </cell>
          <cell r="K173">
            <v>1376.8574487829328</v>
          </cell>
          <cell r="L173">
            <v>1091.9685272244642</v>
          </cell>
          <cell r="M173">
            <v>2314.9635366534685</v>
          </cell>
          <cell r="N173">
            <v>2514.1486215192908</v>
          </cell>
          <cell r="O173">
            <v>2739.8521890390639</v>
          </cell>
          <cell r="P173">
            <v>2979.8346788579538</v>
          </cell>
          <cell r="Q173">
            <v>3203.2968244943218</v>
          </cell>
          <cell r="R173" t="str">
            <v>..</v>
          </cell>
        </row>
        <row r="174">
          <cell r="A174" t="str">
            <v>North America</v>
          </cell>
          <cell r="B174" t="str">
            <v>NAC</v>
          </cell>
          <cell r="C174" t="str">
            <v>GDP per capita (current US$)</v>
          </cell>
          <cell r="D174">
            <v>35930.849177268596</v>
          </cell>
          <cell r="E174">
            <v>36777.868886872035</v>
          </cell>
          <cell r="F174">
            <v>38535.696617521608</v>
          </cell>
          <cell r="G174">
            <v>40933.474861330178</v>
          </cell>
          <cell r="H174">
            <v>43498.181200198036</v>
          </cell>
          <cell r="I174">
            <v>45834.955726996712</v>
          </cell>
          <cell r="J174">
            <v>47702.465280768418</v>
          </cell>
          <cell r="K174">
            <v>48213.007827818015</v>
          </cell>
          <cell r="L174">
            <v>46393.464978625409</v>
          </cell>
          <cell r="M174">
            <v>48291.459727145535</v>
          </cell>
          <cell r="N174">
            <v>50016.827059283496</v>
          </cell>
          <cell r="O174">
            <v>51590.146577644562</v>
          </cell>
          <cell r="P174">
            <v>52918.647348516497</v>
          </cell>
          <cell r="Q174">
            <v>54198.680088267392</v>
          </cell>
          <cell r="R174" t="str">
            <v>..</v>
          </cell>
        </row>
        <row r="175">
          <cell r="A175" t="str">
            <v>Northern Mariana Islands</v>
          </cell>
          <cell r="B175" t="str">
            <v>MNP</v>
          </cell>
          <cell r="C175" t="str">
            <v>GDP per capita (current US$)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row>
        <row r="176">
          <cell r="A176" t="str">
            <v>Norway</v>
          </cell>
          <cell r="B176" t="str">
            <v>NOR</v>
          </cell>
          <cell r="C176" t="str">
            <v>GDP per capita (current US$)</v>
          </cell>
          <cell r="D176">
            <v>38549.589341393701</v>
          </cell>
          <cell r="E176">
            <v>43061.150381241554</v>
          </cell>
          <cell r="F176">
            <v>50111.654449452151</v>
          </cell>
          <cell r="G176">
            <v>57570.269160194257</v>
          </cell>
          <cell r="H176">
            <v>66775.39439717558</v>
          </cell>
          <cell r="I176">
            <v>74114.697150083026</v>
          </cell>
          <cell r="J176">
            <v>85128.65759067137</v>
          </cell>
          <cell r="K176">
            <v>96880.509614639261</v>
          </cell>
          <cell r="L176">
            <v>80017.776809508461</v>
          </cell>
          <cell r="M176">
            <v>87646.270097470813</v>
          </cell>
          <cell r="N176">
            <v>100575.11726344418</v>
          </cell>
          <cell r="O176">
            <v>101563.70267759719</v>
          </cell>
          <cell r="P176">
            <v>102832.25868986314</v>
          </cell>
          <cell r="Q176">
            <v>97363.09325353778</v>
          </cell>
          <cell r="R176" t="str">
            <v>..</v>
          </cell>
        </row>
        <row r="177">
          <cell r="A177" t="str">
            <v>Not classified</v>
          </cell>
          <cell r="B177" t="str">
            <v>INX</v>
          </cell>
          <cell r="C177" t="str">
            <v>GDP per capita (current US$)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row>
        <row r="178">
          <cell r="A178" t="str">
            <v>OECD members</v>
          </cell>
          <cell r="B178" t="str">
            <v>OED</v>
          </cell>
          <cell r="C178" t="str">
            <v>GDP per capita (current US$)</v>
          </cell>
          <cell r="D178">
            <v>23086.989147602526</v>
          </cell>
          <cell r="E178">
            <v>23929.878783272889</v>
          </cell>
          <cell r="F178">
            <v>26635.998697492381</v>
          </cell>
          <cell r="G178">
            <v>29434.861602417004</v>
          </cell>
          <cell r="H178">
            <v>30873.93424737532</v>
          </cell>
          <cell r="I178">
            <v>32328.227016394416</v>
          </cell>
          <cell r="J178">
            <v>35093.117056377654</v>
          </cell>
          <cell r="K178">
            <v>36849.918954769761</v>
          </cell>
          <cell r="L178">
            <v>34243.70702751779</v>
          </cell>
          <cell r="M178">
            <v>35666.971836410994</v>
          </cell>
          <cell r="N178">
            <v>38050.503595708062</v>
          </cell>
          <cell r="O178">
            <v>37774.701094817065</v>
          </cell>
          <cell r="P178">
            <v>37994.599540595926</v>
          </cell>
          <cell r="Q178">
            <v>38349.414726825256</v>
          </cell>
          <cell r="R178" t="str">
            <v>..</v>
          </cell>
        </row>
        <row r="179">
          <cell r="A179" t="str">
            <v>Oman</v>
          </cell>
          <cell r="B179" t="str">
            <v>OMN</v>
          </cell>
          <cell r="C179" t="str">
            <v>GDP per capita (current US$)</v>
          </cell>
          <cell r="D179">
            <v>8559.5658108199314</v>
          </cell>
          <cell r="E179">
            <v>8670.2637844607016</v>
          </cell>
          <cell r="F179">
            <v>9070.4946985075585</v>
          </cell>
          <cell r="G179">
            <v>10115.043610401388</v>
          </cell>
          <cell r="H179">
            <v>12398.594345495361</v>
          </cell>
          <cell r="I179">
            <v>14575.160399184384</v>
          </cell>
          <cell r="J179">
            <v>16225.659987152772</v>
          </cell>
          <cell r="K179">
            <v>22963.378163731461</v>
          </cell>
          <cell r="L179">
            <v>17518.833314306568</v>
          </cell>
          <cell r="M179">
            <v>19920.649568635385</v>
          </cell>
          <cell r="N179">
            <v>21164.335757437708</v>
          </cell>
          <cell r="O179">
            <v>21533.807603292971</v>
          </cell>
          <cell r="P179">
            <v>20011.347778611787</v>
          </cell>
          <cell r="Q179">
            <v>19309.612449902281</v>
          </cell>
          <cell r="R179" t="str">
            <v>..</v>
          </cell>
        </row>
        <row r="180">
          <cell r="A180" t="str">
            <v>Other small states</v>
          </cell>
          <cell r="B180" t="str">
            <v>OSS</v>
          </cell>
          <cell r="C180" t="str">
            <v>GDP per capita (current US$)</v>
          </cell>
          <cell r="D180">
            <v>1703.8472218427748</v>
          </cell>
          <cell r="E180">
            <v>1719.7091751112857</v>
          </cell>
          <cell r="F180">
            <v>2170.9373464107875</v>
          </cell>
          <cell r="G180">
            <v>2652.6718910217564</v>
          </cell>
          <cell r="H180">
            <v>3054.4882984288383</v>
          </cell>
          <cell r="I180">
            <v>3199.7086762952795</v>
          </cell>
          <cell r="J180">
            <v>3681.1849145711203</v>
          </cell>
          <cell r="K180">
            <v>4267.5905270291214</v>
          </cell>
          <cell r="L180">
            <v>3633.9422832339878</v>
          </cell>
          <cell r="M180">
            <v>4183.2988167789663</v>
          </cell>
          <cell r="N180">
            <v>4878.5178853537673</v>
          </cell>
          <cell r="O180">
            <v>4787.7351449268917</v>
          </cell>
          <cell r="P180">
            <v>4692.4518862612304</v>
          </cell>
          <cell r="Q180">
            <v>4668.595262470616</v>
          </cell>
          <cell r="R180" t="str">
            <v>..</v>
          </cell>
        </row>
        <row r="181">
          <cell r="A181" t="str">
            <v>Pacific island small states</v>
          </cell>
          <cell r="B181" t="str">
            <v>PSS</v>
          </cell>
          <cell r="C181" t="str">
            <v>GDP per capita (current US$)</v>
          </cell>
          <cell r="D181">
            <v>1696.532823313323</v>
          </cell>
          <cell r="E181">
            <v>1771.2784815529201</v>
          </cell>
          <cell r="F181">
            <v>2058.6169278221969</v>
          </cell>
          <cell r="G181">
            <v>2352.4707036158966</v>
          </cell>
          <cell r="H181">
            <v>2546.2665518983172</v>
          </cell>
          <cell r="I181">
            <v>2640.6995491485577</v>
          </cell>
          <cell r="J181">
            <v>2870.2452545741371</v>
          </cell>
          <cell r="K181">
            <v>3021.9748571821056</v>
          </cell>
          <cell r="L181">
            <v>2649.728053038215</v>
          </cell>
          <cell r="M181">
            <v>2890.9440258183636</v>
          </cell>
          <cell r="N181">
            <v>3329.6503082258555</v>
          </cell>
          <cell r="O181">
            <v>3480.8574451787617</v>
          </cell>
          <cell r="P181">
            <v>3451.1622190984499</v>
          </cell>
          <cell r="Q181">
            <v>3566.052854009627</v>
          </cell>
          <cell r="R181" t="str">
            <v>..</v>
          </cell>
        </row>
        <row r="182">
          <cell r="A182" t="str">
            <v>Pakistan</v>
          </cell>
          <cell r="B182" t="str">
            <v>PAK</v>
          </cell>
          <cell r="C182" t="str">
            <v>GDP per capita (current US$)</v>
          </cell>
          <cell r="D182">
            <v>511.81112605906037</v>
          </cell>
          <cell r="E182">
            <v>501.18545446802358</v>
          </cell>
          <cell r="F182">
            <v>565.3238448029</v>
          </cell>
          <cell r="G182">
            <v>652.02021301870479</v>
          </cell>
          <cell r="H182">
            <v>714.03681000277106</v>
          </cell>
          <cell r="I182">
            <v>876.95110885413021</v>
          </cell>
          <cell r="J182">
            <v>953.79568597529783</v>
          </cell>
          <cell r="K182">
            <v>1042.8017054165955</v>
          </cell>
          <cell r="L182">
            <v>1009.7993193027909</v>
          </cell>
          <cell r="M182">
            <v>1043.3002050381158</v>
          </cell>
          <cell r="N182">
            <v>1230.8154275680877</v>
          </cell>
          <cell r="O182">
            <v>1266.3807581145095</v>
          </cell>
          <cell r="P182">
            <v>1281.9879075586778</v>
          </cell>
          <cell r="Q182">
            <v>1334.1472440201485</v>
          </cell>
          <cell r="R182" t="str">
            <v>..</v>
          </cell>
        </row>
        <row r="183">
          <cell r="A183" t="str">
            <v>Palau</v>
          </cell>
          <cell r="B183" t="str">
            <v>PLW</v>
          </cell>
          <cell r="C183" t="str">
            <v>GDP per capita (current US$)</v>
          </cell>
          <cell r="D183">
            <v>8283.8302357223783</v>
          </cell>
          <cell r="E183">
            <v>8386.6772812108811</v>
          </cell>
          <cell r="F183">
            <v>8149.1209879863445</v>
          </cell>
          <cell r="G183">
            <v>8873.5966279744007</v>
          </cell>
          <cell r="H183">
            <v>9721.5005877281856</v>
          </cell>
          <cell r="I183">
            <v>9719.1414579152515</v>
          </cell>
          <cell r="J183">
            <v>9726.1123901033898</v>
          </cell>
          <cell r="K183">
            <v>9837.3505069461607</v>
          </cell>
          <cell r="L183">
            <v>9183.1353703401492</v>
          </cell>
          <cell r="M183">
            <v>9004.6372164289205</v>
          </cell>
          <cell r="N183">
            <v>9765.3055031592739</v>
          </cell>
          <cell r="O183">
            <v>10397.758026194835</v>
          </cell>
          <cell r="P183">
            <v>10926.317896567714</v>
          </cell>
          <cell r="Q183">
            <v>11879.677811731524</v>
          </cell>
          <cell r="R183" t="str">
            <v>..</v>
          </cell>
        </row>
        <row r="184">
          <cell r="A184" t="str">
            <v>Panama</v>
          </cell>
          <cell r="B184" t="str">
            <v>PAN</v>
          </cell>
          <cell r="C184" t="str">
            <v>GDP per capita (current US$)</v>
          </cell>
          <cell r="D184">
            <v>3825.0509331893263</v>
          </cell>
          <cell r="E184">
            <v>3902.5314749002141</v>
          </cell>
          <cell r="F184">
            <v>4038.4560739994336</v>
          </cell>
          <cell r="G184">
            <v>4348.6634866900713</v>
          </cell>
          <cell r="H184">
            <v>4659.0230894998676</v>
          </cell>
          <cell r="I184">
            <v>5072.2192624163854</v>
          </cell>
          <cell r="J184">
            <v>6142.9479658841119</v>
          </cell>
          <cell r="K184">
            <v>7112.3987081981513</v>
          </cell>
          <cell r="L184">
            <v>7283.5569805144178</v>
          </cell>
          <cell r="M184">
            <v>7958.5836896831552</v>
          </cell>
          <cell r="N184">
            <v>9036.0374135756883</v>
          </cell>
          <cell r="O184">
            <v>10138.521128886165</v>
          </cell>
          <cell r="P184">
            <v>11206.42470747038</v>
          </cell>
          <cell r="Q184">
            <v>11948.851141618627</v>
          </cell>
          <cell r="R184" t="str">
            <v>..</v>
          </cell>
        </row>
        <row r="185">
          <cell r="A185" t="str">
            <v>Papua New Guinea</v>
          </cell>
          <cell r="B185" t="str">
            <v>PNG</v>
          </cell>
          <cell r="C185" t="str">
            <v>GDP per capita (current US$)</v>
          </cell>
          <cell r="D185">
            <v>558.88298234616752</v>
          </cell>
          <cell r="E185">
            <v>530.58405865001089</v>
          </cell>
          <cell r="F185">
            <v>610.20029109190523</v>
          </cell>
          <cell r="G185">
            <v>661.12503904103914</v>
          </cell>
          <cell r="H185">
            <v>799.41640592342401</v>
          </cell>
          <cell r="I185">
            <v>886.41017899244059</v>
          </cell>
          <cell r="J185">
            <v>992.65840623342922</v>
          </cell>
          <cell r="K185">
            <v>1223.208263274435</v>
          </cell>
          <cell r="L185">
            <v>1210.8526784152718</v>
          </cell>
          <cell r="M185">
            <v>1418.9266345166752</v>
          </cell>
          <cell r="N185">
            <v>1838.7225030757975</v>
          </cell>
          <cell r="O185">
            <v>2151.1603701395716</v>
          </cell>
          <cell r="P185">
            <v>2108.8316426358961</v>
          </cell>
          <cell r="Q185" t="str">
            <v>..</v>
          </cell>
          <cell r="R185" t="str">
            <v>..</v>
          </cell>
        </row>
        <row r="186">
          <cell r="A186" t="str">
            <v>Paraguay</v>
          </cell>
          <cell r="B186" t="str">
            <v>PRY</v>
          </cell>
          <cell r="C186" t="str">
            <v>GDP per capita (current US$)</v>
          </cell>
          <cell r="D186">
            <v>1417.2603196823181</v>
          </cell>
          <cell r="E186">
            <v>1148.2290485116307</v>
          </cell>
          <cell r="F186">
            <v>1174.779765494864</v>
          </cell>
          <cell r="G186">
            <v>1408.5274825574099</v>
          </cell>
          <cell r="H186">
            <v>1507.1459429538716</v>
          </cell>
          <cell r="I186">
            <v>1809.7247785712223</v>
          </cell>
          <cell r="J186">
            <v>2312.2053563849895</v>
          </cell>
          <cell r="K186">
            <v>3059.8622296990129</v>
          </cell>
          <cell r="L186">
            <v>2600.2153455965663</v>
          </cell>
          <cell r="M186">
            <v>3228.3277560985512</v>
          </cell>
          <cell r="N186">
            <v>3988.0245666851861</v>
          </cell>
          <cell r="O186">
            <v>3855.5721854617846</v>
          </cell>
          <cell r="P186">
            <v>4469.2452735180532</v>
          </cell>
          <cell r="Q186">
            <v>4728.6780232183373</v>
          </cell>
          <cell r="R186" t="str">
            <v>..</v>
          </cell>
        </row>
        <row r="187">
          <cell r="A187" t="str">
            <v>Peru</v>
          </cell>
          <cell r="B187" t="str">
            <v>PER</v>
          </cell>
          <cell r="C187" t="str">
            <v>GDP per capita (current US$)</v>
          </cell>
          <cell r="D187">
            <v>1964.5659607907453</v>
          </cell>
          <cell r="E187">
            <v>2046.4025441548504</v>
          </cell>
          <cell r="F187">
            <v>2191.3673773147912</v>
          </cell>
          <cell r="G187">
            <v>2445.4321393463229</v>
          </cell>
          <cell r="H187">
            <v>2714.4887368886052</v>
          </cell>
          <cell r="I187">
            <v>3143.5805875291817</v>
          </cell>
          <cell r="J187">
            <v>3611.2504308907842</v>
          </cell>
          <cell r="K187">
            <v>4244.5131143554236</v>
          </cell>
          <cell r="L187">
            <v>4178.8146629958901</v>
          </cell>
          <cell r="M187">
            <v>5056.3290944497994</v>
          </cell>
          <cell r="N187">
            <v>5731.3465674482877</v>
          </cell>
          <cell r="O187">
            <v>6388.7584576575246</v>
          </cell>
          <cell r="P187">
            <v>6620.6296681446665</v>
          </cell>
          <cell r="Q187">
            <v>6550.924700734261</v>
          </cell>
          <cell r="R187" t="str">
            <v>..</v>
          </cell>
        </row>
        <row r="188">
          <cell r="A188" t="str">
            <v>Philippines</v>
          </cell>
          <cell r="B188" t="str">
            <v>PHL</v>
          </cell>
          <cell r="C188" t="str">
            <v>GDP per capita (current US$)</v>
          </cell>
          <cell r="D188">
            <v>958.01065696247008</v>
          </cell>
          <cell r="E188">
            <v>1000.7784029535254</v>
          </cell>
          <cell r="F188">
            <v>1011.2866354343181</v>
          </cell>
          <cell r="G188">
            <v>1080.0861506775909</v>
          </cell>
          <cell r="H188">
            <v>1196.5400301784339</v>
          </cell>
          <cell r="I188">
            <v>1395.2133807130804</v>
          </cell>
          <cell r="J188">
            <v>1678.8523092786545</v>
          </cell>
          <cell r="K188">
            <v>1929.1334362909715</v>
          </cell>
          <cell r="L188">
            <v>1836.8745651979445</v>
          </cell>
          <cell r="M188">
            <v>2145.2417105331378</v>
          </cell>
          <cell r="N188">
            <v>2371.851514866717</v>
          </cell>
          <cell r="O188">
            <v>2606.196983639094</v>
          </cell>
          <cell r="P188">
            <v>2788.377357798267</v>
          </cell>
          <cell r="Q188">
            <v>2870.5445181953291</v>
          </cell>
          <cell r="R188" t="str">
            <v>..</v>
          </cell>
        </row>
        <row r="189">
          <cell r="A189" t="str">
            <v>Poland</v>
          </cell>
          <cell r="B189" t="str">
            <v>POL</v>
          </cell>
          <cell r="C189" t="str">
            <v>GDP per capita (current US$)</v>
          </cell>
          <cell r="D189">
            <v>4981.1986188017027</v>
          </cell>
          <cell r="E189">
            <v>5196.8947085778482</v>
          </cell>
          <cell r="F189">
            <v>5693.4070420156204</v>
          </cell>
          <cell r="G189">
            <v>6639.8904368515632</v>
          </cell>
          <cell r="H189">
            <v>7976.1078622834593</v>
          </cell>
          <cell r="I189">
            <v>8999.7396266063588</v>
          </cell>
          <cell r="J189">
            <v>11247.551481133403</v>
          </cell>
          <cell r="K189">
            <v>13906.218199944875</v>
          </cell>
          <cell r="L189">
            <v>11440.578132125671</v>
          </cell>
          <cell r="M189">
            <v>12530.307099737851</v>
          </cell>
          <cell r="N189">
            <v>13776.088381092797</v>
          </cell>
          <cell r="O189">
            <v>13036.37664912541</v>
          </cell>
          <cell r="P189">
            <v>13829.162144004398</v>
          </cell>
          <cell r="Q189">
            <v>14422.838020730454</v>
          </cell>
          <cell r="R189" t="str">
            <v>..</v>
          </cell>
        </row>
        <row r="190">
          <cell r="A190" t="str">
            <v>Portugal</v>
          </cell>
          <cell r="B190" t="str">
            <v>PRT</v>
          </cell>
          <cell r="C190" t="str">
            <v>GDP per capita (current US$)</v>
          </cell>
          <cell r="D190">
            <v>11729.144263209913</v>
          </cell>
          <cell r="E190">
            <v>12882.287708568483</v>
          </cell>
          <cell r="F190">
            <v>15772.735877109055</v>
          </cell>
          <cell r="G190">
            <v>18045.592599879146</v>
          </cell>
          <cell r="H190">
            <v>18784.953353740351</v>
          </cell>
          <cell r="I190">
            <v>19821.442838448362</v>
          </cell>
          <cell r="J190">
            <v>22780.056243530016</v>
          </cell>
          <cell r="K190">
            <v>24815.611332864108</v>
          </cell>
          <cell r="L190">
            <v>23063.972928704676</v>
          </cell>
          <cell r="M190">
            <v>22539.994504359151</v>
          </cell>
          <cell r="N190">
            <v>23194.74385337115</v>
          </cell>
          <cell r="O190">
            <v>20577.406425637277</v>
          </cell>
          <cell r="P190">
            <v>21507.711197276622</v>
          </cell>
          <cell r="Q190">
            <v>22080.891959208777</v>
          </cell>
          <cell r="R190" t="str">
            <v>..</v>
          </cell>
        </row>
        <row r="191">
          <cell r="A191" t="str">
            <v>Puerto Rico</v>
          </cell>
          <cell r="B191" t="str">
            <v>PRI</v>
          </cell>
          <cell r="C191" t="str">
            <v>GDP per capita (current US$)</v>
          </cell>
          <cell r="D191">
            <v>18243.717748156869</v>
          </cell>
          <cell r="E191">
            <v>18972.768529756904</v>
          </cell>
          <cell r="F191">
            <v>19820.207287064226</v>
          </cell>
          <cell r="G191">
            <v>20988.992332653404</v>
          </cell>
          <cell r="H191">
            <v>21959.322707595646</v>
          </cell>
          <cell r="I191">
            <v>22935.941149338458</v>
          </cell>
          <cell r="J191">
            <v>23664.882353053839</v>
          </cell>
          <cell r="K191">
            <v>24898.338840043754</v>
          </cell>
          <cell r="L191">
            <v>25768.736047652532</v>
          </cell>
          <cell r="M191">
            <v>26435.725980222633</v>
          </cell>
          <cell r="N191">
            <v>27219.393339049264</v>
          </cell>
          <cell r="O191">
            <v>27752.042744642713</v>
          </cell>
          <cell r="P191">
            <v>28681.700710181962</v>
          </cell>
          <cell r="Q191" t="str">
            <v>..</v>
          </cell>
          <cell r="R191" t="str">
            <v>..</v>
          </cell>
        </row>
        <row r="192">
          <cell r="A192" t="str">
            <v>Qatar</v>
          </cell>
          <cell r="B192" t="str">
            <v>QAT</v>
          </cell>
          <cell r="C192" t="str">
            <v>GDP per capita (current US$)</v>
          </cell>
          <cell r="D192">
            <v>28577.300815739563</v>
          </cell>
          <cell r="E192">
            <v>30523.489933235658</v>
          </cell>
          <cell r="F192">
            <v>35221.525464905382</v>
          </cell>
          <cell r="G192">
            <v>43346.863064749654</v>
          </cell>
          <cell r="H192">
            <v>53207.333647373605</v>
          </cell>
          <cell r="I192">
            <v>61593.672967260645</v>
          </cell>
          <cell r="J192">
            <v>67612.494040983671</v>
          </cell>
          <cell r="K192">
            <v>82990.070963104066</v>
          </cell>
          <cell r="L192">
            <v>61463.903581967796</v>
          </cell>
          <cell r="M192">
            <v>70870.22658352209</v>
          </cell>
          <cell r="N192">
            <v>89115.901490844859</v>
          </cell>
          <cell r="O192">
            <v>94236.134951124463</v>
          </cell>
          <cell r="P192">
            <v>96719.32873321735</v>
          </cell>
          <cell r="Q192">
            <v>97518.609361026582</v>
          </cell>
          <cell r="R192" t="str">
            <v>..</v>
          </cell>
        </row>
        <row r="193">
          <cell r="A193" t="str">
            <v>Romania</v>
          </cell>
          <cell r="B193" t="str">
            <v>ROM</v>
          </cell>
          <cell r="C193" t="str">
            <v>GDP per capita (current US$)</v>
          </cell>
          <cell r="D193">
            <v>1833.8126596489749</v>
          </cell>
          <cell r="E193">
            <v>2116.3120627114658</v>
          </cell>
          <cell r="F193">
            <v>2756.3325827900521</v>
          </cell>
          <cell r="G193">
            <v>3533.2660781368209</v>
          </cell>
          <cell r="H193">
            <v>4651.6922607402385</v>
          </cell>
          <cell r="I193">
            <v>5789.2097871972082</v>
          </cell>
          <cell r="J193">
            <v>8169.9759257408123</v>
          </cell>
          <cell r="K193">
            <v>9949.1902494174901</v>
          </cell>
          <cell r="L193">
            <v>8069.0228838508801</v>
          </cell>
          <cell r="M193">
            <v>8139.146673356282</v>
          </cell>
          <cell r="N193">
            <v>9063.7008064222191</v>
          </cell>
          <cell r="O193">
            <v>8445.2966400146561</v>
          </cell>
          <cell r="P193">
            <v>9489.6930088025274</v>
          </cell>
          <cell r="Q193">
            <v>9996.6702927430015</v>
          </cell>
          <cell r="R193" t="str">
            <v>..</v>
          </cell>
        </row>
        <row r="194">
          <cell r="A194" t="str">
            <v>Russian Federation</v>
          </cell>
          <cell r="B194" t="str">
            <v>RUS</v>
          </cell>
          <cell r="C194" t="str">
            <v>GDP per capita (current US$)</v>
          </cell>
          <cell r="D194">
            <v>2100.3623859404202</v>
          </cell>
          <cell r="E194">
            <v>2375.0590439449802</v>
          </cell>
          <cell r="F194">
            <v>2975.1327783492502</v>
          </cell>
          <cell r="G194">
            <v>4102.3722935487904</v>
          </cell>
          <cell r="H194">
            <v>5323.4660337581399</v>
          </cell>
          <cell r="I194">
            <v>6920.1943978360796</v>
          </cell>
          <cell r="J194">
            <v>9101.2567060889305</v>
          </cell>
          <cell r="K194">
            <v>11635.2742379874</v>
          </cell>
          <cell r="L194">
            <v>8562.8136969539901</v>
          </cell>
          <cell r="M194">
            <v>10674.997202418401</v>
          </cell>
          <cell r="N194">
            <v>13323.8833754364</v>
          </cell>
          <cell r="O194">
            <v>14078.8305693118</v>
          </cell>
          <cell r="P194">
            <v>14487.279870258801</v>
          </cell>
          <cell r="Q194">
            <v>12735.9184024927</v>
          </cell>
          <cell r="R194" t="str">
            <v>..</v>
          </cell>
        </row>
        <row r="195">
          <cell r="A195" t="str">
            <v>Rwanda</v>
          </cell>
          <cell r="B195" t="str">
            <v>RWA</v>
          </cell>
          <cell r="C195" t="str">
            <v>GDP per capita (current US$)</v>
          </cell>
          <cell r="D195">
            <v>201.06404193424876</v>
          </cell>
          <cell r="E195">
            <v>196.44470150689438</v>
          </cell>
          <cell r="F195">
            <v>212.5120519456234</v>
          </cell>
          <cell r="G195">
            <v>236.62921423162749</v>
          </cell>
          <cell r="H195">
            <v>286.56746943684436</v>
          </cell>
          <cell r="I195">
            <v>336.94228104007169</v>
          </cell>
          <cell r="J195">
            <v>398.20848588031441</v>
          </cell>
          <cell r="K195">
            <v>491.94041660773394</v>
          </cell>
          <cell r="L195">
            <v>529.59655617757994</v>
          </cell>
          <cell r="M195">
            <v>553.59745761068382</v>
          </cell>
          <cell r="N195">
            <v>606.90288639967673</v>
          </cell>
          <cell r="O195">
            <v>667.41458233443905</v>
          </cell>
          <cell r="P195">
            <v>678.99816694405342</v>
          </cell>
          <cell r="Q195">
            <v>695.68925860091304</v>
          </cell>
          <cell r="R195" t="str">
            <v>..</v>
          </cell>
        </row>
        <row r="196">
          <cell r="A196" t="str">
            <v>Samoa</v>
          </cell>
          <cell r="B196" t="str">
            <v>WSM</v>
          </cell>
          <cell r="C196" t="str">
            <v>GDP per capita (current US$)</v>
          </cell>
          <cell r="D196">
            <v>1555.4651908598998</v>
          </cell>
          <cell r="E196">
            <v>1631.3044696857035</v>
          </cell>
          <cell r="F196">
            <v>1907.0336981672588</v>
          </cell>
          <cell r="G196">
            <v>2350.8511020382998</v>
          </cell>
          <cell r="H196">
            <v>2587.488930278445</v>
          </cell>
          <cell r="I196">
            <v>2793.5431199908157</v>
          </cell>
          <cell r="J196">
            <v>3130.3525975231896</v>
          </cell>
          <cell r="K196">
            <v>3375.8216396604103</v>
          </cell>
          <cell r="L196">
            <v>3173.5422403592092</v>
          </cell>
          <cell r="M196">
            <v>3530.573994352947</v>
          </cell>
          <cell r="N196">
            <v>4065.9582219684803</v>
          </cell>
          <cell r="O196">
            <v>4257.9754470270609</v>
          </cell>
          <cell r="P196">
            <v>4180.6181999418868</v>
          </cell>
          <cell r="Q196">
            <v>4173.0911477552263</v>
          </cell>
          <cell r="R196" t="str">
            <v>..</v>
          </cell>
        </row>
        <row r="197">
          <cell r="A197" t="str">
            <v>San Marino</v>
          </cell>
          <cell r="B197" t="str">
            <v>SMR</v>
          </cell>
          <cell r="C197" t="str">
            <v>GDP per capita (current US$)</v>
          </cell>
          <cell r="D197">
            <v>29354.550900680253</v>
          </cell>
          <cell r="E197">
            <v>31268.467412547328</v>
          </cell>
          <cell r="F197">
            <v>39375.228799264471</v>
          </cell>
          <cell r="G197">
            <v>45597.515995165959</v>
          </cell>
          <cell r="H197">
            <v>47035.65434945943</v>
          </cell>
          <cell r="I197">
            <v>49682.09365905718</v>
          </cell>
          <cell r="J197">
            <v>56489.501376345739</v>
          </cell>
          <cell r="K197">
            <v>62993.367224248097</v>
          </cell>
          <cell r="L197" t="str">
            <v>..</v>
          </cell>
          <cell r="M197" t="str">
            <v>..</v>
          </cell>
          <cell r="N197" t="str">
            <v>..</v>
          </cell>
          <cell r="O197" t="str">
            <v>..</v>
          </cell>
          <cell r="P197" t="str">
            <v>..</v>
          </cell>
          <cell r="Q197" t="str">
            <v>..</v>
          </cell>
          <cell r="R197" t="str">
            <v>..</v>
          </cell>
        </row>
        <row r="198">
          <cell r="A198" t="str">
            <v>Sao Tome and Principe</v>
          </cell>
          <cell r="B198" t="str">
            <v>STP</v>
          </cell>
          <cell r="C198" t="str">
            <v>GDP per capita (current US$)</v>
          </cell>
          <cell r="D198">
            <v>546.79859278446725</v>
          </cell>
          <cell r="E198">
            <v>591.38253954756453</v>
          </cell>
          <cell r="F198">
            <v>692.24840362648104</v>
          </cell>
          <cell r="G198">
            <v>739.47694409495125</v>
          </cell>
          <cell r="H198">
            <v>804.84313721059323</v>
          </cell>
          <cell r="I198">
            <v>863.3184867285853</v>
          </cell>
          <cell r="J198">
            <v>901.25985009791157</v>
          </cell>
          <cell r="K198">
            <v>1121.4583963504099</v>
          </cell>
          <cell r="L198">
            <v>1175.1108809716934</v>
          </cell>
          <cell r="M198">
            <v>1176.4859350513943</v>
          </cell>
          <cell r="N198">
            <v>1421.6573996296254</v>
          </cell>
          <cell r="O198">
            <v>1475.3616587963957</v>
          </cell>
          <cell r="P198">
            <v>1703.4453934783855</v>
          </cell>
          <cell r="Q198">
            <v>1797.2457205404557</v>
          </cell>
          <cell r="R198" t="str">
            <v>..</v>
          </cell>
        </row>
        <row r="199">
          <cell r="A199" t="str">
            <v>Saudi Arabia</v>
          </cell>
          <cell r="B199" t="str">
            <v>SAU</v>
          </cell>
          <cell r="C199" t="str">
            <v>GDP per capita (current US$)</v>
          </cell>
          <cell r="D199">
            <v>8315.7393019921255</v>
          </cell>
          <cell r="E199">
            <v>8317.9085747893678</v>
          </cell>
          <cell r="F199">
            <v>9186.3103884353932</v>
          </cell>
          <cell r="G199">
            <v>10756.016218500941</v>
          </cell>
          <cell r="H199">
            <v>13273.712550381899</v>
          </cell>
          <cell r="I199">
            <v>14826.916698381145</v>
          </cell>
          <cell r="J199">
            <v>15947.405786423913</v>
          </cell>
          <cell r="K199">
            <v>19436.857159758863</v>
          </cell>
          <cell r="L199">
            <v>15655.083367533774</v>
          </cell>
          <cell r="M199">
            <v>18753.981233207862</v>
          </cell>
          <cell r="N199">
            <v>23256.095612643752</v>
          </cell>
          <cell r="O199">
            <v>24883.189714653403</v>
          </cell>
          <cell r="P199">
            <v>24646.020873026351</v>
          </cell>
          <cell r="Q199">
            <v>24160.958544678058</v>
          </cell>
          <cell r="R199" t="str">
            <v>..</v>
          </cell>
        </row>
        <row r="200">
          <cell r="A200" t="str">
            <v>Senegal</v>
          </cell>
          <cell r="B200" t="str">
            <v>SEN</v>
          </cell>
          <cell r="C200" t="str">
            <v>GDP per capita (current US$)</v>
          </cell>
          <cell r="D200">
            <v>482.06803826442166</v>
          </cell>
          <cell r="E200">
            <v>513.39183016444269</v>
          </cell>
          <cell r="F200">
            <v>642.62597922044938</v>
          </cell>
          <cell r="G200">
            <v>732.31809269851237</v>
          </cell>
          <cell r="H200">
            <v>772.65238262024047</v>
          </cell>
          <cell r="I200">
            <v>808.28842385657299</v>
          </cell>
          <cell r="J200">
            <v>948.50675918388481</v>
          </cell>
          <cell r="K200">
            <v>1094.5764761857708</v>
          </cell>
          <cell r="L200">
            <v>1018.3895512169296</v>
          </cell>
          <cell r="M200">
            <v>998.11969550212825</v>
          </cell>
          <cell r="N200">
            <v>1081.1315180002434</v>
          </cell>
          <cell r="O200">
            <v>1019.2722302586933</v>
          </cell>
          <cell r="P200">
            <v>1040.1277240240217</v>
          </cell>
          <cell r="Q200">
            <v>1061.7724548888355</v>
          </cell>
          <cell r="R200" t="str">
            <v>..</v>
          </cell>
        </row>
        <row r="201">
          <cell r="A201" t="str">
            <v>Serbia</v>
          </cell>
          <cell r="B201" t="str">
            <v>SRB</v>
          </cell>
          <cell r="C201" t="str">
            <v>GDP per capita (current US$)</v>
          </cell>
          <cell r="D201">
            <v>1634.8750606894484</v>
          </cell>
          <cell r="E201">
            <v>2148.9035373961224</v>
          </cell>
          <cell r="F201">
            <v>2832.4906523084628</v>
          </cell>
          <cell r="G201">
            <v>3331.2287656060162</v>
          </cell>
          <cell r="H201">
            <v>3528.131007757916</v>
          </cell>
          <cell r="I201">
            <v>4129.758741028294</v>
          </cell>
          <cell r="J201">
            <v>5458.121718421693</v>
          </cell>
          <cell r="K201">
            <v>6701.773912780126</v>
          </cell>
          <cell r="L201">
            <v>5821.3053970568426</v>
          </cell>
          <cell r="M201">
            <v>5411.8774039191139</v>
          </cell>
          <cell r="N201">
            <v>6423.2917833458341</v>
          </cell>
          <cell r="O201">
            <v>5659.3802040369083</v>
          </cell>
          <cell r="P201">
            <v>6353.8263827933151</v>
          </cell>
          <cell r="Q201">
            <v>6152.8671257970236</v>
          </cell>
          <cell r="R201" t="str">
            <v>..</v>
          </cell>
        </row>
        <row r="202">
          <cell r="A202" t="str">
            <v>Seychelles</v>
          </cell>
          <cell r="B202" t="str">
            <v>SYC</v>
          </cell>
          <cell r="C202" t="str">
            <v>GDP per capita (current US$)</v>
          </cell>
          <cell r="D202">
            <v>7663.1370802644597</v>
          </cell>
          <cell r="E202">
            <v>8333.5513521527173</v>
          </cell>
          <cell r="F202">
            <v>8523.0050246662431</v>
          </cell>
          <cell r="G202">
            <v>10173.574876033057</v>
          </cell>
          <cell r="H202">
            <v>11086.890887158679</v>
          </cell>
          <cell r="I202">
            <v>12014.418004388894</v>
          </cell>
          <cell r="J202">
            <v>12155.701660946668</v>
          </cell>
          <cell r="K202">
            <v>11123.00451022742</v>
          </cell>
          <cell r="L202">
            <v>9707.2653908326629</v>
          </cell>
          <cell r="M202">
            <v>10805.099454081812</v>
          </cell>
          <cell r="N202">
            <v>12188.975532059436</v>
          </cell>
          <cell r="O202">
            <v>12844.829281514436</v>
          </cell>
          <cell r="P202">
            <v>15695.592887921908</v>
          </cell>
          <cell r="Q202">
            <v>15359.178352400781</v>
          </cell>
          <cell r="R202" t="str">
            <v>..</v>
          </cell>
        </row>
        <row r="203">
          <cell r="A203" t="str">
            <v>Sierra Leone</v>
          </cell>
          <cell r="B203" t="str">
            <v>SLE</v>
          </cell>
          <cell r="C203" t="str">
            <v>GDP per capita (current US$)</v>
          </cell>
          <cell r="D203">
            <v>255.78856438388968</v>
          </cell>
          <cell r="E203">
            <v>280.18117138301255</v>
          </cell>
          <cell r="F203">
            <v>295.07977507524811</v>
          </cell>
          <cell r="G203">
            <v>293.85450662195649</v>
          </cell>
          <cell r="H203">
            <v>320.99536680300832</v>
          </cell>
          <cell r="I203">
            <v>359.53371383521215</v>
          </cell>
          <cell r="J203">
            <v>400.38093706487871</v>
          </cell>
          <cell r="K203">
            <v>453.7363655060841</v>
          </cell>
          <cell r="L203">
            <v>434.53436288591621</v>
          </cell>
          <cell r="M203">
            <v>446.34176569462653</v>
          </cell>
          <cell r="N203">
            <v>496.2179690759196</v>
          </cell>
          <cell r="O203">
            <v>627.00998481000499</v>
          </cell>
          <cell r="P203">
            <v>797.60243534385904</v>
          </cell>
          <cell r="Q203">
            <v>774.64422443378078</v>
          </cell>
          <cell r="R203" t="str">
            <v>..</v>
          </cell>
        </row>
        <row r="204">
          <cell r="A204" t="str">
            <v>Singapore</v>
          </cell>
          <cell r="B204" t="str">
            <v>SGP</v>
          </cell>
          <cell r="C204" t="str">
            <v>GDP per capita (current US$)</v>
          </cell>
          <cell r="D204">
            <v>21576.869839282488</v>
          </cell>
          <cell r="E204">
            <v>22016.712671162306</v>
          </cell>
          <cell r="F204">
            <v>23574.002557050651</v>
          </cell>
          <cell r="G204">
            <v>27404.575238710193</v>
          </cell>
          <cell r="H204">
            <v>29869.632763575759</v>
          </cell>
          <cell r="I204">
            <v>33578.888071319976</v>
          </cell>
          <cell r="J204">
            <v>39223.529863682525</v>
          </cell>
          <cell r="K204">
            <v>39722.115015072501</v>
          </cell>
          <cell r="L204">
            <v>38576.959233080241</v>
          </cell>
          <cell r="M204">
            <v>46569.688541916024</v>
          </cell>
          <cell r="N204">
            <v>53122.249734102734</v>
          </cell>
          <cell r="O204">
            <v>54578.176783410032</v>
          </cell>
          <cell r="P204">
            <v>55979.757049112835</v>
          </cell>
          <cell r="Q204">
            <v>56286.799492839309</v>
          </cell>
          <cell r="R204" t="str">
            <v>..</v>
          </cell>
        </row>
        <row r="205">
          <cell r="A205" t="str">
            <v>Sint Maarten (Dutch part)</v>
          </cell>
          <cell r="B205" t="str">
            <v>SXM</v>
          </cell>
          <cell r="C205" t="str">
            <v>GDP per capita (current US$)</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row>
        <row r="206">
          <cell r="A206" t="str">
            <v>Slovak Republic</v>
          </cell>
          <cell r="B206" t="str">
            <v>SVK</v>
          </cell>
          <cell r="C206" t="str">
            <v>GDP per capita (current US$)</v>
          </cell>
          <cell r="D206">
            <v>5707.5133587186092</v>
          </cell>
          <cell r="E206">
            <v>6536.231078108096</v>
          </cell>
          <cell r="F206">
            <v>8711.6489716264132</v>
          </cell>
          <cell r="G206">
            <v>10671.335362194013</v>
          </cell>
          <cell r="H206">
            <v>11665.509810710868</v>
          </cell>
          <cell r="I206">
            <v>13111.771663245108</v>
          </cell>
          <cell r="J206">
            <v>16006.880759117952</v>
          </cell>
          <cell r="K206">
            <v>18558.886840251929</v>
          </cell>
          <cell r="L206">
            <v>16455.16582774125</v>
          </cell>
          <cell r="M206">
            <v>16509.896919666058</v>
          </cell>
          <cell r="N206">
            <v>18065.672591073071</v>
          </cell>
          <cell r="O206">
            <v>17151.370282825559</v>
          </cell>
          <cell r="P206">
            <v>18050.172447978304</v>
          </cell>
          <cell r="Q206">
            <v>18416.542429365418</v>
          </cell>
          <cell r="R206" t="str">
            <v>..</v>
          </cell>
        </row>
        <row r="207">
          <cell r="A207" t="str">
            <v>Slovenia</v>
          </cell>
          <cell r="B207" t="str">
            <v>SVN</v>
          </cell>
          <cell r="C207" t="str">
            <v>GDP per capita (current US$)</v>
          </cell>
          <cell r="D207">
            <v>10479.3126441489</v>
          </cell>
          <cell r="E207">
            <v>11814.107094124376</v>
          </cell>
          <cell r="F207">
            <v>14880.468989324116</v>
          </cell>
          <cell r="G207">
            <v>17260.90238707012</v>
          </cell>
          <cell r="H207">
            <v>18169.179789230147</v>
          </cell>
          <cell r="I207">
            <v>19726.138248305873</v>
          </cell>
          <cell r="J207">
            <v>23841.323887442304</v>
          </cell>
          <cell r="K207">
            <v>27501.81751699527</v>
          </cell>
          <cell r="L207">
            <v>24633.796081376644</v>
          </cell>
          <cell r="M207">
            <v>23417.640453157295</v>
          </cell>
          <cell r="N207">
            <v>24964.801721236174</v>
          </cell>
          <cell r="O207">
            <v>22488.658890031606</v>
          </cell>
          <cell r="P207">
            <v>23296.577686275428</v>
          </cell>
          <cell r="Q207">
            <v>23962.576026982941</v>
          </cell>
          <cell r="R207" t="str">
            <v>..</v>
          </cell>
        </row>
        <row r="208">
          <cell r="A208" t="str">
            <v>Small states</v>
          </cell>
          <cell r="B208" t="str">
            <v>SST</v>
          </cell>
          <cell r="C208" t="str">
            <v>GDP per capita (current US$)</v>
          </cell>
          <cell r="D208">
            <v>2585.5639642617407</v>
          </cell>
          <cell r="E208">
            <v>2658.3665920401577</v>
          </cell>
          <cell r="F208">
            <v>3062.7132495240103</v>
          </cell>
          <cell r="G208">
            <v>3521.2055180689522</v>
          </cell>
          <cell r="H208">
            <v>4012.7104839658714</v>
          </cell>
          <cell r="I208">
            <v>4314.8619155222441</v>
          </cell>
          <cell r="J208">
            <v>4852.0496035614733</v>
          </cell>
          <cell r="K208">
            <v>5535.9518913900274</v>
          </cell>
          <cell r="L208">
            <v>4675.384068392379</v>
          </cell>
          <cell r="M208">
            <v>5159.2785095705349</v>
          </cell>
          <cell r="N208">
            <v>5805.3768051506031</v>
          </cell>
          <cell r="O208">
            <v>5781.0479179492968</v>
          </cell>
          <cell r="P208">
            <v>5742.2402553979364</v>
          </cell>
          <cell r="Q208">
            <v>5758.8273322467494</v>
          </cell>
          <cell r="R208" t="str">
            <v>..</v>
          </cell>
        </row>
        <row r="209">
          <cell r="A209" t="str">
            <v>Solomon Islands</v>
          </cell>
          <cell r="B209" t="str">
            <v>SLB</v>
          </cell>
          <cell r="C209" t="str">
            <v>GDP per capita (current US$)</v>
          </cell>
          <cell r="D209">
            <v>945.5289267085393</v>
          </cell>
          <cell r="E209">
            <v>785.6255584933491</v>
          </cell>
          <cell r="F209">
            <v>745.45718732551188</v>
          </cell>
          <cell r="G209">
            <v>819.30122968632509</v>
          </cell>
          <cell r="H209">
            <v>881.96477851534337</v>
          </cell>
          <cell r="I209">
            <v>950.0576950888177</v>
          </cell>
          <cell r="J209">
            <v>1048.7714859721568</v>
          </cell>
          <cell r="K209">
            <v>1208.3441955851583</v>
          </cell>
          <cell r="L209">
            <v>1161.2288099160646</v>
          </cell>
          <cell r="M209">
            <v>1276.3485131046418</v>
          </cell>
          <cell r="N209">
            <v>1648.8541272697514</v>
          </cell>
          <cell r="O209">
            <v>1866.7072455097718</v>
          </cell>
          <cell r="P209">
            <v>1889.9918179212784</v>
          </cell>
          <cell r="Q209">
            <v>2024.1904146842871</v>
          </cell>
          <cell r="R209" t="str">
            <v>..</v>
          </cell>
        </row>
        <row r="210">
          <cell r="A210" t="str">
            <v>Somalia</v>
          </cell>
          <cell r="B210" t="str">
            <v>SOM</v>
          </cell>
          <cell r="C210" t="str">
            <v>GDP per capita (current US$)</v>
          </cell>
          <cell r="D210" t="str">
            <v>..</v>
          </cell>
          <cell r="E210" t="str">
            <v>..</v>
          </cell>
          <cell r="F210" t="str">
            <v>..</v>
          </cell>
          <cell r="G210" t="str">
            <v>..</v>
          </cell>
          <cell r="H210" t="str">
            <v>..</v>
          </cell>
          <cell r="I210" t="str">
            <v>..</v>
          </cell>
          <cell r="J210" t="str">
            <v>..</v>
          </cell>
          <cell r="K210" t="str">
            <v>..</v>
          </cell>
          <cell r="L210" t="str">
            <v>..</v>
          </cell>
          <cell r="M210" t="str">
            <v>..</v>
          </cell>
          <cell r="N210" t="str">
            <v>..</v>
          </cell>
          <cell r="O210" t="str">
            <v>..</v>
          </cell>
          <cell r="P210" t="str">
            <v>..</v>
          </cell>
          <cell r="Q210" t="str">
            <v>..</v>
          </cell>
          <cell r="R210" t="str">
            <v>..</v>
          </cell>
        </row>
        <row r="211">
          <cell r="A211" t="str">
            <v>South Africa</v>
          </cell>
          <cell r="B211" t="str">
            <v>ZAF</v>
          </cell>
          <cell r="C211" t="str">
            <v>GDP per capita (current US$)</v>
          </cell>
          <cell r="D211">
            <v>2705.7802044795817</v>
          </cell>
          <cell r="E211">
            <v>2535.490042105645</v>
          </cell>
          <cell r="F211">
            <v>3799.439553968753</v>
          </cell>
          <cell r="G211">
            <v>4892.0390548474143</v>
          </cell>
          <cell r="H211">
            <v>5444.0758461638579</v>
          </cell>
          <cell r="I211">
            <v>5660.1169738020053</v>
          </cell>
          <cell r="J211">
            <v>6153.6551666812602</v>
          </cell>
          <cell r="K211">
            <v>5811.6189443611238</v>
          </cell>
          <cell r="L211">
            <v>5912.1431794178261</v>
          </cell>
          <cell r="M211">
            <v>7389.9602636165237</v>
          </cell>
          <cell r="N211">
            <v>8080.8652433904099</v>
          </cell>
          <cell r="O211">
            <v>7592.1579969926825</v>
          </cell>
          <cell r="P211">
            <v>6886.2904055892668</v>
          </cell>
          <cell r="Q211">
            <v>6477.8600915873158</v>
          </cell>
          <cell r="R211" t="str">
            <v>..</v>
          </cell>
        </row>
        <row r="212">
          <cell r="A212" t="str">
            <v>South Asia</v>
          </cell>
          <cell r="B212" t="str">
            <v>SAS</v>
          </cell>
          <cell r="C212" t="str">
            <v>GDP per capita (current US$)</v>
          </cell>
          <cell r="D212">
            <v>457.6202162055589</v>
          </cell>
          <cell r="E212">
            <v>473.18361897634884</v>
          </cell>
          <cell r="F212">
            <v>542.67720861912835</v>
          </cell>
          <cell r="G212">
            <v>618.72720233593623</v>
          </cell>
          <cell r="H212">
            <v>697.43675335490843</v>
          </cell>
          <cell r="I212">
            <v>784.85058522607574</v>
          </cell>
          <cell r="J212">
            <v>978.9197647605065</v>
          </cell>
          <cell r="K212">
            <v>981.10409256775904</v>
          </cell>
          <cell r="L212">
            <v>1062.8608192698307</v>
          </cell>
          <cell r="M212">
            <v>1280.7400410222053</v>
          </cell>
          <cell r="N212">
            <v>1378.8699238323984</v>
          </cell>
          <cell r="O212">
            <v>1369.0036945327704</v>
          </cell>
          <cell r="P212">
            <v>1387.1547313714889</v>
          </cell>
          <cell r="Q212">
            <v>1515.3431072050605</v>
          </cell>
          <cell r="R212" t="str">
            <v>..</v>
          </cell>
        </row>
        <row r="213">
          <cell r="A213" t="str">
            <v>South Sudan</v>
          </cell>
          <cell r="B213" t="str">
            <v>SSD</v>
          </cell>
          <cell r="C213" t="str">
            <v>GDP per capita (current US$)</v>
          </cell>
          <cell r="D213" t="str">
            <v>..</v>
          </cell>
          <cell r="E213" t="str">
            <v>..</v>
          </cell>
          <cell r="F213" t="str">
            <v>..</v>
          </cell>
          <cell r="G213" t="str">
            <v>..</v>
          </cell>
          <cell r="H213" t="str">
            <v>..</v>
          </cell>
          <cell r="I213" t="str">
            <v>..</v>
          </cell>
          <cell r="J213" t="str">
            <v>..</v>
          </cell>
          <cell r="K213">
            <v>1688.6773512079681</v>
          </cell>
          <cell r="L213">
            <v>1271.0204599530857</v>
          </cell>
          <cell r="M213">
            <v>1563.9485711406528</v>
          </cell>
          <cell r="N213">
            <v>1696.1624059706489</v>
          </cell>
          <cell r="O213">
            <v>944.29777476257766</v>
          </cell>
          <cell r="P213">
            <v>1030.613056755195</v>
          </cell>
          <cell r="Q213">
            <v>1097.2873274620031</v>
          </cell>
          <cell r="R213" t="str">
            <v>..</v>
          </cell>
        </row>
        <row r="214">
          <cell r="A214" t="str">
            <v>Spain</v>
          </cell>
          <cell r="B214" t="str">
            <v>ESP</v>
          </cell>
          <cell r="C214" t="str">
            <v>GDP per capita (current US$)</v>
          </cell>
          <cell r="D214">
            <v>15359.108439666948</v>
          </cell>
          <cell r="E214">
            <v>17019.535413660513</v>
          </cell>
          <cell r="F214">
            <v>21495.707407647369</v>
          </cell>
          <cell r="G214">
            <v>24918.64584199942</v>
          </cell>
          <cell r="H214">
            <v>26510.717453342633</v>
          </cell>
          <cell r="I214">
            <v>28482.609483346143</v>
          </cell>
          <cell r="J214">
            <v>32709.401038377087</v>
          </cell>
          <cell r="K214">
            <v>35578.73618971699</v>
          </cell>
          <cell r="L214">
            <v>32333.466104249768</v>
          </cell>
          <cell r="M214">
            <v>30737.832270838462</v>
          </cell>
          <cell r="N214">
            <v>31973.019083063777</v>
          </cell>
          <cell r="O214">
            <v>28985.333328544093</v>
          </cell>
          <cell r="P214">
            <v>29880.712835298222</v>
          </cell>
          <cell r="Q214">
            <v>30262.225631369954</v>
          </cell>
          <cell r="R214" t="str">
            <v>..</v>
          </cell>
        </row>
        <row r="215">
          <cell r="A215" t="str">
            <v>Sri Lanka</v>
          </cell>
          <cell r="B215" t="str">
            <v>LKA</v>
          </cell>
          <cell r="C215" t="str">
            <v>GDP per capita (current US$)</v>
          </cell>
          <cell r="D215">
            <v>837.69880349331379</v>
          </cell>
          <cell r="E215">
            <v>903.89640485324799</v>
          </cell>
          <cell r="F215">
            <v>984.81017249335446</v>
          </cell>
          <cell r="G215">
            <v>1063.1605835502212</v>
          </cell>
          <cell r="H215">
            <v>1242.4284358378725</v>
          </cell>
          <cell r="I215">
            <v>1424.1012414230265</v>
          </cell>
          <cell r="J215">
            <v>1614.3639235450826</v>
          </cell>
          <cell r="K215">
            <v>2010.9565504414909</v>
          </cell>
          <cell r="L215">
            <v>2057.0280671020391</v>
          </cell>
          <cell r="M215">
            <v>2399.9204686249973</v>
          </cell>
          <cell r="N215">
            <v>2835.8128726265327</v>
          </cell>
          <cell r="O215">
            <v>2921.6595598739505</v>
          </cell>
          <cell r="P215">
            <v>3281.0686640056297</v>
          </cell>
          <cell r="Q215">
            <v>3631.0472039320471</v>
          </cell>
          <cell r="R215" t="str">
            <v>..</v>
          </cell>
        </row>
        <row r="216">
          <cell r="A216" t="str">
            <v>St. Kitts and Nevis</v>
          </cell>
          <cell r="B216" t="str">
            <v>KNA</v>
          </cell>
          <cell r="C216" t="str">
            <v>GDP per capita (current US$)</v>
          </cell>
          <cell r="D216">
            <v>9963.3891682259473</v>
          </cell>
          <cell r="E216">
            <v>10244.499284610929</v>
          </cell>
          <cell r="F216">
            <v>9719.1516672930557</v>
          </cell>
          <cell r="G216">
            <v>10349.225178387682</v>
          </cell>
          <cell r="H216">
            <v>11053.744743746576</v>
          </cell>
          <cell r="I216">
            <v>12767.895138303424</v>
          </cell>
          <cell r="J216">
            <v>13556.894951029499</v>
          </cell>
          <cell r="K216">
            <v>14378.884256812738</v>
          </cell>
          <cell r="L216">
            <v>13707.123311412035</v>
          </cell>
          <cell r="M216">
            <v>13226.952311418998</v>
          </cell>
          <cell r="N216">
            <v>13737.322722171206</v>
          </cell>
          <cell r="O216">
            <v>13642.495599047323</v>
          </cell>
          <cell r="P216">
            <v>14255.24528229819</v>
          </cell>
          <cell r="Q216">
            <v>15166.957872257812</v>
          </cell>
          <cell r="R216" t="str">
            <v>..</v>
          </cell>
        </row>
        <row r="217">
          <cell r="A217" t="str">
            <v>St. Lucia</v>
          </cell>
          <cell r="B217" t="str">
            <v>LCA</v>
          </cell>
          <cell r="C217" t="str">
            <v>GDP per capita (current US$)</v>
          </cell>
          <cell r="D217">
            <v>4656.5086546752318</v>
          </cell>
          <cell r="E217">
            <v>4630.9779421378653</v>
          </cell>
          <cell r="F217">
            <v>4981.4652523204022</v>
          </cell>
          <cell r="G217">
            <v>5415.5845435780411</v>
          </cell>
          <cell r="H217">
            <v>5655.5237820782813</v>
          </cell>
          <cell r="I217">
            <v>6320.4206496901061</v>
          </cell>
          <cell r="J217">
            <v>6720.5635160391648</v>
          </cell>
          <cell r="K217">
            <v>6781.5567653290309</v>
          </cell>
          <cell r="L217">
            <v>6715.9513619878007</v>
          </cell>
          <cell r="M217">
            <v>7014.1964486851939</v>
          </cell>
          <cell r="N217">
            <v>7192.9174346648879</v>
          </cell>
          <cell r="O217">
            <v>7201.4301713953437</v>
          </cell>
          <cell r="P217">
            <v>7327.0843427833079</v>
          </cell>
          <cell r="Q217">
            <v>7435.1414716194595</v>
          </cell>
          <cell r="R217" t="str">
            <v>..</v>
          </cell>
        </row>
        <row r="218">
          <cell r="A218" t="str">
            <v>St. Martin (French part)</v>
          </cell>
          <cell r="B218" t="str">
            <v>MAF</v>
          </cell>
          <cell r="C218" t="str">
            <v>GDP per capita (current US$)</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row>
        <row r="219">
          <cell r="A219" t="str">
            <v>St. Vincent and the Grenadines</v>
          </cell>
          <cell r="B219" t="str">
            <v>VCT</v>
          </cell>
          <cell r="C219" t="str">
            <v>GDP per capita (current US$)</v>
          </cell>
          <cell r="D219">
            <v>3982.2508653800714</v>
          </cell>
          <cell r="E219">
            <v>4270.7668634978154</v>
          </cell>
          <cell r="F219">
            <v>4446.5943831080567</v>
          </cell>
          <cell r="G219">
            <v>4808.0386678030118</v>
          </cell>
          <cell r="H219">
            <v>5064.2182150333947</v>
          </cell>
          <cell r="I219">
            <v>5608.2041383213009</v>
          </cell>
          <cell r="J219">
            <v>6272.8593296319732</v>
          </cell>
          <cell r="K219">
            <v>6370.4378862442345</v>
          </cell>
          <cell r="L219">
            <v>6177.4974278658319</v>
          </cell>
          <cell r="M219">
            <v>6233.0369448815054</v>
          </cell>
          <cell r="N219">
            <v>6191.9994092555162</v>
          </cell>
          <cell r="O219">
            <v>6351.6004983709445</v>
          </cell>
          <cell r="P219">
            <v>6575.498106428251</v>
          </cell>
          <cell r="Q219">
            <v>6663.2836841962662</v>
          </cell>
          <cell r="R219" t="str">
            <v>..</v>
          </cell>
        </row>
        <row r="220">
          <cell r="A220" t="str">
            <v>Sub-Saharan Africa (all income levels)</v>
          </cell>
          <cell r="B220" t="str">
            <v>SSF</v>
          </cell>
          <cell r="C220" t="str">
            <v>GDP per capita (current US$)</v>
          </cell>
          <cell r="D220">
            <v>490.49176409088801</v>
          </cell>
          <cell r="E220">
            <v>511.10448828181609</v>
          </cell>
          <cell r="F220">
            <v>636.81003028234795</v>
          </cell>
          <cell r="G220">
            <v>771.12882868762381</v>
          </cell>
          <cell r="H220">
            <v>882.88668935566579</v>
          </cell>
          <cell r="I220">
            <v>1002.4243180734335</v>
          </cell>
          <cell r="J220">
            <v>1136.2421171970791</v>
          </cell>
          <cell r="K220">
            <v>1261.4655499133883</v>
          </cell>
          <cell r="L220">
            <v>1171.2614354902839</v>
          </cell>
          <cell r="M220">
            <v>1525.4358743280225</v>
          </cell>
          <cell r="N220">
            <v>1668.6451700366329</v>
          </cell>
          <cell r="O220">
            <v>1701.9039983011346</v>
          </cell>
          <cell r="P220">
            <v>1738.8299200707779</v>
          </cell>
          <cell r="Q220">
            <v>1773.8839514295337</v>
          </cell>
          <cell r="R220" t="str">
            <v>..</v>
          </cell>
        </row>
        <row r="221">
          <cell r="A221" t="str">
            <v>Sub-Saharan Africa (developing only)</v>
          </cell>
          <cell r="B221" t="str">
            <v>SSA</v>
          </cell>
          <cell r="C221" t="str">
            <v>GDP per capita (current US$)</v>
          </cell>
          <cell r="D221">
            <v>487.90348926985729</v>
          </cell>
          <cell r="E221">
            <v>508.01777645960163</v>
          </cell>
          <cell r="F221">
            <v>632.98310196379919</v>
          </cell>
          <cell r="G221">
            <v>764.76050825617006</v>
          </cell>
          <cell r="H221">
            <v>871.69514653723911</v>
          </cell>
          <cell r="I221">
            <v>991.71903800925531</v>
          </cell>
          <cell r="J221">
            <v>1123.3221958276345</v>
          </cell>
          <cell r="K221">
            <v>1242.7607379189403</v>
          </cell>
          <cell r="L221">
            <v>1160.2552676122864</v>
          </cell>
          <cell r="M221">
            <v>1512.350168793045</v>
          </cell>
          <cell r="N221">
            <v>1651.3661937658071</v>
          </cell>
          <cell r="O221">
            <v>1684.2436916906227</v>
          </cell>
          <cell r="P221">
            <v>1722.3613420081324</v>
          </cell>
          <cell r="Q221">
            <v>1759.2135645790511</v>
          </cell>
          <cell r="R221" t="str">
            <v>..</v>
          </cell>
        </row>
        <row r="222">
          <cell r="A222" t="str">
            <v>Sudan</v>
          </cell>
          <cell r="B222" t="str">
            <v>SDN</v>
          </cell>
          <cell r="C222" t="str">
            <v>GDP per capita (current US$)</v>
          </cell>
          <cell r="D222">
            <v>368.51501626109001</v>
          </cell>
          <cell r="E222">
            <v>402.23179859649201</v>
          </cell>
          <cell r="F222">
            <v>466.027741916124</v>
          </cell>
          <cell r="G222">
            <v>550.75724642211605</v>
          </cell>
          <cell r="H222">
            <v>661.63759458784796</v>
          </cell>
          <cell r="I222">
            <v>868.309447482059</v>
          </cell>
          <cell r="J222">
            <v>1081.1593205796601</v>
          </cell>
          <cell r="K222">
            <v>1248.3774689423799</v>
          </cell>
          <cell r="L222">
            <v>1183.18964010065</v>
          </cell>
          <cell r="M222">
            <v>1421.53237527134</v>
          </cell>
          <cell r="N222">
            <v>1596.4334633343201</v>
          </cell>
          <cell r="O222">
            <v>1662.3070271429999</v>
          </cell>
          <cell r="P222">
            <v>1726.0944711483201</v>
          </cell>
          <cell r="Q222">
            <v>1875.8541855292301</v>
          </cell>
          <cell r="R222" t="str">
            <v>..</v>
          </cell>
        </row>
        <row r="223">
          <cell r="A223" t="str">
            <v>Suriname</v>
          </cell>
          <cell r="B223" t="str">
            <v>SUR</v>
          </cell>
          <cell r="C223" t="str">
            <v>GDP per capita (current US$)</v>
          </cell>
          <cell r="D223">
            <v>1576.7240462995717</v>
          </cell>
          <cell r="E223">
            <v>2217.697801554225</v>
          </cell>
          <cell r="F223">
            <v>2606.8277245583795</v>
          </cell>
          <cell r="G223">
            <v>3033.0188885726634</v>
          </cell>
          <cell r="H223">
            <v>3645.8949979685935</v>
          </cell>
          <cell r="I223">
            <v>5295.5271447735795</v>
          </cell>
          <cell r="J223">
            <v>5862.0509745583386</v>
          </cell>
          <cell r="K223">
            <v>6973.0982392592596</v>
          </cell>
          <cell r="L223">
            <v>7561.4507007807933</v>
          </cell>
          <cell r="M223">
            <v>8430.8547833586235</v>
          </cell>
          <cell r="N223">
            <v>8450.2580328234708</v>
          </cell>
          <cell r="O223">
            <v>9484.7650638657851</v>
          </cell>
          <cell r="P223">
            <v>9933.0544170735375</v>
          </cell>
          <cell r="Q223" t="str">
            <v>..</v>
          </cell>
          <cell r="R223" t="str">
            <v>..</v>
          </cell>
        </row>
        <row r="224">
          <cell r="A224" t="str">
            <v>Swaziland</v>
          </cell>
          <cell r="B224" t="str">
            <v>SWZ</v>
          </cell>
          <cell r="C224" t="str">
            <v>GDP per capita (current US$)</v>
          </cell>
          <cell r="D224">
            <v>1255.4741289755957</v>
          </cell>
          <cell r="E224">
            <v>1131.2435328578736</v>
          </cell>
          <cell r="F224">
            <v>1704.1539133764556</v>
          </cell>
          <cell r="G224">
            <v>2211.0892568714162</v>
          </cell>
          <cell r="H224">
            <v>2339.289952777865</v>
          </cell>
          <cell r="I224">
            <v>2636.3200159299763</v>
          </cell>
          <cell r="J224">
            <v>2690.9283920602716</v>
          </cell>
          <cell r="K224">
            <v>2617.360094328621</v>
          </cell>
          <cell r="L224">
            <v>2679.6705995317038</v>
          </cell>
          <cell r="M224">
            <v>2956.6967946811656</v>
          </cell>
          <cell r="N224">
            <v>3139.7313220618003</v>
          </cell>
          <cell r="O224">
            <v>3053.195780172925</v>
          </cell>
          <cell r="P224">
            <v>2822.7337120829475</v>
          </cell>
          <cell r="Q224">
            <v>2679.3718255188278</v>
          </cell>
          <cell r="R224" t="str">
            <v>..</v>
          </cell>
        </row>
        <row r="225">
          <cell r="A225" t="str">
            <v>Sweden</v>
          </cell>
          <cell r="B225" t="str">
            <v>SWE</v>
          </cell>
          <cell r="C225" t="str">
            <v>GDP per capita (current US$)</v>
          </cell>
          <cell r="D225">
            <v>26969.244574725693</v>
          </cell>
          <cell r="E225">
            <v>29571.704464328297</v>
          </cell>
          <cell r="F225">
            <v>36961.425367142394</v>
          </cell>
          <cell r="G225">
            <v>42442.220447313273</v>
          </cell>
          <cell r="H225">
            <v>43085.353145956971</v>
          </cell>
          <cell r="I225">
            <v>46256.471601049547</v>
          </cell>
          <cell r="J225">
            <v>53324.379372475625</v>
          </cell>
          <cell r="K225">
            <v>55746.842381117509</v>
          </cell>
          <cell r="L225">
            <v>46207.05920329615</v>
          </cell>
          <cell r="M225">
            <v>52076.43052458849</v>
          </cell>
          <cell r="N225">
            <v>59593.684798238872</v>
          </cell>
          <cell r="O225">
            <v>57134.077068240418</v>
          </cell>
          <cell r="P225">
            <v>60364.909404312624</v>
          </cell>
          <cell r="Q225">
            <v>58887.251907830258</v>
          </cell>
          <cell r="R225" t="str">
            <v>..</v>
          </cell>
        </row>
        <row r="226">
          <cell r="A226" t="str">
            <v>Switzerland</v>
          </cell>
          <cell r="B226" t="str">
            <v>CHE</v>
          </cell>
          <cell r="C226" t="str">
            <v>GDP per capita (current US$)</v>
          </cell>
          <cell r="D226">
            <v>38538.643068032325</v>
          </cell>
          <cell r="E226">
            <v>41336.721643999146</v>
          </cell>
          <cell r="F226">
            <v>47960.563596117572</v>
          </cell>
          <cell r="G226">
            <v>53255.97670023609</v>
          </cell>
          <cell r="H226">
            <v>54797.546753355666</v>
          </cell>
          <cell r="I226">
            <v>57348.92444013241</v>
          </cell>
          <cell r="J226">
            <v>63223.464917806661</v>
          </cell>
          <cell r="K226">
            <v>72119.559025918192</v>
          </cell>
          <cell r="L226">
            <v>69672.008631153716</v>
          </cell>
          <cell r="M226">
            <v>74277.121603163076</v>
          </cell>
          <cell r="N226">
            <v>88002.614594426574</v>
          </cell>
          <cell r="O226">
            <v>83295.258615482206</v>
          </cell>
          <cell r="P226">
            <v>84732.957264645927</v>
          </cell>
          <cell r="Q226" t="str">
            <v>..</v>
          </cell>
          <cell r="R226" t="str">
            <v>..</v>
          </cell>
        </row>
        <row r="227">
          <cell r="A227" t="str">
            <v>Syrian Arab Republic</v>
          </cell>
          <cell r="B227" t="str">
            <v>SYR</v>
          </cell>
          <cell r="C227" t="str">
            <v>GDP per capita (current US$)</v>
          </cell>
          <cell r="D227">
            <v>1263.8858592762231</v>
          </cell>
          <cell r="E227">
            <v>1269.7292082568517</v>
          </cell>
          <cell r="F227">
            <v>1261.4260900713643</v>
          </cell>
          <cell r="G227">
            <v>1419.5933792266467</v>
          </cell>
          <cell r="H227">
            <v>1591.5301924122748</v>
          </cell>
          <cell r="I227">
            <v>1779.8210492615447</v>
          </cell>
          <cell r="J227">
            <v>2079.9878638071536</v>
          </cell>
          <cell r="K227" t="str">
            <v>..</v>
          </cell>
          <cell r="L227" t="str">
            <v>..</v>
          </cell>
          <cell r="M227" t="str">
            <v>..</v>
          </cell>
          <cell r="N227" t="str">
            <v>..</v>
          </cell>
          <cell r="O227" t="str">
            <v>..</v>
          </cell>
          <cell r="P227" t="str">
            <v>..</v>
          </cell>
          <cell r="Q227" t="str">
            <v>..</v>
          </cell>
          <cell r="R227" t="str">
            <v>..</v>
          </cell>
        </row>
        <row r="228">
          <cell r="A228" t="str">
            <v>Tajikistan</v>
          </cell>
          <cell r="B228" t="str">
            <v>TJK</v>
          </cell>
          <cell r="C228" t="str">
            <v>GDP per capita (current US$)</v>
          </cell>
          <cell r="D228">
            <v>171.81288503067367</v>
          </cell>
          <cell r="E228">
            <v>190.60491123652929</v>
          </cell>
          <cell r="F228">
            <v>237.89319314007983</v>
          </cell>
          <cell r="G228">
            <v>311.42411280757352</v>
          </cell>
          <cell r="H228">
            <v>339.76807677036732</v>
          </cell>
          <cell r="I228">
            <v>407.25261165013393</v>
          </cell>
          <cell r="J228">
            <v>523.9476512208812</v>
          </cell>
          <cell r="K228">
            <v>711.5036298705628</v>
          </cell>
          <cell r="L228">
            <v>671.54400884053359</v>
          </cell>
          <cell r="M228">
            <v>744.1898921653833</v>
          </cell>
          <cell r="N228">
            <v>841.21987037442761</v>
          </cell>
          <cell r="O228">
            <v>962.43912485352621</v>
          </cell>
          <cell r="P228">
            <v>1048.6595689164508</v>
          </cell>
          <cell r="Q228">
            <v>1114.0074833419494</v>
          </cell>
          <cell r="R228" t="str">
            <v>..</v>
          </cell>
        </row>
        <row r="229">
          <cell r="A229" t="str">
            <v>United Republic of Tanzania</v>
          </cell>
          <cell r="B229" t="str">
            <v>TZA</v>
          </cell>
          <cell r="C229" t="str">
            <v>GDP per capita (current US$)</v>
          </cell>
          <cell r="D229">
            <v>306.27215188382002</v>
          </cell>
          <cell r="E229">
            <v>310.63164417831302</v>
          </cell>
          <cell r="F229">
            <v>326.48415385537402</v>
          </cell>
          <cell r="G229">
            <v>349.62093147378999</v>
          </cell>
          <cell r="H229">
            <v>448.92988447292601</v>
          </cell>
          <cell r="I229">
            <v>479.70365838437601</v>
          </cell>
          <cell r="J229">
            <v>538.38889526099399</v>
          </cell>
          <cell r="K229">
            <v>665.83754885439498</v>
          </cell>
          <cell r="L229">
            <v>674.23213482174799</v>
          </cell>
          <cell r="M229">
            <v>712.233164121615</v>
          </cell>
          <cell r="N229">
            <v>745.61133087455005</v>
          </cell>
          <cell r="O229">
            <v>836.45248870812395</v>
          </cell>
          <cell r="P229">
            <v>927.06013369502796</v>
          </cell>
          <cell r="Q229">
            <v>998.05892704135795</v>
          </cell>
          <cell r="R229" t="str">
            <v>..</v>
          </cell>
        </row>
        <row r="230">
          <cell r="A230" t="str">
            <v>Thailand</v>
          </cell>
          <cell r="B230" t="str">
            <v>THA</v>
          </cell>
          <cell r="C230" t="str">
            <v>GDP per capita (current US$)</v>
          </cell>
          <cell r="D230">
            <v>1821.9047250481988</v>
          </cell>
          <cell r="E230">
            <v>1978.2274427109523</v>
          </cell>
          <cell r="F230">
            <v>2200.6498303962558</v>
          </cell>
          <cell r="G230">
            <v>2466.7987113277536</v>
          </cell>
          <cell r="H230">
            <v>2677.5156115022746</v>
          </cell>
          <cell r="I230">
            <v>3129.4375327418802</v>
          </cell>
          <cell r="J230">
            <v>3722.1358490087923</v>
          </cell>
          <cell r="K230">
            <v>4101.7974818646999</v>
          </cell>
          <cell r="L230">
            <v>3962.7135795466415</v>
          </cell>
          <cell r="M230">
            <v>4781.799391064872</v>
          </cell>
          <cell r="N230">
            <v>5166.7648875425157</v>
          </cell>
          <cell r="O230">
            <v>5448.8283519904107</v>
          </cell>
          <cell r="P230">
            <v>5741.2071218114615</v>
          </cell>
          <cell r="Q230">
            <v>5519.3611141715201</v>
          </cell>
          <cell r="R230" t="str">
            <v>..</v>
          </cell>
        </row>
        <row r="231">
          <cell r="A231" t="str">
            <v>Timor-Leste</v>
          </cell>
          <cell r="B231" t="str">
            <v>TMP</v>
          </cell>
          <cell r="C231" t="str">
            <v>GDP per capita (current US$)</v>
          </cell>
          <cell r="D231">
            <v>522.03158060075214</v>
          </cell>
          <cell r="E231">
            <v>496.17975117255992</v>
          </cell>
          <cell r="F231">
            <v>487.39497606600168</v>
          </cell>
          <cell r="G231">
            <v>484.08844898476474</v>
          </cell>
          <cell r="H231">
            <v>501.4292264815906</v>
          </cell>
          <cell r="I231">
            <v>464.83516924819185</v>
          </cell>
          <cell r="J231">
            <v>551.72059842438864</v>
          </cell>
          <cell r="K231">
            <v>673.37453790400048</v>
          </cell>
          <cell r="L231">
            <v>780.26111085144805</v>
          </cell>
          <cell r="M231">
            <v>875.83656927126458</v>
          </cell>
          <cell r="N231">
            <v>1002.3277567137217</v>
          </cell>
          <cell r="O231">
            <v>1105.3493687323644</v>
          </cell>
          <cell r="P231">
            <v>1243.9950545264726</v>
          </cell>
          <cell r="Q231">
            <v>1280.4150128660258</v>
          </cell>
          <cell r="R231" t="str">
            <v>..</v>
          </cell>
        </row>
        <row r="232">
          <cell r="A232" t="str">
            <v>Togo</v>
          </cell>
          <cell r="B232" t="str">
            <v>TGO</v>
          </cell>
          <cell r="C232" t="str">
            <v>GDP per capita (current US$)</v>
          </cell>
          <cell r="D232">
            <v>266.13456616709675</v>
          </cell>
          <cell r="E232">
            <v>286.7580800873431</v>
          </cell>
          <cell r="F232">
            <v>316.79206111228956</v>
          </cell>
          <cell r="G232">
            <v>356.83079723402142</v>
          </cell>
          <cell r="H232">
            <v>379.18089810408736</v>
          </cell>
          <cell r="I232">
            <v>384.2885485576486</v>
          </cell>
          <cell r="J232">
            <v>428.40157738621804</v>
          </cell>
          <cell r="K232">
            <v>522.62505887552288</v>
          </cell>
          <cell r="L232">
            <v>508.54053568601933</v>
          </cell>
          <cell r="M232">
            <v>496.48247258030642</v>
          </cell>
          <cell r="N232">
            <v>572.02568614174629</v>
          </cell>
          <cell r="O232">
            <v>580.49502095014032</v>
          </cell>
          <cell r="P232">
            <v>626.17281707345671</v>
          </cell>
          <cell r="Q232">
            <v>635.04432821075955</v>
          </cell>
          <cell r="R232" t="str">
            <v>..</v>
          </cell>
        </row>
        <row r="233">
          <cell r="A233" t="str">
            <v>Tonga</v>
          </cell>
          <cell r="B233" t="str">
            <v>TON</v>
          </cell>
          <cell r="C233" t="str">
            <v>GDP per capita (current US$)</v>
          </cell>
          <cell r="D233">
            <v>1697.0040722820133</v>
          </cell>
          <cell r="E233">
            <v>1836.2904043925103</v>
          </cell>
          <cell r="F233">
            <v>2089.21704269256</v>
          </cell>
          <cell r="G233">
            <v>2357.1464744495861</v>
          </cell>
          <cell r="H233">
            <v>2565.3379777293226</v>
          </cell>
          <cell r="I233">
            <v>2837.1023735549734</v>
          </cell>
          <cell r="J233">
            <v>2932.9126684314047</v>
          </cell>
          <cell r="K233">
            <v>3307.2070343849523</v>
          </cell>
          <cell r="L233">
            <v>3106.9121338320961</v>
          </cell>
          <cell r="M233">
            <v>3557.7598816504369</v>
          </cell>
          <cell r="N233">
            <v>4226.8132437132699</v>
          </cell>
          <cell r="O233">
            <v>4364.2914266438811</v>
          </cell>
          <cell r="P233">
            <v>4117.3109799011181</v>
          </cell>
          <cell r="Q233">
            <v>4114.0521252164181</v>
          </cell>
          <cell r="R233" t="str">
            <v>..</v>
          </cell>
        </row>
        <row r="234">
          <cell r="A234" t="str">
            <v>Trinidad and Tobago</v>
          </cell>
          <cell r="B234" t="str">
            <v>TTO</v>
          </cell>
          <cell r="C234" t="str">
            <v>GDP per capita (current US$)</v>
          </cell>
          <cell r="D234">
            <v>6935.7050161986099</v>
          </cell>
          <cell r="E234">
            <v>7049.6099013631292</v>
          </cell>
          <cell r="F234">
            <v>8750.3936970892446</v>
          </cell>
          <cell r="G234">
            <v>9984.0084120111806</v>
          </cell>
          <cell r="H234">
            <v>12323.219703600011</v>
          </cell>
          <cell r="I234">
            <v>14096.023176527156</v>
          </cell>
          <cell r="J234">
            <v>16530.153717929948</v>
          </cell>
          <cell r="K234">
            <v>21187.982095893898</v>
          </cell>
          <cell r="L234">
            <v>14508.770694730427</v>
          </cell>
          <cell r="M234">
            <v>15494.702966544804</v>
          </cell>
          <cell r="N234">
            <v>17637.142814314135</v>
          </cell>
          <cell r="O234">
            <v>17311.629700613557</v>
          </cell>
          <cell r="P234">
            <v>18122.747211454101</v>
          </cell>
          <cell r="Q234" t="str">
            <v>..</v>
          </cell>
          <cell r="R234" t="str">
            <v>..</v>
          </cell>
        </row>
        <row r="235">
          <cell r="A235" t="str">
            <v>Tunisia</v>
          </cell>
          <cell r="B235" t="str">
            <v>TUN</v>
          </cell>
          <cell r="C235" t="str">
            <v>GDP per capita (current US$)</v>
          </cell>
          <cell r="D235">
            <v>2286.5004602292956</v>
          </cell>
          <cell r="E235">
            <v>2373.7813781979144</v>
          </cell>
          <cell r="F235">
            <v>2790.0043682328742</v>
          </cell>
          <cell r="G235">
            <v>3139.5372016315641</v>
          </cell>
          <cell r="H235">
            <v>3217.8859710354686</v>
          </cell>
          <cell r="I235">
            <v>3394.3652239480789</v>
          </cell>
          <cell r="J235">
            <v>3805.2766716506253</v>
          </cell>
          <cell r="K235">
            <v>4342.6763184063866</v>
          </cell>
          <cell r="L235">
            <v>4162.5867367816873</v>
          </cell>
          <cell r="M235">
            <v>4212.1546669089166</v>
          </cell>
          <cell r="N235">
            <v>4305.0637354984547</v>
          </cell>
          <cell r="O235">
            <v>4197.5282761816643</v>
          </cell>
          <cell r="P235">
            <v>4316.796402491198</v>
          </cell>
          <cell r="Q235" t="str">
            <v>..</v>
          </cell>
          <cell r="R235" t="str">
            <v>..</v>
          </cell>
        </row>
        <row r="236">
          <cell r="A236" t="str">
            <v>Turkey</v>
          </cell>
          <cell r="B236" t="str">
            <v>TUR</v>
          </cell>
          <cell r="C236" t="str">
            <v>GDP per capita (current US$)</v>
          </cell>
          <cell r="D236">
            <v>3053.8651078691037</v>
          </cell>
          <cell r="E236">
            <v>3570.5462634129467</v>
          </cell>
          <cell r="F236">
            <v>4586.811203158647</v>
          </cell>
          <cell r="G236">
            <v>5855.5386598390451</v>
          </cell>
          <cell r="H236">
            <v>7117.3227110901353</v>
          </cell>
          <cell r="I236">
            <v>7727.2724045372688</v>
          </cell>
          <cell r="J236">
            <v>9309.5094822381379</v>
          </cell>
          <cell r="K236">
            <v>10382.318168544629</v>
          </cell>
          <cell r="L236">
            <v>8623.9496253759662</v>
          </cell>
          <cell r="M236">
            <v>10111.517708639849</v>
          </cell>
          <cell r="N236">
            <v>10584.163963641409</v>
          </cell>
          <cell r="O236">
            <v>10646.035532616066</v>
          </cell>
          <cell r="P236">
            <v>10975.074929196153</v>
          </cell>
          <cell r="Q236">
            <v>10529.569865979849</v>
          </cell>
          <cell r="R236" t="str">
            <v>..</v>
          </cell>
        </row>
        <row r="237">
          <cell r="A237" t="str">
            <v>Turkmenistan</v>
          </cell>
          <cell r="B237" t="str">
            <v>TKM</v>
          </cell>
          <cell r="C237" t="str">
            <v>GDP per capita (current US$)</v>
          </cell>
          <cell r="D237">
            <v>776.57223038284724</v>
          </cell>
          <cell r="E237">
            <v>969.97003345298538</v>
          </cell>
          <cell r="F237">
            <v>1286.0142612496361</v>
          </cell>
          <cell r="G237">
            <v>1455.9360495075628</v>
          </cell>
          <cell r="H237">
            <v>1706.9567263924498</v>
          </cell>
          <cell r="I237">
            <v>2140.4554721671475</v>
          </cell>
          <cell r="J237">
            <v>2606.7419758800252</v>
          </cell>
          <cell r="K237">
            <v>3918.934926787178</v>
          </cell>
          <cell r="L237">
            <v>4059.9615110208319</v>
          </cell>
          <cell r="M237">
            <v>4392.7195833075193</v>
          </cell>
          <cell r="N237">
            <v>5724.5371023111202</v>
          </cell>
          <cell r="O237">
            <v>6797.7211660283365</v>
          </cell>
          <cell r="P237">
            <v>7826.7736068822414</v>
          </cell>
          <cell r="Q237">
            <v>9031.5115696978137</v>
          </cell>
          <cell r="R237" t="str">
            <v>..</v>
          </cell>
        </row>
        <row r="238">
          <cell r="A238" t="str">
            <v>Turks and Caicos Islands</v>
          </cell>
          <cell r="B238" t="str">
            <v>TCA</v>
          </cell>
          <cell r="C238" t="str">
            <v>GDP per capita (current US$)</v>
          </cell>
          <cell r="D238" t="str">
            <v>..</v>
          </cell>
          <cell r="E238" t="str">
            <v>..</v>
          </cell>
          <cell r="F238" t="str">
            <v>..</v>
          </cell>
          <cell r="G238" t="str">
            <v>..</v>
          </cell>
          <cell r="H238" t="str">
            <v>..</v>
          </cell>
          <cell r="I238" t="str">
            <v>..</v>
          </cell>
          <cell r="J238" t="str">
            <v>..</v>
          </cell>
          <cell r="K238" t="str">
            <v>..</v>
          </cell>
          <cell r="L238" t="str">
            <v>..</v>
          </cell>
          <cell r="M238" t="str">
            <v>..</v>
          </cell>
          <cell r="N238" t="str">
            <v>..</v>
          </cell>
          <cell r="O238" t="str">
            <v>..</v>
          </cell>
          <cell r="P238" t="str">
            <v>..</v>
          </cell>
          <cell r="Q238" t="str">
            <v>..</v>
          </cell>
          <cell r="R238" t="str">
            <v>..</v>
          </cell>
        </row>
        <row r="239">
          <cell r="A239" t="str">
            <v>Tuvalu</v>
          </cell>
          <cell r="B239" t="str">
            <v>TUV</v>
          </cell>
          <cell r="C239" t="str">
            <v>GDP per capita (current US$)</v>
          </cell>
          <cell r="D239">
            <v>1393.3327913254468</v>
          </cell>
          <cell r="E239">
            <v>1621.3335826602176</v>
          </cell>
          <cell r="F239">
            <v>1901.0334762800092</v>
          </cell>
          <cell r="G239">
            <v>2232.6025174837182</v>
          </cell>
          <cell r="H239">
            <v>2252.8928856321731</v>
          </cell>
          <cell r="I239">
            <v>2353.4031549064903</v>
          </cell>
          <cell r="J239">
            <v>2768.4346607371635</v>
          </cell>
          <cell r="K239">
            <v>3094.6843335397502</v>
          </cell>
          <cell r="L239">
            <v>2763.1844200252663</v>
          </cell>
          <cell r="M239">
            <v>3238.4961105457514</v>
          </cell>
          <cell r="N239">
            <v>3993.6518380158022</v>
          </cell>
          <cell r="O239">
            <v>4044.1894644461458</v>
          </cell>
          <cell r="P239">
            <v>3880.3523216754329</v>
          </cell>
          <cell r="Q239" t="str">
            <v>..</v>
          </cell>
          <cell r="R239" t="str">
            <v>..</v>
          </cell>
        </row>
        <row r="240">
          <cell r="A240" t="str">
            <v>Uganda</v>
          </cell>
          <cell r="B240" t="str">
            <v>UGA</v>
          </cell>
          <cell r="C240" t="str">
            <v>GDP per capita (current US$)</v>
          </cell>
          <cell r="D240">
            <v>238.05106588654289</v>
          </cell>
          <cell r="E240">
            <v>243.67462485665158</v>
          </cell>
          <cell r="F240">
            <v>241.69480111886506</v>
          </cell>
          <cell r="G240">
            <v>292.84301503514087</v>
          </cell>
          <cell r="H240">
            <v>321.4357613737613</v>
          </cell>
          <cell r="I240">
            <v>342.83726398356794</v>
          </cell>
          <cell r="J240">
            <v>409.87032601314968</v>
          </cell>
          <cell r="K240">
            <v>459.10977590006786</v>
          </cell>
          <cell r="L240">
            <v>529.91565697910391</v>
          </cell>
          <cell r="M240">
            <v>567.24534448289376</v>
          </cell>
          <cell r="N240">
            <v>544.69106626705377</v>
          </cell>
          <cell r="O240">
            <v>670.17880538228155</v>
          </cell>
          <cell r="P240">
            <v>675.44331335908907</v>
          </cell>
          <cell r="Q240">
            <v>696.40895368997394</v>
          </cell>
          <cell r="R240" t="str">
            <v>..</v>
          </cell>
        </row>
        <row r="241">
          <cell r="A241" t="str">
            <v>Ukraine</v>
          </cell>
          <cell r="B241" t="str">
            <v>UKR</v>
          </cell>
          <cell r="C241" t="str">
            <v>GDP per capita (current US$)</v>
          </cell>
          <cell r="D241">
            <v>780.73802432507796</v>
          </cell>
          <cell r="E241">
            <v>879.47504862277697</v>
          </cell>
          <cell r="F241">
            <v>1048.52248790763</v>
          </cell>
          <cell r="G241">
            <v>1367.35243333629</v>
          </cell>
          <cell r="H241">
            <v>1828.70727735319</v>
          </cell>
          <cell r="I241">
            <v>2303.0188309318401</v>
          </cell>
          <cell r="J241">
            <v>3068.6089979969602</v>
          </cell>
          <cell r="K241">
            <v>3891.03782318207</v>
          </cell>
          <cell r="L241">
            <v>2545.4803410734999</v>
          </cell>
          <cell r="M241">
            <v>2973.9964807156198</v>
          </cell>
          <cell r="N241">
            <v>3569.7570274047698</v>
          </cell>
          <cell r="O241">
            <v>3855.4212801317999</v>
          </cell>
          <cell r="P241">
            <v>4029.7155037213101</v>
          </cell>
          <cell r="Q241">
            <v>3082.4614470701899</v>
          </cell>
          <cell r="R241" t="str">
            <v>..</v>
          </cell>
        </row>
        <row r="242">
          <cell r="A242" t="str">
            <v>United Arab Emirates</v>
          </cell>
          <cell r="B242" t="str">
            <v>ARE</v>
          </cell>
          <cell r="C242" t="str">
            <v>GDP per capita (current US$)</v>
          </cell>
          <cell r="D242">
            <v>32105.648740681296</v>
          </cell>
          <cell r="E242">
            <v>32355.410478261329</v>
          </cell>
          <cell r="F242">
            <v>34294.894931430223</v>
          </cell>
          <cell r="G242">
            <v>37179.682904344925</v>
          </cell>
          <cell r="H242">
            <v>40298.524217856197</v>
          </cell>
          <cell r="I242">
            <v>42950.100584130523</v>
          </cell>
          <cell r="J242">
            <v>42913.784034225391</v>
          </cell>
          <cell r="K242">
            <v>45720.017898359569</v>
          </cell>
          <cell r="L242">
            <v>32905.053849321972</v>
          </cell>
          <cell r="M242">
            <v>34341.911291374839</v>
          </cell>
          <cell r="N242">
            <v>39778.489712095514</v>
          </cell>
          <cell r="O242">
            <v>41587.512806025064</v>
          </cell>
          <cell r="P242">
            <v>44506.76359367714</v>
          </cell>
          <cell r="Q242">
            <v>44204.318597088029</v>
          </cell>
          <cell r="R242" t="str">
            <v>..</v>
          </cell>
        </row>
        <row r="243">
          <cell r="A243" t="str">
            <v>United Kingdom</v>
          </cell>
          <cell r="B243" t="str">
            <v>GBR</v>
          </cell>
          <cell r="C243" t="str">
            <v>GDP per capita (current US$)</v>
          </cell>
          <cell r="D243">
            <v>25864.394973853516</v>
          </cell>
          <cell r="E243">
            <v>28202.85425736347</v>
          </cell>
          <cell r="F243">
            <v>32586.642802175949</v>
          </cell>
          <cell r="G243">
            <v>38308.436366464506</v>
          </cell>
          <cell r="H243">
            <v>39934.78360198786</v>
          </cell>
          <cell r="I243">
            <v>42446.795574506672</v>
          </cell>
          <cell r="J243">
            <v>48319.931945583434</v>
          </cell>
          <cell r="K243">
            <v>45167.735226314071</v>
          </cell>
          <cell r="L243">
            <v>37076.6452548831</v>
          </cell>
          <cell r="M243">
            <v>38362.217122595539</v>
          </cell>
          <cell r="N243">
            <v>40974.708144893666</v>
          </cell>
          <cell r="O243">
            <v>41050.771936753925</v>
          </cell>
          <cell r="P243">
            <v>41776.759483693531</v>
          </cell>
          <cell r="Q243">
            <v>45603.292367439928</v>
          </cell>
          <cell r="R243" t="str">
            <v>..</v>
          </cell>
        </row>
        <row r="244">
          <cell r="A244" t="str">
            <v>United States of America</v>
          </cell>
          <cell r="B244" t="str">
            <v>USA</v>
          </cell>
          <cell r="C244" t="str">
            <v>GDP per capita (current US$)</v>
          </cell>
          <cell r="D244">
            <v>37273.618103417619</v>
          </cell>
          <cell r="E244">
            <v>38166.037840781217</v>
          </cell>
          <cell r="F244">
            <v>39677.198348105841</v>
          </cell>
          <cell r="G244">
            <v>41921.809761789213</v>
          </cell>
          <cell r="H244">
            <v>44307.92058486028</v>
          </cell>
          <cell r="I244">
            <v>46437.067117306477</v>
          </cell>
          <cell r="J244">
            <v>48061.537661335336</v>
          </cell>
          <cell r="K244">
            <v>48401.427340389913</v>
          </cell>
          <cell r="L244">
            <v>47001.555349681752</v>
          </cell>
          <cell r="M244">
            <v>48374.056456596576</v>
          </cell>
          <cell r="N244">
            <v>49781.357490134018</v>
          </cell>
          <cell r="O244">
            <v>51456.658728035283</v>
          </cell>
          <cell r="P244">
            <v>52980.04362631189</v>
          </cell>
          <cell r="Q244">
            <v>54629.49516789116</v>
          </cell>
          <cell r="R244" t="str">
            <v>..</v>
          </cell>
        </row>
        <row r="245">
          <cell r="A245" t="str">
            <v>Upper middle income</v>
          </cell>
          <cell r="B245" t="str">
            <v>UMC</v>
          </cell>
          <cell r="C245" t="str">
            <v>GDP per capita (current US$)</v>
          </cell>
          <cell r="D245">
            <v>1817.6552494750711</v>
          </cell>
          <cell r="E245">
            <v>1882.1605452537572</v>
          </cell>
          <cell r="F245">
            <v>2079.2662900806331</v>
          </cell>
          <cell r="G245">
            <v>2429.2461179232478</v>
          </cell>
          <cell r="H245">
            <v>2867.8136568956234</v>
          </cell>
          <cell r="I245">
            <v>3353.696873691496</v>
          </cell>
          <cell r="J245">
            <v>4105.2712840508839</v>
          </cell>
          <cell r="K245">
            <v>4931.0464294784706</v>
          </cell>
          <cell r="L245">
            <v>4867.3159133411591</v>
          </cell>
          <cell r="M245">
            <v>5825.9003197251604</v>
          </cell>
          <cell r="N245">
            <v>6898.9046456095912</v>
          </cell>
          <cell r="O245">
            <v>7266.9984989611321</v>
          </cell>
          <cell r="P245">
            <v>7719.5612415966889</v>
          </cell>
          <cell r="Q245">
            <v>7966.9766519578225</v>
          </cell>
          <cell r="R245" t="str">
            <v>..</v>
          </cell>
        </row>
        <row r="246">
          <cell r="A246" t="str">
            <v>Uruguay</v>
          </cell>
          <cell r="B246" t="str">
            <v>URY</v>
          </cell>
          <cell r="C246" t="str">
            <v>GDP per capita (current US$)</v>
          </cell>
          <cell r="D246">
            <v>6281.3732719866593</v>
          </cell>
          <cell r="E246">
            <v>4088.7725410773669</v>
          </cell>
          <cell r="F246">
            <v>3622.0511772686664</v>
          </cell>
          <cell r="G246">
            <v>4117.310036107986</v>
          </cell>
          <cell r="H246">
            <v>5220.9573960173502</v>
          </cell>
          <cell r="I246">
            <v>5877.879607622307</v>
          </cell>
          <cell r="J246">
            <v>7009.6781598367197</v>
          </cell>
          <cell r="K246">
            <v>9062.2905353932292</v>
          </cell>
          <cell r="L246">
            <v>9415.1535827343741</v>
          </cell>
          <cell r="M246">
            <v>11938.21553961728</v>
          </cell>
          <cell r="N246">
            <v>14166.557667222371</v>
          </cell>
          <cell r="O246">
            <v>15127.346224425833</v>
          </cell>
          <cell r="P246">
            <v>16879.453156266478</v>
          </cell>
          <cell r="Q246">
            <v>16806.845566779397</v>
          </cell>
          <cell r="R246" t="str">
            <v>..</v>
          </cell>
        </row>
        <row r="247">
          <cell r="A247" t="str">
            <v>Uzbekistan</v>
          </cell>
          <cell r="B247" t="str">
            <v>UZB</v>
          </cell>
          <cell r="C247" t="str">
            <v>GDP per capita (current US$)</v>
          </cell>
          <cell r="D247">
            <v>456.70348916846808</v>
          </cell>
          <cell r="E247">
            <v>383.34949974874866</v>
          </cell>
          <cell r="F247">
            <v>396.12996898130382</v>
          </cell>
          <cell r="G247">
            <v>465.11988694402487</v>
          </cell>
          <cell r="H247">
            <v>546.77685018555155</v>
          </cell>
          <cell r="I247">
            <v>642.96041464408825</v>
          </cell>
          <cell r="J247">
            <v>830.40769420432196</v>
          </cell>
          <cell r="K247">
            <v>1023.11964110698</v>
          </cell>
          <cell r="L247">
            <v>1181.8473596006563</v>
          </cell>
          <cell r="M247">
            <v>1377.0821404693777</v>
          </cell>
          <cell r="N247">
            <v>1544.8277727352431</v>
          </cell>
          <cell r="O247">
            <v>1719.0361962415461</v>
          </cell>
          <cell r="P247">
            <v>1877.9645118434007</v>
          </cell>
          <cell r="Q247">
            <v>2037.6987239736338</v>
          </cell>
          <cell r="R247" t="str">
            <v>..</v>
          </cell>
        </row>
        <row r="248">
          <cell r="A248" t="str">
            <v>Vanuatu</v>
          </cell>
          <cell r="B248" t="str">
            <v>VUT</v>
          </cell>
          <cell r="C248" t="str">
            <v>GDP per capita (current US$)</v>
          </cell>
          <cell r="D248">
            <v>1362.6161284414759</v>
          </cell>
          <cell r="E248">
            <v>1353.9278386397982</v>
          </cell>
          <cell r="F248">
            <v>1580.5106680246595</v>
          </cell>
          <cell r="G248">
            <v>1787.9382648014048</v>
          </cell>
          <cell r="H248">
            <v>1886.3877341435261</v>
          </cell>
          <cell r="I248">
            <v>2047.0876685254982</v>
          </cell>
          <cell r="J248">
            <v>2393.3346212201004</v>
          </cell>
          <cell r="K248">
            <v>2698.0221275352619</v>
          </cell>
          <cell r="L248">
            <v>2643.5155544398149</v>
          </cell>
          <cell r="M248">
            <v>2965.7512100695553</v>
          </cell>
          <cell r="N248">
            <v>3275.0252020832941</v>
          </cell>
          <cell r="O248">
            <v>3158.4209735272952</v>
          </cell>
          <cell r="P248">
            <v>3167.0553033046453</v>
          </cell>
          <cell r="Q248" t="str">
            <v>..</v>
          </cell>
          <cell r="R248" t="str">
            <v>..</v>
          </cell>
        </row>
        <row r="249">
          <cell r="A249" t="str">
            <v>Venezuela, RB</v>
          </cell>
          <cell r="B249" t="str">
            <v>VEN</v>
          </cell>
          <cell r="C249" t="str">
            <v>GDP per capita (current US$)</v>
          </cell>
          <cell r="D249">
            <v>4928.1730400454553</v>
          </cell>
          <cell r="E249">
            <v>3657.1937476860262</v>
          </cell>
          <cell r="F249">
            <v>3233.9561063251977</v>
          </cell>
          <cell r="G249">
            <v>4273.3653715705614</v>
          </cell>
          <cell r="H249">
            <v>5435.8722599485345</v>
          </cell>
          <cell r="I249">
            <v>6740.2367785866909</v>
          </cell>
          <cell r="J249">
            <v>8325.2165825527773</v>
          </cell>
          <cell r="K249">
            <v>11224.646702688289</v>
          </cell>
          <cell r="L249">
            <v>11534.840600113581</v>
          </cell>
          <cell r="M249">
            <v>13581.353377101792</v>
          </cell>
          <cell r="N249">
            <v>10754.592879065385</v>
          </cell>
          <cell r="O249">
            <v>12771.595036110702</v>
          </cell>
          <cell r="P249">
            <v>12265.031135670035</v>
          </cell>
          <cell r="Q249">
            <v>16614.548747255678</v>
          </cell>
          <cell r="R249" t="str">
            <v>..</v>
          </cell>
        </row>
        <row r="250">
          <cell r="A250" t="str">
            <v>Viet Nam</v>
          </cell>
          <cell r="B250" t="str">
            <v>VNM</v>
          </cell>
          <cell r="C250" t="str">
            <v>GDP per capita (current US$)</v>
          </cell>
          <cell r="D250">
            <v>448.88227977825579</v>
          </cell>
          <cell r="E250">
            <v>477.10587626310593</v>
          </cell>
          <cell r="F250">
            <v>530.86184936499671</v>
          </cell>
          <cell r="G250">
            <v>606.9043782619882</v>
          </cell>
          <cell r="H250">
            <v>699.49977897636313</v>
          </cell>
          <cell r="I250">
            <v>796.67157377451792</v>
          </cell>
          <cell r="J250">
            <v>919.20926556807785</v>
          </cell>
          <cell r="K250">
            <v>1164.6125246171221</v>
          </cell>
          <cell r="L250">
            <v>1232.3696711883445</v>
          </cell>
          <cell r="M250">
            <v>1333.5835263548065</v>
          </cell>
          <cell r="N250">
            <v>1543.0269503302341</v>
          </cell>
          <cell r="O250">
            <v>1755.2654235751186</v>
          </cell>
          <cell r="P250">
            <v>1908.6403399216695</v>
          </cell>
          <cell r="Q250">
            <v>2052.2942017222763</v>
          </cell>
          <cell r="R250" t="str">
            <v>..</v>
          </cell>
        </row>
        <row r="251">
          <cell r="A251" t="str">
            <v>Virgin Islands (U.S.)</v>
          </cell>
          <cell r="B251" t="str">
            <v>VIR</v>
          </cell>
          <cell r="C251" t="str">
            <v>GDP per capita (current US$)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row>
        <row r="252">
          <cell r="A252" t="str">
            <v>West Bank and Gaza</v>
          </cell>
          <cell r="B252" t="str">
            <v>WBG</v>
          </cell>
          <cell r="C252" t="str">
            <v>GDP per capita (current US$)</v>
          </cell>
          <cell r="D252">
            <v>1336.9187196280081</v>
          </cell>
          <cell r="E252">
            <v>1156.7543343701582</v>
          </cell>
          <cell r="F252">
            <v>1254.9343450115018</v>
          </cell>
          <cell r="G252">
            <v>1336.9689019857465</v>
          </cell>
          <cell r="H252">
            <v>1455.9336796405096</v>
          </cell>
          <cell r="I252">
            <v>1442.8203908423816</v>
          </cell>
          <cell r="J252">
            <v>1576.2921228059422</v>
          </cell>
          <cell r="K252">
            <v>1855.4570204588222</v>
          </cell>
          <cell r="L252">
            <v>1963.2015186571939</v>
          </cell>
          <cell r="M252">
            <v>2338.7198768230287</v>
          </cell>
          <cell r="N252">
            <v>2664.9513846395171</v>
          </cell>
          <cell r="O252">
            <v>2787.1697405925452</v>
          </cell>
          <cell r="P252">
            <v>2992.2009928883876</v>
          </cell>
          <cell r="Q252">
            <v>2965.903674595108</v>
          </cell>
          <cell r="R252" t="str">
            <v>..</v>
          </cell>
        </row>
        <row r="253">
          <cell r="A253" t="str">
            <v>World</v>
          </cell>
          <cell r="B253" t="str">
            <v>WLD</v>
          </cell>
          <cell r="C253" t="str">
            <v>GDP per capita (current US$)</v>
          </cell>
          <cell r="D253">
            <v>5339.0022074080362</v>
          </cell>
          <cell r="E253">
            <v>5475.5739275042561</v>
          </cell>
          <cell r="F253">
            <v>6072.3631074399682</v>
          </cell>
          <cell r="G253">
            <v>6755.1792273730598</v>
          </cell>
          <cell r="H253">
            <v>7219.7545627563004</v>
          </cell>
          <cell r="I253">
            <v>7728.3132855590757</v>
          </cell>
          <cell r="J253">
            <v>8605.154888131894</v>
          </cell>
          <cell r="K253">
            <v>9318.4866428686419</v>
          </cell>
          <cell r="L253">
            <v>8726.7963069391917</v>
          </cell>
          <cell r="M253">
            <v>9457.9511714793825</v>
          </cell>
          <cell r="N253">
            <v>10356.468291029265</v>
          </cell>
          <cell r="O253">
            <v>10444.177776059923</v>
          </cell>
          <cell r="P253">
            <v>10610.379653998853</v>
          </cell>
          <cell r="Q253">
            <v>10724.76207899269</v>
          </cell>
          <cell r="R253" t="str">
            <v>..</v>
          </cell>
        </row>
        <row r="254">
          <cell r="A254" t="str">
            <v>Yemen</v>
          </cell>
          <cell r="B254" t="str">
            <v>YEM</v>
          </cell>
          <cell r="C254" t="str">
            <v>GDP per capita (current US$)</v>
          </cell>
          <cell r="D254">
            <v>538.28731979754468</v>
          </cell>
          <cell r="E254">
            <v>567.82196331162413</v>
          </cell>
          <cell r="F254">
            <v>607.91580426755706</v>
          </cell>
          <cell r="G254">
            <v>696.05496069692458</v>
          </cell>
          <cell r="H254">
            <v>817.08241665351227</v>
          </cell>
          <cell r="I254">
            <v>904.60560005526122</v>
          </cell>
          <cell r="J254">
            <v>1181.2151760727982</v>
          </cell>
          <cell r="K254">
            <v>1361.7172085227028</v>
          </cell>
          <cell r="L254">
            <v>1239.8371188665324</v>
          </cell>
          <cell r="M254">
            <v>1310.0538392954202</v>
          </cell>
          <cell r="N254">
            <v>1282.3988318721667</v>
          </cell>
          <cell r="O254">
            <v>1289.0340776366763</v>
          </cell>
          <cell r="P254">
            <v>1408.1461926048771</v>
          </cell>
          <cell r="Q254" t="str">
            <v>..</v>
          </cell>
          <cell r="R254" t="str">
            <v>..</v>
          </cell>
        </row>
        <row r="255">
          <cell r="A255" t="str">
            <v>Zambia</v>
          </cell>
          <cell r="B255" t="str">
            <v>ZMB</v>
          </cell>
          <cell r="C255" t="str">
            <v>GDP per capita (current US$)</v>
          </cell>
          <cell r="D255">
            <v>376.97740360852305</v>
          </cell>
          <cell r="E255">
            <v>376.46846748048546</v>
          </cell>
          <cell r="F255">
            <v>429.00990182208665</v>
          </cell>
          <cell r="G255">
            <v>530.55631628955234</v>
          </cell>
          <cell r="H255">
            <v>691.80894556159274</v>
          </cell>
          <cell r="I255">
            <v>1030.3153597256339</v>
          </cell>
          <cell r="J255">
            <v>1103.4865771187549</v>
          </cell>
          <cell r="K255">
            <v>1365.721205225482</v>
          </cell>
          <cell r="L255">
            <v>1134.7729978294483</v>
          </cell>
          <cell r="M255">
            <v>1456.1265261803126</v>
          </cell>
          <cell r="N255">
            <v>1654.5252889908877</v>
          </cell>
          <cell r="O255">
            <v>1686.6180240526246</v>
          </cell>
          <cell r="P255">
            <v>1759.1929022859599</v>
          </cell>
          <cell r="Q255">
            <v>1721.6232741122403</v>
          </cell>
          <cell r="R255" t="str">
            <v>..</v>
          </cell>
        </row>
        <row r="256">
          <cell r="A256" t="str">
            <v>Zimbabwe</v>
          </cell>
          <cell r="B256" t="str">
            <v>ZWE</v>
          </cell>
          <cell r="C256" t="str">
            <v>GDP per capita (current US$)</v>
          </cell>
          <cell r="D256">
            <v>537.71748275228447</v>
          </cell>
          <cell r="E256">
            <v>499.71641495746223</v>
          </cell>
          <cell r="F256">
            <v>448.37319269945067</v>
          </cell>
          <cell r="G256">
            <v>451.17158855402795</v>
          </cell>
          <cell r="H256">
            <v>443.24013598453161</v>
          </cell>
          <cell r="I256">
            <v>414.68011513152635</v>
          </cell>
          <cell r="J256">
            <v>397.95687225809866</v>
          </cell>
          <cell r="K256">
            <v>327.19908366234517</v>
          </cell>
          <cell r="L256">
            <v>594.49597007038483</v>
          </cell>
          <cell r="M256">
            <v>676.74809332832558</v>
          </cell>
          <cell r="N256">
            <v>768.55641007801705</v>
          </cell>
          <cell r="O256">
            <v>856.29961907359461</v>
          </cell>
          <cell r="P256">
            <v>905.50032418525802</v>
          </cell>
          <cell r="Q256">
            <v>896.19862445683123</v>
          </cell>
          <cell r="R256" t="str">
            <v>..</v>
          </cell>
        </row>
      </sheetData>
      <sheetData sheetId="72">
        <row r="9">
          <cell r="A9" t="str">
            <v>Country</v>
          </cell>
          <cell r="B9" t="str">
            <v>Pill</v>
          </cell>
          <cell r="C9" t="str">
            <v>Injectables</v>
          </cell>
          <cell r="D9" t="str">
            <v>Condoms</v>
          </cell>
          <cell r="E9" t="str">
            <v>IUD</v>
          </cell>
          <cell r="F9" t="str">
            <v>Implant</v>
          </cell>
          <cell r="G9" t="str">
            <v>Fem St</v>
          </cell>
          <cell r="H9" t="str">
            <v>Male St</v>
          </cell>
          <cell r="I9" t="str">
            <v>Per condom</v>
          </cell>
        </row>
        <row r="10">
          <cell r="A10" t="str">
            <v>Afghanistan</v>
          </cell>
          <cell r="B10">
            <v>8.9066666666666663</v>
          </cell>
          <cell r="C10">
            <v>9.7999999999999989</v>
          </cell>
          <cell r="D10">
            <v>6.2399999999999993</v>
          </cell>
          <cell r="E10">
            <v>4.5733333333333333</v>
          </cell>
          <cell r="F10">
            <v>19.093333333333334</v>
          </cell>
          <cell r="G10">
            <v>22.826666666666668</v>
          </cell>
          <cell r="H10">
            <v>12.280000000000001</v>
          </cell>
          <cell r="I10">
            <v>5.1999999999999998E-2</v>
          </cell>
        </row>
        <row r="11">
          <cell r="A11" t="str">
            <v>Angola</v>
          </cell>
          <cell r="B11">
            <v>13.36</v>
          </cell>
          <cell r="C11">
            <v>14.7</v>
          </cell>
          <cell r="D11">
            <v>9.36</v>
          </cell>
          <cell r="E11">
            <v>6.8599999999999994</v>
          </cell>
          <cell r="F11">
            <v>28.64</v>
          </cell>
          <cell r="G11">
            <v>34.24</v>
          </cell>
          <cell r="H11">
            <v>18.420000000000002</v>
          </cell>
          <cell r="I11">
            <v>7.8E-2</v>
          </cell>
        </row>
        <row r="12">
          <cell r="A12" t="str">
            <v>Armenia</v>
          </cell>
          <cell r="B12">
            <v>10.706666666666665</v>
          </cell>
          <cell r="C12">
            <v>11.973333333333334</v>
          </cell>
          <cell r="D12">
            <v>7.7733333333333334</v>
          </cell>
          <cell r="E12">
            <v>5.919999999999999</v>
          </cell>
          <cell r="F12">
            <v>20.440000000000001</v>
          </cell>
          <cell r="G12">
            <v>27.840000000000003</v>
          </cell>
          <cell r="H12">
            <v>18.466666666666665</v>
          </cell>
          <cell r="I12">
            <v>6.4777777777777781E-2</v>
          </cell>
        </row>
        <row r="13">
          <cell r="A13" t="str">
            <v>Azerbaijan</v>
          </cell>
          <cell r="B13">
            <v>10.706666666666665</v>
          </cell>
          <cell r="C13">
            <v>11.973333333333334</v>
          </cell>
          <cell r="D13">
            <v>7.7733333333333334</v>
          </cell>
          <cell r="E13">
            <v>5.919999999999999</v>
          </cell>
          <cell r="F13">
            <v>20.440000000000001</v>
          </cell>
          <cell r="G13">
            <v>27.840000000000003</v>
          </cell>
          <cell r="H13">
            <v>18.466666666666665</v>
          </cell>
          <cell r="I13">
            <v>6.4777777777777781E-2</v>
          </cell>
        </row>
        <row r="14">
          <cell r="A14" t="str">
            <v>Bangladesh</v>
          </cell>
          <cell r="B14">
            <v>8.1333333333333329</v>
          </cell>
          <cell r="C14">
            <v>8.8800000000000008</v>
          </cell>
          <cell r="D14">
            <v>5.5733333333333333</v>
          </cell>
          <cell r="E14">
            <v>3.56</v>
          </cell>
          <cell r="F14">
            <v>18.079999999999998</v>
          </cell>
          <cell r="G14">
            <v>18.786666666666669</v>
          </cell>
          <cell r="H14">
            <v>9.5466666666666669</v>
          </cell>
          <cell r="I14">
            <v>4.6444444444444441E-2</v>
          </cell>
        </row>
        <row r="15">
          <cell r="A15" t="str">
            <v>Benin</v>
          </cell>
          <cell r="B15">
            <v>13.36</v>
          </cell>
          <cell r="C15">
            <v>14.7</v>
          </cell>
          <cell r="D15">
            <v>9.36</v>
          </cell>
          <cell r="E15">
            <v>6.8599999999999994</v>
          </cell>
          <cell r="F15">
            <v>28.64</v>
          </cell>
          <cell r="G15">
            <v>34.24</v>
          </cell>
          <cell r="H15">
            <v>18.420000000000002</v>
          </cell>
          <cell r="I15">
            <v>7.8E-2</v>
          </cell>
        </row>
        <row r="16">
          <cell r="A16" t="str">
            <v>Bhutan</v>
          </cell>
          <cell r="B16">
            <v>8.1333333333333329</v>
          </cell>
          <cell r="C16">
            <v>8.8800000000000008</v>
          </cell>
          <cell r="D16">
            <v>5.5733333333333333</v>
          </cell>
          <cell r="E16">
            <v>3.56</v>
          </cell>
          <cell r="F16">
            <v>18.079999999999998</v>
          </cell>
          <cell r="G16">
            <v>18.786666666666669</v>
          </cell>
          <cell r="H16">
            <v>9.5466666666666669</v>
          </cell>
          <cell r="I16">
            <v>4.6444444444444441E-2</v>
          </cell>
        </row>
        <row r="17">
          <cell r="A17" t="str">
            <v>Burkina Faso</v>
          </cell>
          <cell r="B17">
            <v>13.36</v>
          </cell>
          <cell r="C17">
            <v>14.7</v>
          </cell>
          <cell r="D17">
            <v>9.36</v>
          </cell>
          <cell r="E17">
            <v>6.8599999999999994</v>
          </cell>
          <cell r="F17">
            <v>28.64</v>
          </cell>
          <cell r="G17">
            <v>34.24</v>
          </cell>
          <cell r="H17">
            <v>18.420000000000002</v>
          </cell>
          <cell r="I17">
            <v>7.8E-2</v>
          </cell>
        </row>
        <row r="18">
          <cell r="A18" t="str">
            <v>Burundi</v>
          </cell>
          <cell r="B18">
            <v>13.36</v>
          </cell>
          <cell r="C18">
            <v>14.7</v>
          </cell>
          <cell r="D18">
            <v>9.36</v>
          </cell>
          <cell r="E18">
            <v>6.8599999999999994</v>
          </cell>
          <cell r="F18">
            <v>28.64</v>
          </cell>
          <cell r="G18">
            <v>34.24</v>
          </cell>
          <cell r="H18">
            <v>18.420000000000002</v>
          </cell>
          <cell r="I18">
            <v>7.8E-2</v>
          </cell>
        </row>
        <row r="19">
          <cell r="A19" t="str">
            <v>Cambodia</v>
          </cell>
          <cell r="B19">
            <v>8.1333333333333329</v>
          </cell>
          <cell r="C19">
            <v>8.8800000000000008</v>
          </cell>
          <cell r="D19">
            <v>5.5733333333333333</v>
          </cell>
          <cell r="E19">
            <v>3.56</v>
          </cell>
          <cell r="F19">
            <v>18.079999999999998</v>
          </cell>
          <cell r="G19">
            <v>18.786666666666669</v>
          </cell>
          <cell r="H19">
            <v>9.5466666666666669</v>
          </cell>
          <cell r="I19">
            <v>4.6444444444444441E-2</v>
          </cell>
        </row>
        <row r="20">
          <cell r="A20" t="str">
            <v>Cameroon</v>
          </cell>
          <cell r="B20">
            <v>13.36</v>
          </cell>
          <cell r="C20">
            <v>14.7</v>
          </cell>
          <cell r="D20">
            <v>9.36</v>
          </cell>
          <cell r="E20">
            <v>6.8599999999999994</v>
          </cell>
          <cell r="F20">
            <v>28.64</v>
          </cell>
          <cell r="G20">
            <v>34.24</v>
          </cell>
          <cell r="H20">
            <v>18.420000000000002</v>
          </cell>
          <cell r="I20">
            <v>7.8E-2</v>
          </cell>
        </row>
        <row r="21">
          <cell r="A21" t="str">
            <v>Central African Republic</v>
          </cell>
          <cell r="B21">
            <v>13.36</v>
          </cell>
          <cell r="C21">
            <v>14.7</v>
          </cell>
          <cell r="D21">
            <v>9.36</v>
          </cell>
          <cell r="E21">
            <v>6.8599999999999994</v>
          </cell>
          <cell r="F21">
            <v>28.64</v>
          </cell>
          <cell r="G21">
            <v>34.24</v>
          </cell>
          <cell r="H21">
            <v>18.420000000000002</v>
          </cell>
          <cell r="I21">
            <v>7.8E-2</v>
          </cell>
        </row>
        <row r="22">
          <cell r="A22" t="str">
            <v>Chad</v>
          </cell>
          <cell r="B22">
            <v>13.36</v>
          </cell>
          <cell r="C22">
            <v>14.7</v>
          </cell>
          <cell r="D22">
            <v>9.36</v>
          </cell>
          <cell r="E22">
            <v>6.8599999999999994</v>
          </cell>
          <cell r="F22">
            <v>28.64</v>
          </cell>
          <cell r="G22">
            <v>34.24</v>
          </cell>
          <cell r="H22">
            <v>18.420000000000002</v>
          </cell>
          <cell r="I22">
            <v>7.8E-2</v>
          </cell>
        </row>
        <row r="23">
          <cell r="A23" t="str">
            <v>Comoros</v>
          </cell>
          <cell r="B23">
            <v>13.36</v>
          </cell>
          <cell r="C23">
            <v>14.7</v>
          </cell>
          <cell r="D23">
            <v>9.36</v>
          </cell>
          <cell r="E23">
            <v>6.8599999999999994</v>
          </cell>
          <cell r="F23">
            <v>28.64</v>
          </cell>
          <cell r="G23">
            <v>34.24</v>
          </cell>
          <cell r="H23">
            <v>18.420000000000002</v>
          </cell>
          <cell r="I23">
            <v>7.8E-2</v>
          </cell>
        </row>
        <row r="24">
          <cell r="A24" t="str">
            <v>Congo</v>
          </cell>
          <cell r="B24">
            <v>13.36</v>
          </cell>
          <cell r="C24">
            <v>14.7</v>
          </cell>
          <cell r="D24">
            <v>9.36</v>
          </cell>
          <cell r="E24">
            <v>6.8599999999999994</v>
          </cell>
          <cell r="F24">
            <v>28.64</v>
          </cell>
          <cell r="G24">
            <v>34.24</v>
          </cell>
          <cell r="H24">
            <v>18.420000000000002</v>
          </cell>
          <cell r="I24">
            <v>7.8E-2</v>
          </cell>
        </row>
        <row r="25">
          <cell r="A25" t="str">
            <v>Côte d'Ivoire</v>
          </cell>
          <cell r="B25">
            <v>13.36</v>
          </cell>
          <cell r="C25">
            <v>14.7</v>
          </cell>
          <cell r="D25">
            <v>9.36</v>
          </cell>
          <cell r="E25">
            <v>6.8599999999999994</v>
          </cell>
          <cell r="F25">
            <v>28.64</v>
          </cell>
          <cell r="G25">
            <v>34.24</v>
          </cell>
          <cell r="H25">
            <v>18.420000000000002</v>
          </cell>
          <cell r="I25">
            <v>7.8E-2</v>
          </cell>
        </row>
        <row r="26">
          <cell r="A26" t="str">
            <v>Democratic People's Republic of Korea</v>
          </cell>
          <cell r="B26">
            <v>8.1333333333333329</v>
          </cell>
          <cell r="C26">
            <v>8.8800000000000008</v>
          </cell>
          <cell r="D26">
            <v>5.5733333333333333</v>
          </cell>
          <cell r="E26">
            <v>3.56</v>
          </cell>
          <cell r="F26">
            <v>18.079999999999998</v>
          </cell>
          <cell r="G26">
            <v>18.786666666666669</v>
          </cell>
          <cell r="H26">
            <v>9.5466666666666669</v>
          </cell>
          <cell r="I26">
            <v>4.6444444444444441E-2</v>
          </cell>
        </row>
        <row r="27">
          <cell r="A27" t="str">
            <v>Democratic Republic of the Congo</v>
          </cell>
          <cell r="B27">
            <v>13.36</v>
          </cell>
          <cell r="C27">
            <v>14.7</v>
          </cell>
          <cell r="D27">
            <v>9.36</v>
          </cell>
          <cell r="E27">
            <v>6.8599999999999994</v>
          </cell>
          <cell r="F27">
            <v>28.64</v>
          </cell>
          <cell r="G27">
            <v>34.24</v>
          </cell>
          <cell r="H27">
            <v>18.420000000000002</v>
          </cell>
          <cell r="I27">
            <v>7.8E-2</v>
          </cell>
        </row>
        <row r="28">
          <cell r="A28" t="str">
            <v>Equatorial Guinea</v>
          </cell>
          <cell r="B28">
            <v>13.36</v>
          </cell>
          <cell r="C28">
            <v>14.7</v>
          </cell>
          <cell r="D28">
            <v>9.36</v>
          </cell>
          <cell r="E28">
            <v>6.8599999999999994</v>
          </cell>
          <cell r="F28">
            <v>28.64</v>
          </cell>
          <cell r="G28">
            <v>34.24</v>
          </cell>
          <cell r="H28">
            <v>18.420000000000002</v>
          </cell>
          <cell r="I28">
            <v>7.8E-2</v>
          </cell>
        </row>
        <row r="29">
          <cell r="A29" t="str">
            <v>Eritrea</v>
          </cell>
          <cell r="B29">
            <v>13.36</v>
          </cell>
          <cell r="C29">
            <v>14.7</v>
          </cell>
          <cell r="D29">
            <v>9.36</v>
          </cell>
          <cell r="E29">
            <v>6.8599999999999994</v>
          </cell>
          <cell r="F29">
            <v>28.64</v>
          </cell>
          <cell r="G29">
            <v>34.24</v>
          </cell>
          <cell r="H29">
            <v>18.420000000000002</v>
          </cell>
          <cell r="I29">
            <v>7.8E-2</v>
          </cell>
        </row>
        <row r="30">
          <cell r="A30" t="str">
            <v>Ethiopia</v>
          </cell>
          <cell r="B30">
            <v>13.36</v>
          </cell>
          <cell r="C30">
            <v>14.7</v>
          </cell>
          <cell r="D30">
            <v>9.36</v>
          </cell>
          <cell r="E30">
            <v>6.8599999999999994</v>
          </cell>
          <cell r="F30">
            <v>28.64</v>
          </cell>
          <cell r="G30">
            <v>34.24</v>
          </cell>
          <cell r="H30">
            <v>18.420000000000002</v>
          </cell>
          <cell r="I30">
            <v>7.8E-2</v>
          </cell>
        </row>
        <row r="31">
          <cell r="A31" t="str">
            <v>Gambia</v>
          </cell>
          <cell r="B31">
            <v>13.36</v>
          </cell>
          <cell r="C31">
            <v>14.7</v>
          </cell>
          <cell r="D31">
            <v>9.36</v>
          </cell>
          <cell r="E31">
            <v>6.8599999999999994</v>
          </cell>
          <cell r="F31">
            <v>28.64</v>
          </cell>
          <cell r="G31">
            <v>34.24</v>
          </cell>
          <cell r="H31">
            <v>18.420000000000002</v>
          </cell>
          <cell r="I31">
            <v>7.8E-2</v>
          </cell>
        </row>
        <row r="32">
          <cell r="A32" t="str">
            <v>Georgia</v>
          </cell>
          <cell r="B32">
            <v>10.706666666666665</v>
          </cell>
          <cell r="C32">
            <v>11.973333333333334</v>
          </cell>
          <cell r="D32">
            <v>7.7733333333333334</v>
          </cell>
          <cell r="E32">
            <v>5.919999999999999</v>
          </cell>
          <cell r="F32">
            <v>20.440000000000001</v>
          </cell>
          <cell r="G32">
            <v>27.840000000000003</v>
          </cell>
          <cell r="H32">
            <v>18.466666666666665</v>
          </cell>
          <cell r="I32">
            <v>6.4777777777777781E-2</v>
          </cell>
        </row>
        <row r="33">
          <cell r="A33" t="str">
            <v>Ghana</v>
          </cell>
          <cell r="B33">
            <v>13.36</v>
          </cell>
          <cell r="C33">
            <v>14.7</v>
          </cell>
          <cell r="D33">
            <v>9.36</v>
          </cell>
          <cell r="E33">
            <v>6.8599999999999994</v>
          </cell>
          <cell r="F33">
            <v>28.64</v>
          </cell>
          <cell r="G33">
            <v>34.24</v>
          </cell>
          <cell r="H33">
            <v>18.420000000000002</v>
          </cell>
          <cell r="I33">
            <v>7.8E-2</v>
          </cell>
        </row>
        <row r="34">
          <cell r="A34" t="str">
            <v>Guinea</v>
          </cell>
          <cell r="B34">
            <v>13.36</v>
          </cell>
          <cell r="C34">
            <v>14.7</v>
          </cell>
          <cell r="D34">
            <v>9.36</v>
          </cell>
          <cell r="E34">
            <v>6.8599999999999994</v>
          </cell>
          <cell r="F34">
            <v>28.64</v>
          </cell>
          <cell r="G34">
            <v>34.24</v>
          </cell>
          <cell r="H34">
            <v>18.420000000000002</v>
          </cell>
          <cell r="I34">
            <v>7.8E-2</v>
          </cell>
        </row>
        <row r="35">
          <cell r="A35" t="str">
            <v>Guinea-Bissau</v>
          </cell>
          <cell r="B35">
            <v>13.36</v>
          </cell>
          <cell r="C35">
            <v>14.7</v>
          </cell>
          <cell r="D35">
            <v>9.36</v>
          </cell>
          <cell r="E35">
            <v>6.8599999999999994</v>
          </cell>
          <cell r="F35">
            <v>28.64</v>
          </cell>
          <cell r="G35">
            <v>34.24</v>
          </cell>
          <cell r="H35">
            <v>18.420000000000002</v>
          </cell>
          <cell r="I35">
            <v>7.8E-2</v>
          </cell>
        </row>
        <row r="36">
          <cell r="A36" t="str">
            <v>Haiti</v>
          </cell>
          <cell r="B36">
            <v>9.3066666666666666</v>
          </cell>
          <cell r="C36">
            <v>10.306666666666667</v>
          </cell>
          <cell r="D36">
            <v>6.5733333333333333</v>
          </cell>
          <cell r="E36">
            <v>5.12</v>
          </cell>
          <cell r="F36">
            <v>19.64</v>
          </cell>
          <cell r="G36">
            <v>24.693333333333339</v>
          </cell>
          <cell r="H36">
            <v>13.573333333333332</v>
          </cell>
          <cell r="I36">
            <v>5.4777777777777779E-2</v>
          </cell>
        </row>
        <row r="37">
          <cell r="A37" t="str">
            <v>India</v>
          </cell>
          <cell r="B37">
            <v>8.1333333333333329</v>
          </cell>
          <cell r="C37">
            <v>8.8800000000000008</v>
          </cell>
          <cell r="D37">
            <v>5.5733333333333333</v>
          </cell>
          <cell r="E37">
            <v>3.56</v>
          </cell>
          <cell r="F37">
            <v>18.079999999999998</v>
          </cell>
          <cell r="G37">
            <v>18.786666666666669</v>
          </cell>
          <cell r="H37">
            <v>9.5466666666666669</v>
          </cell>
          <cell r="I37">
            <v>4.6444444444444441E-2</v>
          </cell>
        </row>
        <row r="38">
          <cell r="A38" t="str">
            <v>Indonesia</v>
          </cell>
          <cell r="B38">
            <v>8.1333333333333329</v>
          </cell>
          <cell r="C38">
            <v>8.8800000000000008</v>
          </cell>
          <cell r="D38">
            <v>5.5733333333333333</v>
          </cell>
          <cell r="E38">
            <v>3.56</v>
          </cell>
          <cell r="F38">
            <v>18.079999999999998</v>
          </cell>
          <cell r="G38">
            <v>18.786666666666669</v>
          </cell>
          <cell r="H38">
            <v>9.5466666666666669</v>
          </cell>
          <cell r="I38">
            <v>4.6444444444444441E-2</v>
          </cell>
        </row>
        <row r="39">
          <cell r="A39" t="str">
            <v>Kenya</v>
          </cell>
          <cell r="B39">
            <v>13.36</v>
          </cell>
          <cell r="C39">
            <v>14.7</v>
          </cell>
          <cell r="D39">
            <v>9.36</v>
          </cell>
          <cell r="E39">
            <v>6.8599999999999994</v>
          </cell>
          <cell r="F39">
            <v>28.64</v>
          </cell>
          <cell r="G39">
            <v>34.24</v>
          </cell>
          <cell r="H39">
            <v>18.420000000000002</v>
          </cell>
          <cell r="I39">
            <v>7.8E-2</v>
          </cell>
        </row>
        <row r="40">
          <cell r="A40" t="str">
            <v>Kyrgyzstan</v>
          </cell>
          <cell r="B40">
            <v>10.706666666666665</v>
          </cell>
          <cell r="C40">
            <v>11.973333333333334</v>
          </cell>
          <cell r="D40">
            <v>7.7733333333333334</v>
          </cell>
          <cell r="E40">
            <v>5.919999999999999</v>
          </cell>
          <cell r="F40">
            <v>20.440000000000001</v>
          </cell>
          <cell r="G40">
            <v>27.840000000000003</v>
          </cell>
          <cell r="H40">
            <v>18.466666666666665</v>
          </cell>
          <cell r="I40">
            <v>6.4777777777777781E-2</v>
          </cell>
        </row>
        <row r="41">
          <cell r="A41" t="str">
            <v>Lao People's Democratic Republic</v>
          </cell>
          <cell r="B41">
            <v>8.1333333333333329</v>
          </cell>
          <cell r="C41">
            <v>8.8800000000000008</v>
          </cell>
          <cell r="D41">
            <v>5.5733333333333333</v>
          </cell>
          <cell r="E41">
            <v>3.56</v>
          </cell>
          <cell r="F41">
            <v>18.079999999999998</v>
          </cell>
          <cell r="G41">
            <v>18.786666666666669</v>
          </cell>
          <cell r="H41">
            <v>9.5466666666666669</v>
          </cell>
          <cell r="I41">
            <v>4.6444444444444441E-2</v>
          </cell>
        </row>
        <row r="42">
          <cell r="A42" t="str">
            <v>Lesotho</v>
          </cell>
          <cell r="B42">
            <v>13.36</v>
          </cell>
          <cell r="C42">
            <v>14.7</v>
          </cell>
          <cell r="D42">
            <v>9.36</v>
          </cell>
          <cell r="E42">
            <v>6.8599999999999994</v>
          </cell>
          <cell r="F42">
            <v>28.64</v>
          </cell>
          <cell r="G42">
            <v>34.24</v>
          </cell>
          <cell r="H42">
            <v>18.420000000000002</v>
          </cell>
          <cell r="I42">
            <v>7.8E-2</v>
          </cell>
        </row>
        <row r="43">
          <cell r="A43" t="str">
            <v>Liberia</v>
          </cell>
          <cell r="B43">
            <v>13.36</v>
          </cell>
          <cell r="C43">
            <v>14.7</v>
          </cell>
          <cell r="D43">
            <v>9.36</v>
          </cell>
          <cell r="E43">
            <v>6.8599999999999994</v>
          </cell>
          <cell r="F43">
            <v>28.64</v>
          </cell>
          <cell r="G43">
            <v>34.24</v>
          </cell>
          <cell r="H43">
            <v>18.420000000000002</v>
          </cell>
          <cell r="I43">
            <v>7.8E-2</v>
          </cell>
        </row>
        <row r="44">
          <cell r="A44" t="str">
            <v>Madagascar</v>
          </cell>
          <cell r="B44">
            <v>13.36</v>
          </cell>
          <cell r="C44">
            <v>14.7</v>
          </cell>
          <cell r="D44">
            <v>9.36</v>
          </cell>
          <cell r="E44">
            <v>6.8599999999999994</v>
          </cell>
          <cell r="F44">
            <v>28.64</v>
          </cell>
          <cell r="G44">
            <v>34.24</v>
          </cell>
          <cell r="H44">
            <v>18.420000000000002</v>
          </cell>
          <cell r="I44">
            <v>7.8E-2</v>
          </cell>
        </row>
        <row r="45">
          <cell r="A45" t="str">
            <v>Malawi</v>
          </cell>
          <cell r="B45">
            <v>13.36</v>
          </cell>
          <cell r="C45">
            <v>14.7</v>
          </cell>
          <cell r="D45">
            <v>9.36</v>
          </cell>
          <cell r="E45">
            <v>6.8599999999999994</v>
          </cell>
          <cell r="F45">
            <v>28.64</v>
          </cell>
          <cell r="G45">
            <v>34.24</v>
          </cell>
          <cell r="H45">
            <v>18.420000000000002</v>
          </cell>
          <cell r="I45">
            <v>7.8E-2</v>
          </cell>
        </row>
        <row r="46">
          <cell r="A46" t="str">
            <v>Mali</v>
          </cell>
          <cell r="B46">
            <v>13.36</v>
          </cell>
          <cell r="C46">
            <v>14.7</v>
          </cell>
          <cell r="D46">
            <v>9.36</v>
          </cell>
          <cell r="E46">
            <v>6.8599999999999994</v>
          </cell>
          <cell r="F46">
            <v>28.64</v>
          </cell>
          <cell r="G46">
            <v>34.24</v>
          </cell>
          <cell r="H46">
            <v>18.420000000000002</v>
          </cell>
          <cell r="I46">
            <v>7.8E-2</v>
          </cell>
        </row>
        <row r="47">
          <cell r="A47" t="str">
            <v>Mauritania</v>
          </cell>
          <cell r="B47">
            <v>13.36</v>
          </cell>
          <cell r="C47">
            <v>14.7</v>
          </cell>
          <cell r="D47">
            <v>9.36</v>
          </cell>
          <cell r="E47">
            <v>6.8599999999999994</v>
          </cell>
          <cell r="F47">
            <v>28.64</v>
          </cell>
          <cell r="G47">
            <v>34.24</v>
          </cell>
          <cell r="H47">
            <v>18.420000000000002</v>
          </cell>
          <cell r="I47">
            <v>7.8E-2</v>
          </cell>
        </row>
        <row r="48">
          <cell r="A48" t="str">
            <v>Mongolia</v>
          </cell>
          <cell r="B48">
            <v>8.9066666666666663</v>
          </cell>
          <cell r="C48">
            <v>9.7999999999999989</v>
          </cell>
          <cell r="D48">
            <v>6.2399999999999993</v>
          </cell>
          <cell r="E48">
            <v>4.5733333333333333</v>
          </cell>
          <cell r="F48">
            <v>19.093333333333334</v>
          </cell>
          <cell r="G48">
            <v>22.826666666666668</v>
          </cell>
          <cell r="H48">
            <v>12.280000000000001</v>
          </cell>
          <cell r="I48">
            <v>5.1999999999999998E-2</v>
          </cell>
        </row>
        <row r="49">
          <cell r="A49" t="str">
            <v>Mozambique</v>
          </cell>
          <cell r="B49">
            <v>13.36</v>
          </cell>
          <cell r="C49">
            <v>14.7</v>
          </cell>
          <cell r="D49">
            <v>9.36</v>
          </cell>
          <cell r="E49">
            <v>6.8599999999999994</v>
          </cell>
          <cell r="F49">
            <v>28.64</v>
          </cell>
          <cell r="G49">
            <v>34.24</v>
          </cell>
          <cell r="H49">
            <v>18.420000000000002</v>
          </cell>
          <cell r="I49">
            <v>7.8E-2</v>
          </cell>
        </row>
        <row r="50">
          <cell r="A50" t="str">
            <v>Myanmar</v>
          </cell>
          <cell r="B50">
            <v>8.1333333333333329</v>
          </cell>
          <cell r="C50">
            <v>8.8800000000000008</v>
          </cell>
          <cell r="D50">
            <v>5.5733333333333333</v>
          </cell>
          <cell r="E50">
            <v>3.56</v>
          </cell>
          <cell r="F50">
            <v>18.079999999999998</v>
          </cell>
          <cell r="G50">
            <v>18.786666666666669</v>
          </cell>
          <cell r="H50">
            <v>9.5466666666666669</v>
          </cell>
          <cell r="I50">
            <v>4.6444444444444441E-2</v>
          </cell>
        </row>
        <row r="51">
          <cell r="A51" t="str">
            <v>Nepal</v>
          </cell>
          <cell r="B51">
            <v>8.1333333333333329</v>
          </cell>
          <cell r="C51">
            <v>8.8800000000000008</v>
          </cell>
          <cell r="D51">
            <v>5.5733333333333333</v>
          </cell>
          <cell r="E51">
            <v>3.56</v>
          </cell>
          <cell r="F51">
            <v>18.079999999999998</v>
          </cell>
          <cell r="G51">
            <v>18.786666666666669</v>
          </cell>
          <cell r="H51">
            <v>9.5466666666666669</v>
          </cell>
          <cell r="I51">
            <v>4.6444444444444441E-2</v>
          </cell>
        </row>
        <row r="52">
          <cell r="A52" t="str">
            <v>Nicaragua</v>
          </cell>
          <cell r="B52">
            <v>9.3066666666666666</v>
          </cell>
          <cell r="C52">
            <v>10.306666666666667</v>
          </cell>
          <cell r="D52">
            <v>6.5733333333333333</v>
          </cell>
          <cell r="E52">
            <v>5.12</v>
          </cell>
          <cell r="F52">
            <v>19.64</v>
          </cell>
          <cell r="G52">
            <v>24.693333333333339</v>
          </cell>
          <cell r="H52">
            <v>13.573333333333332</v>
          </cell>
          <cell r="I52">
            <v>5.4777777777777779E-2</v>
          </cell>
        </row>
        <row r="53">
          <cell r="A53" t="str">
            <v>Niger</v>
          </cell>
          <cell r="B53">
            <v>13.36</v>
          </cell>
          <cell r="C53">
            <v>14.7</v>
          </cell>
          <cell r="D53">
            <v>9.36</v>
          </cell>
          <cell r="E53">
            <v>6.8599999999999994</v>
          </cell>
          <cell r="F53">
            <v>28.64</v>
          </cell>
          <cell r="G53">
            <v>34.24</v>
          </cell>
          <cell r="H53">
            <v>18.420000000000002</v>
          </cell>
          <cell r="I53">
            <v>7.8E-2</v>
          </cell>
        </row>
        <row r="54">
          <cell r="A54" t="str">
            <v>Nigeria</v>
          </cell>
          <cell r="B54">
            <v>13.36</v>
          </cell>
          <cell r="C54">
            <v>14.7</v>
          </cell>
          <cell r="D54">
            <v>9.36</v>
          </cell>
          <cell r="E54">
            <v>6.8599999999999994</v>
          </cell>
          <cell r="F54">
            <v>28.64</v>
          </cell>
          <cell r="G54">
            <v>34.24</v>
          </cell>
          <cell r="H54">
            <v>18.420000000000002</v>
          </cell>
          <cell r="I54">
            <v>7.8E-2</v>
          </cell>
        </row>
        <row r="55">
          <cell r="A55" t="str">
            <v>Pakistan</v>
          </cell>
          <cell r="B55">
            <v>10.706666666666665</v>
          </cell>
          <cell r="C55">
            <v>11.973333333333334</v>
          </cell>
          <cell r="D55">
            <v>7.7733333333333334</v>
          </cell>
          <cell r="E55">
            <v>5.919999999999999</v>
          </cell>
          <cell r="F55">
            <v>20.440000000000001</v>
          </cell>
          <cell r="G55">
            <v>27.840000000000003</v>
          </cell>
          <cell r="H55">
            <v>18.466666666666665</v>
          </cell>
          <cell r="I55">
            <v>6.4777777777777781E-2</v>
          </cell>
        </row>
        <row r="56">
          <cell r="A56" t="str">
            <v>Papua New Guinea</v>
          </cell>
          <cell r="B56">
            <v>8.9066666666666663</v>
          </cell>
          <cell r="C56">
            <v>9.7999999999999989</v>
          </cell>
          <cell r="D56">
            <v>6.2399999999999993</v>
          </cell>
          <cell r="E56">
            <v>4.5733333333333333</v>
          </cell>
          <cell r="F56">
            <v>19.093333333333334</v>
          </cell>
          <cell r="G56">
            <v>22.826666666666668</v>
          </cell>
          <cell r="H56">
            <v>12.280000000000001</v>
          </cell>
          <cell r="I56">
            <v>5.1999999999999998E-2</v>
          </cell>
        </row>
        <row r="57">
          <cell r="A57" t="str">
            <v>Republic of Moldova</v>
          </cell>
          <cell r="B57">
            <v>10.706666666666665</v>
          </cell>
          <cell r="C57">
            <v>11.973333333333334</v>
          </cell>
          <cell r="D57">
            <v>7.7733333333333334</v>
          </cell>
          <cell r="E57">
            <v>5.919999999999999</v>
          </cell>
          <cell r="F57">
            <v>20.440000000000001</v>
          </cell>
          <cell r="G57">
            <v>27.840000000000003</v>
          </cell>
          <cell r="H57">
            <v>18.466666666666665</v>
          </cell>
          <cell r="I57">
            <v>6.4777777777777781E-2</v>
          </cell>
        </row>
        <row r="58">
          <cell r="A58" t="str">
            <v>Rwanda</v>
          </cell>
          <cell r="B58">
            <v>13.36</v>
          </cell>
          <cell r="C58">
            <v>14.7</v>
          </cell>
          <cell r="D58">
            <v>9.36</v>
          </cell>
          <cell r="E58">
            <v>6.8599999999999994</v>
          </cell>
          <cell r="F58">
            <v>28.64</v>
          </cell>
          <cell r="G58">
            <v>34.24</v>
          </cell>
          <cell r="H58">
            <v>18.420000000000002</v>
          </cell>
          <cell r="I58">
            <v>7.8E-2</v>
          </cell>
        </row>
        <row r="59">
          <cell r="A59" t="str">
            <v>Sao Tome and Principe</v>
          </cell>
          <cell r="B59">
            <v>13.36</v>
          </cell>
          <cell r="C59">
            <v>14.7</v>
          </cell>
          <cell r="D59">
            <v>9.36</v>
          </cell>
          <cell r="E59">
            <v>6.8599999999999994</v>
          </cell>
          <cell r="F59">
            <v>28.64</v>
          </cell>
          <cell r="G59">
            <v>34.24</v>
          </cell>
          <cell r="H59">
            <v>18.420000000000002</v>
          </cell>
          <cell r="I59">
            <v>7.8E-2</v>
          </cell>
        </row>
        <row r="60">
          <cell r="A60" t="str">
            <v>Senegal</v>
          </cell>
          <cell r="B60">
            <v>13.36</v>
          </cell>
          <cell r="C60">
            <v>14.7</v>
          </cell>
          <cell r="D60">
            <v>9.36</v>
          </cell>
          <cell r="E60">
            <v>6.8599999999999994</v>
          </cell>
          <cell r="F60">
            <v>28.64</v>
          </cell>
          <cell r="G60">
            <v>34.24</v>
          </cell>
          <cell r="H60">
            <v>18.420000000000002</v>
          </cell>
          <cell r="I60">
            <v>7.8E-2</v>
          </cell>
        </row>
        <row r="61">
          <cell r="A61" t="str">
            <v>Sierra Leone</v>
          </cell>
          <cell r="B61">
            <v>13.36</v>
          </cell>
          <cell r="C61">
            <v>14.7</v>
          </cell>
          <cell r="D61">
            <v>9.36</v>
          </cell>
          <cell r="E61">
            <v>6.8599999999999994</v>
          </cell>
          <cell r="F61">
            <v>28.64</v>
          </cell>
          <cell r="G61">
            <v>34.24</v>
          </cell>
          <cell r="H61">
            <v>18.420000000000002</v>
          </cell>
          <cell r="I61">
            <v>7.8E-2</v>
          </cell>
        </row>
        <row r="62">
          <cell r="A62" t="str">
            <v>Solomon Islands</v>
          </cell>
          <cell r="B62">
            <v>8.9066666666666663</v>
          </cell>
          <cell r="C62">
            <v>9.7999999999999989</v>
          </cell>
          <cell r="D62">
            <v>6.2399999999999993</v>
          </cell>
          <cell r="E62">
            <v>4.5733333333333333</v>
          </cell>
          <cell r="F62">
            <v>19.093333333333334</v>
          </cell>
          <cell r="G62">
            <v>22.826666666666668</v>
          </cell>
          <cell r="H62">
            <v>12.280000000000001</v>
          </cell>
          <cell r="I62">
            <v>5.1999999999999998E-2</v>
          </cell>
        </row>
        <row r="63">
          <cell r="A63" t="str">
            <v>Somalia</v>
          </cell>
          <cell r="B63">
            <v>13.36</v>
          </cell>
          <cell r="C63">
            <v>14.7</v>
          </cell>
          <cell r="D63">
            <v>9.36</v>
          </cell>
          <cell r="E63">
            <v>6.8599999999999994</v>
          </cell>
          <cell r="F63">
            <v>28.64</v>
          </cell>
          <cell r="G63">
            <v>34.24</v>
          </cell>
          <cell r="H63">
            <v>18.420000000000002</v>
          </cell>
          <cell r="I63">
            <v>7.8E-2</v>
          </cell>
        </row>
        <row r="64">
          <cell r="A64" t="str">
            <v>Sudan</v>
          </cell>
          <cell r="B64">
            <v>13.36</v>
          </cell>
          <cell r="C64">
            <v>14.7</v>
          </cell>
          <cell r="D64">
            <v>9.36</v>
          </cell>
          <cell r="E64">
            <v>6.8599999999999994</v>
          </cell>
          <cell r="F64">
            <v>28.64</v>
          </cell>
          <cell r="G64">
            <v>34.24</v>
          </cell>
          <cell r="H64">
            <v>18.420000000000002</v>
          </cell>
          <cell r="I64">
            <v>7.8E-2</v>
          </cell>
        </row>
        <row r="65">
          <cell r="A65" t="str">
            <v>Tajikistan</v>
          </cell>
          <cell r="B65">
            <v>10.706666666666665</v>
          </cell>
          <cell r="C65">
            <v>11.973333333333334</v>
          </cell>
          <cell r="D65">
            <v>7.7733333333333334</v>
          </cell>
          <cell r="E65">
            <v>5.919999999999999</v>
          </cell>
          <cell r="F65">
            <v>20.440000000000001</v>
          </cell>
          <cell r="G65">
            <v>27.840000000000003</v>
          </cell>
          <cell r="H65">
            <v>18.466666666666665</v>
          </cell>
          <cell r="I65">
            <v>6.4777777777777781E-2</v>
          </cell>
        </row>
        <row r="66">
          <cell r="A66" t="str">
            <v>Togo</v>
          </cell>
          <cell r="B66">
            <v>13.36</v>
          </cell>
          <cell r="C66">
            <v>14.7</v>
          </cell>
          <cell r="D66">
            <v>9.36</v>
          </cell>
          <cell r="E66">
            <v>6.8599999999999994</v>
          </cell>
          <cell r="F66">
            <v>28.64</v>
          </cell>
          <cell r="G66">
            <v>34.24</v>
          </cell>
          <cell r="H66">
            <v>18.420000000000002</v>
          </cell>
          <cell r="I66">
            <v>7.8E-2</v>
          </cell>
        </row>
        <row r="67">
          <cell r="A67" t="str">
            <v>Uganda</v>
          </cell>
          <cell r="B67">
            <v>13.36</v>
          </cell>
          <cell r="C67">
            <v>14.7</v>
          </cell>
          <cell r="D67">
            <v>9.36</v>
          </cell>
          <cell r="E67">
            <v>6.8599999999999994</v>
          </cell>
          <cell r="F67">
            <v>28.64</v>
          </cell>
          <cell r="G67">
            <v>34.24</v>
          </cell>
          <cell r="H67">
            <v>18.420000000000002</v>
          </cell>
          <cell r="I67">
            <v>7.8E-2</v>
          </cell>
        </row>
        <row r="68">
          <cell r="A68" t="str">
            <v>Ukraine</v>
          </cell>
          <cell r="B68">
            <v>10.706666666666665</v>
          </cell>
          <cell r="C68">
            <v>11.973333333333334</v>
          </cell>
          <cell r="D68">
            <v>7.7733333333333334</v>
          </cell>
          <cell r="E68">
            <v>5.919999999999999</v>
          </cell>
          <cell r="F68">
            <v>20.440000000000001</v>
          </cell>
          <cell r="G68">
            <v>27.840000000000003</v>
          </cell>
          <cell r="H68">
            <v>18.466666666666665</v>
          </cell>
          <cell r="I68">
            <v>6.4777777777777781E-2</v>
          </cell>
        </row>
        <row r="69">
          <cell r="A69" t="str">
            <v>United Republic of Tanzania</v>
          </cell>
          <cell r="B69">
            <v>13.36</v>
          </cell>
          <cell r="C69">
            <v>14.7</v>
          </cell>
          <cell r="D69">
            <v>9.36</v>
          </cell>
          <cell r="E69">
            <v>6.8599999999999994</v>
          </cell>
          <cell r="F69">
            <v>28.64</v>
          </cell>
          <cell r="G69">
            <v>34.24</v>
          </cell>
          <cell r="H69">
            <v>18.420000000000002</v>
          </cell>
          <cell r="I69">
            <v>7.8E-2</v>
          </cell>
        </row>
        <row r="70">
          <cell r="A70" t="str">
            <v>Uzbekistan</v>
          </cell>
          <cell r="B70">
            <v>10.706666666666665</v>
          </cell>
          <cell r="C70">
            <v>11.973333333333334</v>
          </cell>
          <cell r="D70">
            <v>7.7733333333333334</v>
          </cell>
          <cell r="E70">
            <v>5.919999999999999</v>
          </cell>
          <cell r="F70">
            <v>20.440000000000001</v>
          </cell>
          <cell r="G70">
            <v>27.840000000000003</v>
          </cell>
          <cell r="H70">
            <v>18.466666666666665</v>
          </cell>
          <cell r="I70">
            <v>6.4777777777777781E-2</v>
          </cell>
        </row>
        <row r="71">
          <cell r="A71" t="str">
            <v>Viet Nam</v>
          </cell>
          <cell r="B71">
            <v>8.1333333333333329</v>
          </cell>
          <cell r="C71">
            <v>8.8800000000000008</v>
          </cell>
          <cell r="D71">
            <v>5.5733333333333333</v>
          </cell>
          <cell r="E71">
            <v>3.56</v>
          </cell>
          <cell r="F71">
            <v>18.079999999999998</v>
          </cell>
          <cell r="G71">
            <v>18.786666666666669</v>
          </cell>
          <cell r="H71">
            <v>9.5466666666666669</v>
          </cell>
          <cell r="I71">
            <v>4.6444444444444441E-2</v>
          </cell>
        </row>
        <row r="72">
          <cell r="A72" t="str">
            <v>Yemen</v>
          </cell>
          <cell r="B72">
            <v>10.706666666666665</v>
          </cell>
          <cell r="C72">
            <v>11.973333333333334</v>
          </cell>
          <cell r="D72">
            <v>7.7733333333333334</v>
          </cell>
          <cell r="E72">
            <v>5.919999999999999</v>
          </cell>
          <cell r="F72">
            <v>20.440000000000001</v>
          </cell>
          <cell r="G72">
            <v>27.840000000000003</v>
          </cell>
          <cell r="H72">
            <v>18.466666666666665</v>
          </cell>
          <cell r="I72">
            <v>6.4777777777777781E-2</v>
          </cell>
        </row>
        <row r="73">
          <cell r="A73" t="str">
            <v>Zambia</v>
          </cell>
          <cell r="B73">
            <v>13.36</v>
          </cell>
          <cell r="C73">
            <v>14.7</v>
          </cell>
          <cell r="D73">
            <v>9.36</v>
          </cell>
          <cell r="E73">
            <v>6.8599999999999994</v>
          </cell>
          <cell r="F73">
            <v>28.64</v>
          </cell>
          <cell r="G73">
            <v>34.24</v>
          </cell>
          <cell r="H73">
            <v>18.420000000000002</v>
          </cell>
          <cell r="I73">
            <v>7.8E-2</v>
          </cell>
        </row>
        <row r="74">
          <cell r="A74" t="str">
            <v>Zimbabwe</v>
          </cell>
          <cell r="B74">
            <v>13.36</v>
          </cell>
          <cell r="C74">
            <v>14.7</v>
          </cell>
          <cell r="D74">
            <v>9.36</v>
          </cell>
          <cell r="E74">
            <v>6.8599999999999994</v>
          </cell>
          <cell r="F74">
            <v>28.64</v>
          </cell>
          <cell r="G74">
            <v>34.24</v>
          </cell>
          <cell r="H74">
            <v>18.420000000000002</v>
          </cell>
          <cell r="I74">
            <v>7.8E-2</v>
          </cell>
        </row>
      </sheetData>
      <sheetData sheetId="73">
        <row r="7">
          <cell r="A7"/>
          <cell r="C7" t="str">
            <v>Source</v>
          </cell>
          <cell r="D7"/>
          <cell r="E7"/>
          <cell r="F7"/>
          <cell r="G7"/>
          <cell r="H7"/>
          <cell r="I7"/>
          <cell r="K7" t="str">
            <v>Before inc. other, etc.</v>
          </cell>
          <cell r="L7"/>
          <cell r="M7" t="str">
            <v>Inc. Other, DK, Missing</v>
          </cell>
          <cell r="N7"/>
        </row>
        <row r="8">
          <cell r="A8" t="str">
            <v>Country</v>
          </cell>
          <cell r="B8" t="str">
            <v>Survey</v>
          </cell>
          <cell r="C8" t="str">
            <v>Public</v>
          </cell>
          <cell r="D8" t="str">
            <v>Private Medical</v>
          </cell>
          <cell r="E8" t="str">
            <v>Other Private</v>
          </cell>
          <cell r="F8" t="str">
            <v>Other</v>
          </cell>
          <cell r="G8" t="str">
            <v>DK</v>
          </cell>
          <cell r="H8" t="str">
            <v>Missing</v>
          </cell>
          <cell r="I8" t="str">
            <v>Total</v>
          </cell>
          <cell r="J8" t="str">
            <v>Check</v>
          </cell>
          <cell r="K8" t="str">
            <v>All Public</v>
          </cell>
          <cell r="L8" t="str">
            <v>All Private</v>
          </cell>
          <cell r="M8" t="str">
            <v>All Public</v>
          </cell>
          <cell r="N8" t="str">
            <v>All Private</v>
          </cell>
          <cell r="O8" t="str">
            <v>Check</v>
          </cell>
        </row>
        <row r="9">
          <cell r="A9" t="str">
            <v>Albania</v>
          </cell>
          <cell r="B9" t="str">
            <v>2008-09 DHS</v>
          </cell>
          <cell r="C9">
            <v>15.8</v>
          </cell>
          <cell r="D9">
            <v>69.7</v>
          </cell>
          <cell r="E9">
            <v>13.7</v>
          </cell>
          <cell r="F9">
            <v>0.8</v>
          </cell>
          <cell r="G9"/>
          <cell r="H9"/>
          <cell r="I9">
            <v>100</v>
          </cell>
          <cell r="J9">
            <v>100</v>
          </cell>
          <cell r="K9">
            <v>15.8</v>
          </cell>
          <cell r="L9">
            <v>83.4</v>
          </cell>
          <cell r="M9">
            <v>15.92741935483871</v>
          </cell>
          <cell r="N9">
            <v>84.072580645161295</v>
          </cell>
          <cell r="O9">
            <v>100</v>
          </cell>
        </row>
        <row r="10">
          <cell r="A10" t="str">
            <v>Armenia</v>
          </cell>
          <cell r="B10" t="str">
            <v>2010 DHS</v>
          </cell>
          <cell r="C10">
            <v>1.6</v>
          </cell>
          <cell r="D10">
            <v>96.2</v>
          </cell>
          <cell r="E10">
            <v>2.2000000000000002</v>
          </cell>
          <cell r="F10"/>
          <cell r="G10"/>
          <cell r="H10">
            <v>0</v>
          </cell>
          <cell r="I10">
            <v>100</v>
          </cell>
          <cell r="J10">
            <v>100</v>
          </cell>
          <cell r="K10">
            <v>1.6</v>
          </cell>
          <cell r="L10">
            <v>98.4</v>
          </cell>
          <cell r="M10">
            <v>1.6</v>
          </cell>
          <cell r="N10">
            <v>98.4</v>
          </cell>
          <cell r="O10">
            <v>100</v>
          </cell>
        </row>
        <row r="11">
          <cell r="A11" t="str">
            <v>Azerbaijan</v>
          </cell>
          <cell r="B11" t="str">
            <v>2006 DHS</v>
          </cell>
          <cell r="C11">
            <v>5.6</v>
          </cell>
          <cell r="D11">
            <v>0</v>
          </cell>
          <cell r="E11">
            <v>88.6</v>
          </cell>
          <cell r="F11">
            <v>2.2000000000000002</v>
          </cell>
          <cell r="G11"/>
          <cell r="H11">
            <v>3.6</v>
          </cell>
          <cell r="I11">
            <v>100</v>
          </cell>
          <cell r="J11">
            <v>99.999999999999986</v>
          </cell>
          <cell r="K11">
            <v>5.6</v>
          </cell>
          <cell r="L11">
            <v>88.6</v>
          </cell>
          <cell r="M11">
            <v>5.9447983014861991</v>
          </cell>
          <cell r="N11">
            <v>94.055201698513798</v>
          </cell>
          <cell r="O11">
            <v>100</v>
          </cell>
        </row>
        <row r="12">
          <cell r="A12" t="str">
            <v>Bangladesh</v>
          </cell>
          <cell r="B12" t="str">
            <v>2011 DHS</v>
          </cell>
          <cell r="C12">
            <v>16.7</v>
          </cell>
          <cell r="D12">
            <v>69.3</v>
          </cell>
          <cell r="E12">
            <v>10.9</v>
          </cell>
          <cell r="F12">
            <v>3</v>
          </cell>
          <cell r="G12">
            <v>0</v>
          </cell>
          <cell r="H12">
            <v>0.1</v>
          </cell>
          <cell r="I12">
            <v>100</v>
          </cell>
          <cell r="J12">
            <v>100</v>
          </cell>
          <cell r="K12">
            <v>16.7</v>
          </cell>
          <cell r="L12">
            <v>80.2</v>
          </cell>
          <cell r="M12">
            <v>17.23426212590299</v>
          </cell>
          <cell r="N12">
            <v>82.765737874097013</v>
          </cell>
          <cell r="O12">
            <v>100</v>
          </cell>
        </row>
        <row r="13">
          <cell r="A13" t="str">
            <v>Benin</v>
          </cell>
          <cell r="B13" t="str">
            <v>2011-12 DHS</v>
          </cell>
          <cell r="C13">
            <v>12.3</v>
          </cell>
          <cell r="D13">
            <v>44.9</v>
          </cell>
          <cell r="E13">
            <v>41</v>
          </cell>
          <cell r="F13">
            <v>1.8</v>
          </cell>
          <cell r="G13"/>
          <cell r="H13">
            <v>0</v>
          </cell>
          <cell r="I13">
            <v>100</v>
          </cell>
          <cell r="J13">
            <v>100</v>
          </cell>
          <cell r="K13">
            <v>12.3</v>
          </cell>
          <cell r="L13">
            <v>85.9</v>
          </cell>
          <cell r="M13">
            <v>12.525458248472505</v>
          </cell>
          <cell r="N13">
            <v>87.474541751527497</v>
          </cell>
          <cell r="O13">
            <v>100</v>
          </cell>
        </row>
        <row r="14">
          <cell r="A14" t="str">
            <v>Bolivia (Plurinational State of)</v>
          </cell>
          <cell r="B14" t="str">
            <v>2008 DHS</v>
          </cell>
          <cell r="C14">
            <v>4.3</v>
          </cell>
          <cell r="D14">
            <v>2.8</v>
          </cell>
          <cell r="E14">
            <v>82.7</v>
          </cell>
          <cell r="F14">
            <v>2.6</v>
          </cell>
          <cell r="G14">
            <v>7.5</v>
          </cell>
          <cell r="H14">
            <v>0.1</v>
          </cell>
          <cell r="I14">
            <v>100</v>
          </cell>
          <cell r="J14">
            <v>99.999999999999986</v>
          </cell>
          <cell r="K14">
            <v>4.3</v>
          </cell>
          <cell r="L14">
            <v>85.5</v>
          </cell>
          <cell r="M14">
            <v>4.7884187082405347</v>
          </cell>
          <cell r="N14">
            <v>95.211581291759472</v>
          </cell>
          <cell r="O14">
            <v>100</v>
          </cell>
        </row>
        <row r="15">
          <cell r="A15" t="str">
            <v>Botswana</v>
          </cell>
          <cell r="B15" t="str">
            <v>1988 DHS</v>
          </cell>
          <cell r="C15">
            <v>69.900000000000006</v>
          </cell>
          <cell r="D15">
            <v>1.1000000000000001</v>
          </cell>
          <cell r="E15">
            <v>11.6</v>
          </cell>
          <cell r="F15">
            <v>3.2</v>
          </cell>
          <cell r="G15">
            <v>14.2</v>
          </cell>
          <cell r="H15">
            <v>0</v>
          </cell>
          <cell r="I15">
            <v>100</v>
          </cell>
          <cell r="J15">
            <v>100</v>
          </cell>
          <cell r="K15">
            <v>69.900000000000006</v>
          </cell>
          <cell r="L15">
            <v>12.7</v>
          </cell>
          <cell r="M15">
            <v>84.624697336561752</v>
          </cell>
          <cell r="N15">
            <v>15.375302663438255</v>
          </cell>
          <cell r="O15">
            <v>100</v>
          </cell>
        </row>
        <row r="16">
          <cell r="A16" t="str">
            <v>Brazil</v>
          </cell>
          <cell r="B16" t="str">
            <v>1996 DHS</v>
          </cell>
          <cell r="C16">
            <v>9.3000000000000007</v>
          </cell>
          <cell r="D16">
            <v>77.099999999999994</v>
          </cell>
          <cell r="E16">
            <v>7.3</v>
          </cell>
          <cell r="F16">
            <v>3.8</v>
          </cell>
          <cell r="G16">
            <v>1.6</v>
          </cell>
          <cell r="H16">
            <v>0.9</v>
          </cell>
          <cell r="I16">
            <v>100</v>
          </cell>
          <cell r="J16">
            <v>99.999999999999986</v>
          </cell>
          <cell r="K16">
            <v>9.3000000000000007</v>
          </cell>
          <cell r="L16">
            <v>84.399999999999991</v>
          </cell>
          <cell r="M16">
            <v>9.9252934898612608</v>
          </cell>
          <cell r="N16">
            <v>90.074706510138739</v>
          </cell>
          <cell r="O16">
            <v>100</v>
          </cell>
        </row>
        <row r="17">
          <cell r="A17" t="str">
            <v>Burkina Faso</v>
          </cell>
          <cell r="B17" t="str">
            <v>2010 DHS</v>
          </cell>
          <cell r="C17">
            <v>8.8000000000000007</v>
          </cell>
          <cell r="D17">
            <v>39.4</v>
          </cell>
          <cell r="E17">
            <v>50.2</v>
          </cell>
          <cell r="F17">
            <v>0.6</v>
          </cell>
          <cell r="G17"/>
          <cell r="H17">
            <v>1</v>
          </cell>
          <cell r="I17">
            <v>100</v>
          </cell>
          <cell r="J17">
            <v>100</v>
          </cell>
          <cell r="K17">
            <v>8.8000000000000007</v>
          </cell>
          <cell r="L17">
            <v>89.6</v>
          </cell>
          <cell r="M17">
            <v>8.9430894308943092</v>
          </cell>
          <cell r="N17">
            <v>91.056910569105682</v>
          </cell>
          <cell r="O17">
            <v>99.999999999999986</v>
          </cell>
        </row>
        <row r="18">
          <cell r="A18" t="str">
            <v>Burundi</v>
          </cell>
          <cell r="B18" t="str">
            <v>2010 DHS</v>
          </cell>
          <cell r="C18">
            <v>39.700000000000003</v>
          </cell>
          <cell r="D18">
            <v>41.7</v>
          </cell>
          <cell r="E18">
            <v>17.399999999999999</v>
          </cell>
          <cell r="F18">
            <v>1.2</v>
          </cell>
          <cell r="G18"/>
          <cell r="H18">
            <v>0</v>
          </cell>
          <cell r="I18">
            <v>100</v>
          </cell>
          <cell r="J18">
            <v>100.00000000000001</v>
          </cell>
          <cell r="K18">
            <v>39.700000000000003</v>
          </cell>
          <cell r="L18">
            <v>59.1</v>
          </cell>
          <cell r="M18">
            <v>40.18218623481782</v>
          </cell>
          <cell r="N18">
            <v>59.817813765182187</v>
          </cell>
          <cell r="O18">
            <v>100</v>
          </cell>
        </row>
        <row r="19">
          <cell r="A19" t="str">
            <v>Cambodia</v>
          </cell>
          <cell r="B19" t="str">
            <v>2010 DHS</v>
          </cell>
          <cell r="C19">
            <v>30.8</v>
          </cell>
          <cell r="D19">
            <v>52.8</v>
          </cell>
          <cell r="E19">
            <v>12.2</v>
          </cell>
          <cell r="F19">
            <v>3.6</v>
          </cell>
          <cell r="G19">
            <v>0</v>
          </cell>
          <cell r="H19">
            <v>0.6</v>
          </cell>
          <cell r="I19">
            <v>100</v>
          </cell>
          <cell r="J19">
            <v>99.999999999999986</v>
          </cell>
          <cell r="K19">
            <v>30.8</v>
          </cell>
          <cell r="L19">
            <v>65</v>
          </cell>
          <cell r="M19">
            <v>32.150313152400834</v>
          </cell>
          <cell r="N19">
            <v>67.849686847599159</v>
          </cell>
          <cell r="O19">
            <v>100</v>
          </cell>
        </row>
        <row r="20">
          <cell r="A20" t="str">
            <v>Cameroon</v>
          </cell>
          <cell r="B20" t="str">
            <v>2011 DHS</v>
          </cell>
          <cell r="C20">
            <v>4.5999999999999996</v>
          </cell>
          <cell r="D20">
            <v>23.8</v>
          </cell>
          <cell r="E20">
            <v>69</v>
          </cell>
          <cell r="F20">
            <v>1.7</v>
          </cell>
          <cell r="G20">
            <v>0</v>
          </cell>
          <cell r="H20">
            <v>0.9</v>
          </cell>
          <cell r="I20">
            <v>100</v>
          </cell>
          <cell r="J20">
            <v>100.00000000000001</v>
          </cell>
          <cell r="K20">
            <v>4.5999999999999996</v>
          </cell>
          <cell r="L20">
            <v>92.8</v>
          </cell>
          <cell r="M20">
            <v>4.7227926078028748</v>
          </cell>
          <cell r="N20">
            <v>95.277207392197127</v>
          </cell>
          <cell r="O20">
            <v>100</v>
          </cell>
        </row>
        <row r="21">
          <cell r="A21" t="str">
            <v>Cape Verde</v>
          </cell>
          <cell r="B21" t="str">
            <v>1998 RHS</v>
          </cell>
          <cell r="C21">
            <v>64.2</v>
          </cell>
          <cell r="D21">
            <v>11.6</v>
          </cell>
          <cell r="E21"/>
          <cell r="F21">
            <v>19.399999999999999</v>
          </cell>
          <cell r="G21">
            <v>4.8</v>
          </cell>
          <cell r="H21"/>
          <cell r="I21">
            <v>100</v>
          </cell>
          <cell r="J21">
            <v>99.999999999999986</v>
          </cell>
          <cell r="K21">
            <v>64.2</v>
          </cell>
          <cell r="L21">
            <v>11.6</v>
          </cell>
          <cell r="M21">
            <v>84.696569920844325</v>
          </cell>
          <cell r="N21">
            <v>15.303430079155673</v>
          </cell>
          <cell r="O21">
            <v>100</v>
          </cell>
        </row>
        <row r="22">
          <cell r="A22" t="str">
            <v>Central African Republic</v>
          </cell>
          <cell r="B22" t="str">
            <v>1994-95 DHS</v>
          </cell>
          <cell r="C22">
            <v>26.4</v>
          </cell>
          <cell r="D22">
            <v>34.5</v>
          </cell>
          <cell r="E22">
            <v>30</v>
          </cell>
          <cell r="F22">
            <v>5.0999999999999996</v>
          </cell>
          <cell r="G22"/>
          <cell r="H22">
            <v>4</v>
          </cell>
          <cell r="I22">
            <v>100</v>
          </cell>
          <cell r="J22">
            <v>100</v>
          </cell>
          <cell r="K22">
            <v>26.4</v>
          </cell>
          <cell r="L22">
            <v>64.5</v>
          </cell>
          <cell r="M22">
            <v>29.042904290429043</v>
          </cell>
          <cell r="N22">
            <v>70.95709570957095</v>
          </cell>
          <cell r="O22">
            <v>100</v>
          </cell>
        </row>
        <row r="23">
          <cell r="A23" t="str">
            <v>Chad</v>
          </cell>
          <cell r="B23" t="str">
            <v>2004 DHS</v>
          </cell>
          <cell r="C23">
            <v>21.3</v>
          </cell>
          <cell r="D23">
            <v>3.3</v>
          </cell>
          <cell r="E23">
            <v>68</v>
          </cell>
          <cell r="F23">
            <v>7.4</v>
          </cell>
          <cell r="G23"/>
          <cell r="H23"/>
          <cell r="I23">
            <v>100</v>
          </cell>
          <cell r="J23">
            <v>100</v>
          </cell>
          <cell r="K23">
            <v>21.3</v>
          </cell>
          <cell r="L23">
            <v>71.3</v>
          </cell>
          <cell r="M23">
            <v>23.002159827213823</v>
          </cell>
          <cell r="N23">
            <v>76.997840172786169</v>
          </cell>
          <cell r="O23">
            <v>100</v>
          </cell>
        </row>
        <row r="24">
          <cell r="A24" t="str">
            <v>Colombia</v>
          </cell>
          <cell r="B24" t="str">
            <v>2010 DHS</v>
          </cell>
          <cell r="C24">
            <v>2.6</v>
          </cell>
          <cell r="D24">
            <v>80.3</v>
          </cell>
          <cell r="E24">
            <v>5.5</v>
          </cell>
          <cell r="F24">
            <v>8.6</v>
          </cell>
          <cell r="G24">
            <v>3</v>
          </cell>
          <cell r="H24"/>
          <cell r="I24">
            <v>100</v>
          </cell>
          <cell r="J24">
            <v>99.999999999999986</v>
          </cell>
          <cell r="K24">
            <v>2.6</v>
          </cell>
          <cell r="L24">
            <v>85.8</v>
          </cell>
          <cell r="M24">
            <v>2.9411764705882355</v>
          </cell>
          <cell r="N24">
            <v>97.058823529411768</v>
          </cell>
          <cell r="O24">
            <v>100</v>
          </cell>
        </row>
        <row r="25">
          <cell r="A25" t="str">
            <v>Comoros</v>
          </cell>
          <cell r="B25" t="str">
            <v>2012 DHS</v>
          </cell>
          <cell r="C25">
            <v>59.7</v>
          </cell>
          <cell r="D25">
            <v>1.4</v>
          </cell>
          <cell r="E25">
            <v>10.3</v>
          </cell>
          <cell r="F25">
            <v>27.6</v>
          </cell>
          <cell r="G25"/>
          <cell r="H25">
            <v>1</v>
          </cell>
          <cell r="I25">
            <v>100</v>
          </cell>
          <cell r="J25">
            <v>100</v>
          </cell>
          <cell r="K25">
            <v>59.7</v>
          </cell>
          <cell r="L25">
            <v>11.700000000000001</v>
          </cell>
          <cell r="M25">
            <v>83.613445378151269</v>
          </cell>
          <cell r="N25">
            <v>16.386554621848742</v>
          </cell>
          <cell r="O25">
            <v>100.00000000000001</v>
          </cell>
        </row>
        <row r="26">
          <cell r="A26" t="str">
            <v>Congo (Brazzaville)</v>
          </cell>
          <cell r="B26" t="str">
            <v>2011-12 DHS</v>
          </cell>
          <cell r="C26">
            <v>7.8</v>
          </cell>
          <cell r="D26">
            <v>30.4</v>
          </cell>
          <cell r="E26">
            <v>58.6</v>
          </cell>
          <cell r="F26">
            <v>2</v>
          </cell>
          <cell r="G26"/>
          <cell r="H26">
            <v>1.2</v>
          </cell>
          <cell r="I26">
            <v>100</v>
          </cell>
          <cell r="J26">
            <v>100</v>
          </cell>
          <cell r="K26">
            <v>7.8</v>
          </cell>
          <cell r="L26">
            <v>89</v>
          </cell>
          <cell r="M26">
            <v>8.0578512396694215</v>
          </cell>
          <cell r="N26">
            <v>91.942148760330582</v>
          </cell>
          <cell r="O26">
            <v>100</v>
          </cell>
        </row>
        <row r="27">
          <cell r="A27" t="str">
            <v>Democratic Republic of the Congo</v>
          </cell>
          <cell r="B27" t="str">
            <v>2013-14 DHS</v>
          </cell>
          <cell r="C27">
            <v>12.6</v>
          </cell>
          <cell r="D27">
            <v>69.599999999999994</v>
          </cell>
          <cell r="E27">
            <v>15.5</v>
          </cell>
          <cell r="F27">
            <v>0.4</v>
          </cell>
          <cell r="G27"/>
          <cell r="H27">
            <v>1.9</v>
          </cell>
          <cell r="I27">
            <v>100</v>
          </cell>
          <cell r="J27">
            <v>100</v>
          </cell>
          <cell r="K27">
            <v>12.6</v>
          </cell>
          <cell r="L27">
            <v>85.1</v>
          </cell>
          <cell r="M27">
            <v>12.896622313203684</v>
          </cell>
          <cell r="N27">
            <v>87.103377686796307</v>
          </cell>
          <cell r="O27">
            <v>99.999999999999986</v>
          </cell>
        </row>
        <row r="28">
          <cell r="A28" t="str">
            <v>Côte d'Ivoire</v>
          </cell>
          <cell r="B28" t="str">
            <v>2011-12 DHS</v>
          </cell>
          <cell r="C28">
            <v>4</v>
          </cell>
          <cell r="D28">
            <v>44.8</v>
          </cell>
          <cell r="E28">
            <v>38</v>
          </cell>
          <cell r="F28">
            <v>9</v>
          </cell>
          <cell r="G28"/>
          <cell r="H28">
            <v>4.2</v>
          </cell>
          <cell r="I28">
            <v>100</v>
          </cell>
          <cell r="J28">
            <v>100</v>
          </cell>
          <cell r="K28">
            <v>4</v>
          </cell>
          <cell r="L28">
            <v>82.8</v>
          </cell>
          <cell r="M28">
            <v>4.6082949308755765</v>
          </cell>
          <cell r="N28">
            <v>95.391705069124413</v>
          </cell>
          <cell r="O28">
            <v>99.999999999999986</v>
          </cell>
        </row>
        <row r="29">
          <cell r="A29" t="str">
            <v>Dominican Republic</v>
          </cell>
          <cell r="B29" t="str">
            <v>2013 DHS</v>
          </cell>
          <cell r="C29">
            <v>9.5</v>
          </cell>
          <cell r="D29">
            <v>53.9</v>
          </cell>
          <cell r="E29">
            <v>28.1</v>
          </cell>
          <cell r="F29">
            <v>8.1</v>
          </cell>
          <cell r="G29">
            <v>0</v>
          </cell>
          <cell r="H29">
            <v>0.4</v>
          </cell>
          <cell r="I29">
            <v>100</v>
          </cell>
          <cell r="J29">
            <v>100</v>
          </cell>
          <cell r="K29">
            <v>9.5</v>
          </cell>
          <cell r="L29">
            <v>82</v>
          </cell>
          <cell r="M29">
            <v>10.382513661202186</v>
          </cell>
          <cell r="N29">
            <v>89.617486338797818</v>
          </cell>
          <cell r="O29">
            <v>100</v>
          </cell>
        </row>
        <row r="30">
          <cell r="A30" t="str">
            <v>Ecuador</v>
          </cell>
          <cell r="B30" t="str">
            <v>2004 RHS</v>
          </cell>
          <cell r="C30">
            <v>5.8</v>
          </cell>
          <cell r="D30">
            <v>84.7</v>
          </cell>
          <cell r="E30">
            <v>2.9</v>
          </cell>
          <cell r="F30">
            <v>1.4</v>
          </cell>
          <cell r="G30">
            <v>5.2</v>
          </cell>
          <cell r="H30"/>
          <cell r="I30">
            <v>100</v>
          </cell>
          <cell r="J30">
            <v>100.00000000000001</v>
          </cell>
          <cell r="K30">
            <v>5.8</v>
          </cell>
          <cell r="L30">
            <v>87.600000000000009</v>
          </cell>
          <cell r="M30">
            <v>6.209850107066381</v>
          </cell>
          <cell r="N30">
            <v>93.790149892933627</v>
          </cell>
          <cell r="O30">
            <v>100.00000000000001</v>
          </cell>
        </row>
        <row r="31">
          <cell r="A31" t="str">
            <v>Egypt</v>
          </cell>
          <cell r="B31" t="str">
            <v>2014 DHS</v>
          </cell>
          <cell r="C31">
            <v>23.3</v>
          </cell>
          <cell r="D31">
            <v>75.2</v>
          </cell>
          <cell r="E31">
            <v>0</v>
          </cell>
          <cell r="F31">
            <v>0</v>
          </cell>
          <cell r="G31">
            <v>1.5</v>
          </cell>
          <cell r="H31">
            <v>0</v>
          </cell>
          <cell r="I31">
            <v>100</v>
          </cell>
          <cell r="J31">
            <v>100</v>
          </cell>
          <cell r="K31">
            <v>23.3</v>
          </cell>
          <cell r="L31">
            <v>75.2</v>
          </cell>
          <cell r="M31">
            <v>23.654822335025383</v>
          </cell>
          <cell r="N31">
            <v>76.345177664974628</v>
          </cell>
          <cell r="O31">
            <v>100.00000000000001</v>
          </cell>
        </row>
        <row r="32">
          <cell r="A32" t="str">
            <v>El Salvador</v>
          </cell>
          <cell r="B32" t="str">
            <v>2008 RHS</v>
          </cell>
          <cell r="C32">
            <v>41.1</v>
          </cell>
          <cell r="D32">
            <v>38.200000000000003</v>
          </cell>
          <cell r="E32">
            <v>14.4</v>
          </cell>
          <cell r="F32">
            <v>2.4</v>
          </cell>
          <cell r="G32">
            <v>3.9</v>
          </cell>
          <cell r="H32">
            <v>0</v>
          </cell>
          <cell r="I32">
            <v>100</v>
          </cell>
          <cell r="J32">
            <v>100.00000000000003</v>
          </cell>
          <cell r="K32">
            <v>41.1</v>
          </cell>
          <cell r="L32">
            <v>52.6</v>
          </cell>
          <cell r="M32">
            <v>43.863393810032022</v>
          </cell>
          <cell r="N32">
            <v>56.136606189967985</v>
          </cell>
          <cell r="O32">
            <v>100</v>
          </cell>
        </row>
        <row r="33">
          <cell r="A33" t="str">
            <v>Eritrea</v>
          </cell>
          <cell r="B33" t="str">
            <v>2002 DHS</v>
          </cell>
          <cell r="C33">
            <v>11.3</v>
          </cell>
          <cell r="D33">
            <v>30.7</v>
          </cell>
          <cell r="E33">
            <v>46.7</v>
          </cell>
          <cell r="F33"/>
          <cell r="G33">
            <v>11.3</v>
          </cell>
          <cell r="H33">
            <v>0</v>
          </cell>
          <cell r="I33">
            <v>100</v>
          </cell>
          <cell r="J33">
            <v>100</v>
          </cell>
          <cell r="K33">
            <v>11.3</v>
          </cell>
          <cell r="L33">
            <v>77.400000000000006</v>
          </cell>
          <cell r="M33">
            <v>12.73957158962796</v>
          </cell>
          <cell r="N33">
            <v>87.260428410372043</v>
          </cell>
          <cell r="O33">
            <v>100</v>
          </cell>
        </row>
        <row r="34">
          <cell r="A34" t="str">
            <v>Ethiopia</v>
          </cell>
          <cell r="B34" t="str">
            <v>2011 DHS</v>
          </cell>
          <cell r="C34">
            <v>11.7</v>
          </cell>
          <cell r="D34">
            <v>29.6</v>
          </cell>
          <cell r="E34">
            <v>57.8</v>
          </cell>
          <cell r="F34">
            <v>0.9</v>
          </cell>
          <cell r="G34"/>
          <cell r="H34">
            <v>0</v>
          </cell>
          <cell r="I34">
            <v>100</v>
          </cell>
          <cell r="J34">
            <v>100</v>
          </cell>
          <cell r="K34">
            <v>11.7</v>
          </cell>
          <cell r="L34">
            <v>87.4</v>
          </cell>
          <cell r="M34">
            <v>11.806256306760847</v>
          </cell>
          <cell r="N34">
            <v>88.193743693239156</v>
          </cell>
          <cell r="O34">
            <v>100</v>
          </cell>
        </row>
        <row r="35">
          <cell r="A35" t="str">
            <v>Gabon</v>
          </cell>
          <cell r="B35" t="str">
            <v>2012 DHS</v>
          </cell>
          <cell r="C35">
            <v>10</v>
          </cell>
          <cell r="D35">
            <v>50.7</v>
          </cell>
          <cell r="E35">
            <v>0</v>
          </cell>
          <cell r="F35">
            <v>34.299999999999997</v>
          </cell>
          <cell r="G35"/>
          <cell r="H35">
            <v>5</v>
          </cell>
          <cell r="I35">
            <v>100</v>
          </cell>
          <cell r="J35">
            <v>100</v>
          </cell>
          <cell r="K35">
            <v>10</v>
          </cell>
          <cell r="L35">
            <v>50.7</v>
          </cell>
          <cell r="M35">
            <v>16.474464579901152</v>
          </cell>
          <cell r="N35">
            <v>83.525535420098848</v>
          </cell>
          <cell r="O35">
            <v>100</v>
          </cell>
        </row>
        <row r="36">
          <cell r="A36" t="str">
            <v>Gambia</v>
          </cell>
          <cell r="B36" t="str">
            <v>2013 DHS</v>
          </cell>
          <cell r="C36">
            <v>12.4</v>
          </cell>
          <cell r="D36">
            <v>47.6</v>
          </cell>
          <cell r="E36">
            <v>0.7</v>
          </cell>
          <cell r="F36">
            <v>35.299999999999997</v>
          </cell>
          <cell r="G36"/>
          <cell r="H36">
            <v>4</v>
          </cell>
          <cell r="I36">
            <v>100</v>
          </cell>
          <cell r="J36">
            <v>100</v>
          </cell>
          <cell r="K36">
            <v>12.4</v>
          </cell>
          <cell r="L36">
            <v>48.300000000000004</v>
          </cell>
          <cell r="M36">
            <v>20.428336079077432</v>
          </cell>
          <cell r="N36">
            <v>79.571663920922575</v>
          </cell>
          <cell r="O36">
            <v>100</v>
          </cell>
        </row>
        <row r="37">
          <cell r="A37" t="str">
            <v>Ghana</v>
          </cell>
          <cell r="B37" t="str">
            <v>2008 DHS</v>
          </cell>
          <cell r="C37">
            <v>2.7</v>
          </cell>
          <cell r="D37">
            <v>70.900000000000006</v>
          </cell>
          <cell r="E37">
            <v>6.5</v>
          </cell>
          <cell r="F37">
            <v>3.6</v>
          </cell>
          <cell r="G37">
            <v>16.3</v>
          </cell>
          <cell r="H37">
            <v>0</v>
          </cell>
          <cell r="I37">
            <v>100</v>
          </cell>
          <cell r="J37">
            <v>100</v>
          </cell>
          <cell r="K37">
            <v>2.7</v>
          </cell>
          <cell r="L37">
            <v>77.400000000000006</v>
          </cell>
          <cell r="M37">
            <v>3.3707865168539328</v>
          </cell>
          <cell r="N37">
            <v>96.629213483146074</v>
          </cell>
          <cell r="O37">
            <v>100</v>
          </cell>
        </row>
        <row r="38">
          <cell r="A38" t="str">
            <v>Guatemala</v>
          </cell>
          <cell r="B38" t="str">
            <v>2008-09 RHS</v>
          </cell>
          <cell r="C38">
            <v>17.899999999999999</v>
          </cell>
          <cell r="D38">
            <v>78.3</v>
          </cell>
          <cell r="E38"/>
          <cell r="F38">
            <v>0.7</v>
          </cell>
          <cell r="G38">
            <v>3.1</v>
          </cell>
          <cell r="H38"/>
          <cell r="I38">
            <v>100</v>
          </cell>
          <cell r="J38">
            <v>99.999999999999986</v>
          </cell>
          <cell r="K38">
            <v>17.899999999999999</v>
          </cell>
          <cell r="L38">
            <v>78.3</v>
          </cell>
          <cell r="M38">
            <v>18.607068607068605</v>
          </cell>
          <cell r="N38">
            <v>81.392931392931388</v>
          </cell>
          <cell r="O38">
            <v>100</v>
          </cell>
        </row>
        <row r="39">
          <cell r="A39" t="str">
            <v>Guinea</v>
          </cell>
          <cell r="B39" t="str">
            <v>2012 DHS</v>
          </cell>
          <cell r="C39">
            <v>3.9</v>
          </cell>
          <cell r="D39">
            <v>40.200000000000003</v>
          </cell>
          <cell r="E39">
            <v>53.1</v>
          </cell>
          <cell r="F39">
            <v>0.5</v>
          </cell>
          <cell r="G39"/>
          <cell r="H39">
            <v>2.2999999999999998</v>
          </cell>
          <cell r="I39">
            <v>100</v>
          </cell>
          <cell r="J39">
            <v>100</v>
          </cell>
          <cell r="K39">
            <v>3.9</v>
          </cell>
          <cell r="L39">
            <v>93.300000000000011</v>
          </cell>
          <cell r="M39">
            <v>4.0123456790123457</v>
          </cell>
          <cell r="N39">
            <v>95.987654320987659</v>
          </cell>
          <cell r="O39">
            <v>100</v>
          </cell>
        </row>
        <row r="40">
          <cell r="A40" t="str">
            <v>Guyana</v>
          </cell>
          <cell r="B40" t="str">
            <v>2009 DHS</v>
          </cell>
          <cell r="C40">
            <v>35.200000000000003</v>
          </cell>
          <cell r="D40">
            <v>27.3</v>
          </cell>
          <cell r="E40">
            <v>33.700000000000003</v>
          </cell>
          <cell r="F40">
            <v>1.7</v>
          </cell>
          <cell r="G40"/>
          <cell r="H40">
            <v>2.1</v>
          </cell>
          <cell r="I40">
            <v>100</v>
          </cell>
          <cell r="J40">
            <v>100</v>
          </cell>
          <cell r="K40">
            <v>35.200000000000003</v>
          </cell>
          <cell r="L40">
            <v>61</v>
          </cell>
          <cell r="M40">
            <v>36.590436590436596</v>
          </cell>
          <cell r="N40">
            <v>63.409563409563411</v>
          </cell>
          <cell r="O40">
            <v>100</v>
          </cell>
        </row>
        <row r="41">
          <cell r="A41" t="str">
            <v>Haiti</v>
          </cell>
          <cell r="B41" t="str">
            <v>2012 DHS</v>
          </cell>
          <cell r="C41">
            <v>11.2</v>
          </cell>
          <cell r="D41">
            <v>24</v>
          </cell>
          <cell r="E41">
            <v>49.7</v>
          </cell>
          <cell r="F41">
            <v>15</v>
          </cell>
          <cell r="G41"/>
          <cell r="H41">
            <v>0.1</v>
          </cell>
          <cell r="I41">
            <v>100</v>
          </cell>
          <cell r="J41">
            <v>100</v>
          </cell>
          <cell r="K41">
            <v>11.2</v>
          </cell>
          <cell r="L41">
            <v>73.7</v>
          </cell>
          <cell r="M41">
            <v>13.191990577149587</v>
          </cell>
          <cell r="N41">
            <v>86.808009422850418</v>
          </cell>
          <cell r="O41">
            <v>100</v>
          </cell>
        </row>
        <row r="42">
          <cell r="A42" t="str">
            <v>Honduras</v>
          </cell>
          <cell r="B42" t="str">
            <v>2011-12 DHS</v>
          </cell>
          <cell r="C42">
            <v>28.2</v>
          </cell>
          <cell r="D42">
            <v>56.1</v>
          </cell>
          <cell r="E42">
            <v>11.3</v>
          </cell>
          <cell r="F42">
            <v>3.2</v>
          </cell>
          <cell r="G42">
            <v>0</v>
          </cell>
          <cell r="H42">
            <v>1.2</v>
          </cell>
          <cell r="I42">
            <v>100</v>
          </cell>
          <cell r="J42">
            <v>100</v>
          </cell>
          <cell r="K42">
            <v>28.2</v>
          </cell>
          <cell r="L42">
            <v>67.400000000000006</v>
          </cell>
          <cell r="M42">
            <v>29.497907949790793</v>
          </cell>
          <cell r="N42">
            <v>70.502092050209214</v>
          </cell>
          <cell r="O42">
            <v>100</v>
          </cell>
        </row>
        <row r="43">
          <cell r="A43" t="str">
            <v>India</v>
          </cell>
          <cell r="B43" t="str">
            <v>2005-06 DHS</v>
          </cell>
          <cell r="C43">
            <v>13.2</v>
          </cell>
          <cell r="D43">
            <v>45.8</v>
          </cell>
          <cell r="E43">
            <v>39.799999999999997</v>
          </cell>
          <cell r="F43">
            <v>0.9</v>
          </cell>
          <cell r="G43">
            <v>0</v>
          </cell>
          <cell r="H43">
            <v>0.3</v>
          </cell>
          <cell r="I43">
            <v>100</v>
          </cell>
          <cell r="J43">
            <v>100</v>
          </cell>
          <cell r="K43">
            <v>13.2</v>
          </cell>
          <cell r="L43">
            <v>85.6</v>
          </cell>
          <cell r="M43">
            <v>13.360323886639675</v>
          </cell>
          <cell r="N43">
            <v>86.639676113360323</v>
          </cell>
          <cell r="O43">
            <v>100</v>
          </cell>
        </row>
        <row r="44">
          <cell r="A44" t="str">
            <v>Indonesia</v>
          </cell>
          <cell r="B44" t="str">
            <v>2012 DHS</v>
          </cell>
          <cell r="C44">
            <v>5.0999999999999996</v>
          </cell>
          <cell r="D44">
            <v>81</v>
          </cell>
          <cell r="E44">
            <v>13</v>
          </cell>
          <cell r="F44">
            <v>0.8</v>
          </cell>
          <cell r="G44">
            <v>0</v>
          </cell>
          <cell r="H44">
            <v>0.1</v>
          </cell>
          <cell r="I44">
            <v>100</v>
          </cell>
          <cell r="J44">
            <v>99.999999999999986</v>
          </cell>
          <cell r="K44">
            <v>5.0999999999999996</v>
          </cell>
          <cell r="L44">
            <v>94</v>
          </cell>
          <cell r="M44">
            <v>5.1463168516649844</v>
          </cell>
          <cell r="N44">
            <v>94.853683148335008</v>
          </cell>
          <cell r="O44">
            <v>100</v>
          </cell>
        </row>
        <row r="45">
          <cell r="A45" t="str">
            <v>Jamaica</v>
          </cell>
          <cell r="B45" t="str">
            <v>2008-09 RHS</v>
          </cell>
          <cell r="C45">
            <v>20.2</v>
          </cell>
          <cell r="D45">
            <v>47.7</v>
          </cell>
          <cell r="E45"/>
          <cell r="F45">
            <v>26.8</v>
          </cell>
          <cell r="G45">
            <v>3.1</v>
          </cell>
          <cell r="H45">
            <v>2.2000000000000002</v>
          </cell>
          <cell r="I45">
            <v>100</v>
          </cell>
          <cell r="J45">
            <v>100</v>
          </cell>
          <cell r="K45">
            <v>20.2</v>
          </cell>
          <cell r="L45">
            <v>47.7</v>
          </cell>
          <cell r="M45">
            <v>29.749631811487479</v>
          </cell>
          <cell r="N45">
            <v>70.250368188512525</v>
          </cell>
          <cell r="O45">
            <v>100</v>
          </cell>
        </row>
        <row r="46">
          <cell r="A46" t="str">
            <v>Jordan</v>
          </cell>
          <cell r="B46" t="str">
            <v>2012 DHS</v>
          </cell>
          <cell r="C46">
            <v>41.5</v>
          </cell>
          <cell r="D46">
            <v>57.6</v>
          </cell>
          <cell r="E46">
            <v>0.9</v>
          </cell>
          <cell r="F46">
            <v>0</v>
          </cell>
          <cell r="G46">
            <v>0</v>
          </cell>
          <cell r="H46"/>
          <cell r="I46">
            <v>100</v>
          </cell>
          <cell r="J46">
            <v>100</v>
          </cell>
          <cell r="K46">
            <v>41.5</v>
          </cell>
          <cell r="L46">
            <v>58.5</v>
          </cell>
          <cell r="M46">
            <v>41.5</v>
          </cell>
          <cell r="N46">
            <v>58.5</v>
          </cell>
          <cell r="O46">
            <v>100</v>
          </cell>
        </row>
        <row r="47">
          <cell r="A47" t="str">
            <v>Kazakhstan</v>
          </cell>
          <cell r="B47" t="str">
            <v>1999 DHS</v>
          </cell>
          <cell r="C47">
            <v>50.2</v>
          </cell>
          <cell r="D47">
            <v>25.2</v>
          </cell>
          <cell r="E47"/>
          <cell r="F47">
            <v>15.5</v>
          </cell>
          <cell r="G47">
            <v>9.1</v>
          </cell>
          <cell r="H47">
            <v>0</v>
          </cell>
          <cell r="I47">
            <v>100</v>
          </cell>
          <cell r="J47">
            <v>100</v>
          </cell>
          <cell r="K47">
            <v>50.2</v>
          </cell>
          <cell r="L47">
            <v>25.2</v>
          </cell>
          <cell r="M47">
            <v>66.57824933687003</v>
          </cell>
          <cell r="N47">
            <v>33.42175066312997</v>
          </cell>
          <cell r="O47">
            <v>100</v>
          </cell>
        </row>
        <row r="48">
          <cell r="A48" t="str">
            <v>Kenya</v>
          </cell>
          <cell r="B48" t="str">
            <v>2008-09 DHS</v>
          </cell>
          <cell r="C48">
            <v>19.8</v>
          </cell>
          <cell r="D48">
            <v>17.3</v>
          </cell>
          <cell r="E48">
            <v>56.8</v>
          </cell>
          <cell r="F48">
            <v>2.9</v>
          </cell>
          <cell r="G48"/>
          <cell r="H48">
            <v>3.2</v>
          </cell>
          <cell r="I48">
            <v>100</v>
          </cell>
          <cell r="J48">
            <v>100.00000000000001</v>
          </cell>
          <cell r="K48">
            <v>19.8</v>
          </cell>
          <cell r="L48">
            <v>74.099999999999994</v>
          </cell>
          <cell r="M48">
            <v>21.08626198083067</v>
          </cell>
          <cell r="N48">
            <v>78.91373801916933</v>
          </cell>
          <cell r="O48">
            <v>100</v>
          </cell>
        </row>
        <row r="49">
          <cell r="A49" t="str">
            <v>Kyrgyzstan</v>
          </cell>
          <cell r="B49" t="str">
            <v>2012 DHS</v>
          </cell>
          <cell r="C49">
            <v>12.3</v>
          </cell>
          <cell r="D49">
            <v>0</v>
          </cell>
          <cell r="E49">
            <v>80.900000000000006</v>
          </cell>
          <cell r="F49">
            <v>5.7</v>
          </cell>
          <cell r="G49"/>
          <cell r="H49">
            <v>1.1000000000000001</v>
          </cell>
          <cell r="I49">
            <v>100</v>
          </cell>
          <cell r="J49">
            <v>100</v>
          </cell>
          <cell r="K49">
            <v>12.3</v>
          </cell>
          <cell r="L49">
            <v>80.900000000000006</v>
          </cell>
          <cell r="M49">
            <v>13.197424892703863</v>
          </cell>
          <cell r="N49">
            <v>86.80257510729615</v>
          </cell>
          <cell r="O49">
            <v>100.00000000000001</v>
          </cell>
        </row>
        <row r="50">
          <cell r="A50" t="str">
            <v>Lesotho</v>
          </cell>
          <cell r="B50" t="str">
            <v>2009 DHS</v>
          </cell>
          <cell r="C50">
            <v>45.2</v>
          </cell>
          <cell r="D50">
            <v>12.4</v>
          </cell>
          <cell r="E50">
            <v>37.799999999999997</v>
          </cell>
          <cell r="F50">
            <v>4.5999999999999996</v>
          </cell>
          <cell r="G50"/>
          <cell r="H50">
            <v>0</v>
          </cell>
          <cell r="I50">
            <v>100</v>
          </cell>
          <cell r="J50">
            <v>100</v>
          </cell>
          <cell r="K50">
            <v>45.2</v>
          </cell>
          <cell r="L50">
            <v>50.199999999999996</v>
          </cell>
          <cell r="M50">
            <v>47.379454926624739</v>
          </cell>
          <cell r="N50">
            <v>52.620545073375254</v>
          </cell>
          <cell r="O50">
            <v>100</v>
          </cell>
        </row>
        <row r="51">
          <cell r="A51" t="str">
            <v>Liberia</v>
          </cell>
          <cell r="B51" t="str">
            <v>2013 DHS</v>
          </cell>
          <cell r="C51">
            <v>24.2</v>
          </cell>
          <cell r="D51">
            <v>51.9</v>
          </cell>
          <cell r="E51">
            <v>23.9</v>
          </cell>
          <cell r="F51">
            <v>0</v>
          </cell>
          <cell r="G51"/>
          <cell r="H51">
            <v>0</v>
          </cell>
          <cell r="I51">
            <v>100</v>
          </cell>
          <cell r="J51">
            <v>100</v>
          </cell>
          <cell r="K51">
            <v>24.2</v>
          </cell>
          <cell r="L51">
            <v>75.8</v>
          </cell>
          <cell r="M51">
            <v>24.2</v>
          </cell>
          <cell r="N51">
            <v>75.8</v>
          </cell>
          <cell r="O51">
            <v>100</v>
          </cell>
        </row>
        <row r="52">
          <cell r="A52" t="str">
            <v>Madagascar</v>
          </cell>
          <cell r="B52" t="str">
            <v>2008-09 DHS</v>
          </cell>
          <cell r="C52">
            <v>4.8</v>
          </cell>
          <cell r="D52">
            <v>24.7</v>
          </cell>
          <cell r="E52">
            <v>64.5</v>
          </cell>
          <cell r="F52">
            <v>4.0999999999999996</v>
          </cell>
          <cell r="G52"/>
          <cell r="H52">
            <v>1.9</v>
          </cell>
          <cell r="I52">
            <v>100</v>
          </cell>
          <cell r="J52">
            <v>100</v>
          </cell>
          <cell r="K52">
            <v>4.8</v>
          </cell>
          <cell r="L52">
            <v>89.2</v>
          </cell>
          <cell r="M52">
            <v>5.1063829787234045</v>
          </cell>
          <cell r="N52">
            <v>94.893617021276597</v>
          </cell>
          <cell r="O52">
            <v>100</v>
          </cell>
        </row>
        <row r="53">
          <cell r="A53" t="str">
            <v>Malawi</v>
          </cell>
          <cell r="B53" t="str">
            <v>2010 DHS</v>
          </cell>
          <cell r="C53">
            <v>45.8</v>
          </cell>
          <cell r="D53">
            <v>3.3</v>
          </cell>
          <cell r="E53">
            <v>2.2000000000000002</v>
          </cell>
          <cell r="F53">
            <v>48.1</v>
          </cell>
          <cell r="G53">
            <v>0</v>
          </cell>
          <cell r="H53">
            <v>0.6</v>
          </cell>
          <cell r="I53">
            <v>100</v>
          </cell>
          <cell r="J53">
            <v>100</v>
          </cell>
          <cell r="K53">
            <v>45.8</v>
          </cell>
          <cell r="L53">
            <v>5.5</v>
          </cell>
          <cell r="M53">
            <v>89.278752436647181</v>
          </cell>
          <cell r="N53">
            <v>10.721247563352827</v>
          </cell>
          <cell r="O53">
            <v>100.00000000000001</v>
          </cell>
        </row>
        <row r="54">
          <cell r="A54" t="str">
            <v>Maldives</v>
          </cell>
          <cell r="B54" t="str">
            <v>2009 DHS</v>
          </cell>
          <cell r="C54">
            <v>32.299999999999997</v>
          </cell>
          <cell r="D54">
            <v>56.2</v>
          </cell>
          <cell r="E54">
            <v>2.6</v>
          </cell>
          <cell r="F54">
            <v>5.4</v>
          </cell>
          <cell r="G54">
            <v>0</v>
          </cell>
          <cell r="H54">
            <v>3.5</v>
          </cell>
          <cell r="I54">
            <v>100</v>
          </cell>
          <cell r="J54">
            <v>100</v>
          </cell>
          <cell r="K54">
            <v>32.299999999999997</v>
          </cell>
          <cell r="L54">
            <v>58.800000000000004</v>
          </cell>
          <cell r="M54">
            <v>35.455543358946208</v>
          </cell>
          <cell r="N54">
            <v>64.544456641053799</v>
          </cell>
          <cell r="O54">
            <v>100</v>
          </cell>
        </row>
        <row r="55">
          <cell r="A55" t="str">
            <v>Mali</v>
          </cell>
          <cell r="B55" t="str">
            <v>2012-13 DHS</v>
          </cell>
          <cell r="C55">
            <v>6.1</v>
          </cell>
          <cell r="D55">
            <v>76.7</v>
          </cell>
          <cell r="E55">
            <v>17.2</v>
          </cell>
          <cell r="F55"/>
          <cell r="G55"/>
          <cell r="H55"/>
          <cell r="I55">
            <v>100</v>
          </cell>
          <cell r="J55">
            <v>100</v>
          </cell>
          <cell r="K55">
            <v>6.1</v>
          </cell>
          <cell r="L55">
            <v>93.9</v>
          </cell>
          <cell r="M55">
            <v>6.1</v>
          </cell>
          <cell r="N55">
            <v>93.9</v>
          </cell>
          <cell r="O55">
            <v>100</v>
          </cell>
        </row>
        <row r="56">
          <cell r="A56" t="str">
            <v>Mauritania</v>
          </cell>
          <cell r="B56" t="str">
            <v>2000-01 DHS</v>
          </cell>
          <cell r="C56">
            <v>32.6</v>
          </cell>
          <cell r="D56">
            <v>48.5</v>
          </cell>
          <cell r="E56">
            <v>0</v>
          </cell>
          <cell r="F56">
            <v>15.8</v>
          </cell>
          <cell r="G56"/>
          <cell r="H56">
            <v>3.1</v>
          </cell>
          <cell r="I56">
            <v>100</v>
          </cell>
          <cell r="J56">
            <v>99.999999999999986</v>
          </cell>
          <cell r="K56">
            <v>32.6</v>
          </cell>
          <cell r="L56">
            <v>48.5</v>
          </cell>
          <cell r="M56">
            <v>40.197287299630091</v>
          </cell>
          <cell r="N56">
            <v>59.802712700369916</v>
          </cell>
          <cell r="O56">
            <v>100</v>
          </cell>
        </row>
        <row r="57">
          <cell r="A57" t="str">
            <v>Mexico</v>
          </cell>
          <cell r="B57" t="str">
            <v>1987 DHS</v>
          </cell>
          <cell r="C57">
            <v>40.299999999999997</v>
          </cell>
          <cell r="D57">
            <v>0</v>
          </cell>
          <cell r="E57">
            <v>54.6</v>
          </cell>
          <cell r="F57">
            <v>3.1</v>
          </cell>
          <cell r="G57"/>
          <cell r="H57">
            <v>2</v>
          </cell>
          <cell r="I57">
            <v>100</v>
          </cell>
          <cell r="J57">
            <v>100</v>
          </cell>
          <cell r="K57">
            <v>40.299999999999997</v>
          </cell>
          <cell r="L57">
            <v>54.6</v>
          </cell>
          <cell r="M57">
            <v>42.465753424657528</v>
          </cell>
          <cell r="N57">
            <v>57.534246575342465</v>
          </cell>
          <cell r="O57">
            <v>100</v>
          </cell>
        </row>
        <row r="58">
          <cell r="A58" t="str">
            <v>Moldova</v>
          </cell>
          <cell r="B58" t="str">
            <v>2005 DHS</v>
          </cell>
          <cell r="C58">
            <v>8.1</v>
          </cell>
          <cell r="D58">
            <v>78.099999999999994</v>
          </cell>
          <cell r="E58">
            <v>12.2</v>
          </cell>
          <cell r="F58">
            <v>1.6</v>
          </cell>
          <cell r="G58"/>
          <cell r="H58">
            <v>0</v>
          </cell>
          <cell r="I58">
            <v>100</v>
          </cell>
          <cell r="J58">
            <v>99.999999999999986</v>
          </cell>
          <cell r="K58">
            <v>8.1</v>
          </cell>
          <cell r="L58">
            <v>90.3</v>
          </cell>
          <cell r="M58">
            <v>8.2317073170731696</v>
          </cell>
          <cell r="N58">
            <v>91.768292682926827</v>
          </cell>
          <cell r="O58">
            <v>100</v>
          </cell>
        </row>
        <row r="59">
          <cell r="A59" t="str">
            <v>Morocco</v>
          </cell>
          <cell r="B59" t="str">
            <v>2003-04 DHS</v>
          </cell>
          <cell r="C59">
            <v>36.4</v>
          </cell>
          <cell r="D59">
            <v>60.1</v>
          </cell>
          <cell r="E59">
            <v>2.6</v>
          </cell>
          <cell r="F59">
            <v>0</v>
          </cell>
          <cell r="G59">
            <v>0</v>
          </cell>
          <cell r="H59">
            <v>0.9</v>
          </cell>
          <cell r="I59">
            <v>100</v>
          </cell>
          <cell r="J59">
            <v>100</v>
          </cell>
          <cell r="K59">
            <v>36.4</v>
          </cell>
          <cell r="L59">
            <v>62.7</v>
          </cell>
          <cell r="M59">
            <v>36.730575176589305</v>
          </cell>
          <cell r="N59">
            <v>63.269424823410702</v>
          </cell>
          <cell r="O59">
            <v>100</v>
          </cell>
        </row>
        <row r="60">
          <cell r="A60" t="str">
            <v>Mozambique</v>
          </cell>
          <cell r="B60" t="str">
            <v>2011 DHS</v>
          </cell>
          <cell r="C60">
            <v>34.799999999999997</v>
          </cell>
          <cell r="D60">
            <v>41.3</v>
          </cell>
          <cell r="E60">
            <v>22.2</v>
          </cell>
          <cell r="F60">
            <v>1.7</v>
          </cell>
          <cell r="G60"/>
          <cell r="H60">
            <v>0</v>
          </cell>
          <cell r="I60">
            <v>100</v>
          </cell>
          <cell r="J60">
            <v>100</v>
          </cell>
          <cell r="K60">
            <v>34.799999999999997</v>
          </cell>
          <cell r="L60">
            <v>63.5</v>
          </cell>
          <cell r="M60">
            <v>35.401831129196331</v>
          </cell>
          <cell r="N60">
            <v>64.598168870803661</v>
          </cell>
          <cell r="O60">
            <v>100</v>
          </cell>
        </row>
        <row r="61">
          <cell r="A61" t="str">
            <v>Namibia</v>
          </cell>
          <cell r="B61" t="str">
            <v>2013 DHS</v>
          </cell>
          <cell r="C61">
            <v>53.4</v>
          </cell>
          <cell r="D61">
            <v>10.5</v>
          </cell>
          <cell r="E61">
            <v>27.9</v>
          </cell>
          <cell r="F61">
            <v>6.4</v>
          </cell>
          <cell r="G61"/>
          <cell r="H61">
            <v>1.8</v>
          </cell>
          <cell r="I61">
            <v>100</v>
          </cell>
          <cell r="J61">
            <v>100</v>
          </cell>
          <cell r="K61">
            <v>53.4</v>
          </cell>
          <cell r="L61">
            <v>38.4</v>
          </cell>
          <cell r="M61">
            <v>58.169934640522875</v>
          </cell>
          <cell r="N61">
            <v>41.830065359477125</v>
          </cell>
          <cell r="O61">
            <v>100</v>
          </cell>
        </row>
        <row r="62">
          <cell r="A62" t="str">
            <v>Nepal</v>
          </cell>
          <cell r="B62" t="str">
            <v>2011 DHS</v>
          </cell>
          <cell r="C62">
            <v>32.299999999999997</v>
          </cell>
          <cell r="D62">
            <v>59.3</v>
          </cell>
          <cell r="E62">
            <v>4.8</v>
          </cell>
          <cell r="F62">
            <v>3.6</v>
          </cell>
          <cell r="G62">
            <v>0</v>
          </cell>
          <cell r="H62">
            <v>0</v>
          </cell>
          <cell r="I62">
            <v>100</v>
          </cell>
          <cell r="J62">
            <v>99.999999999999986</v>
          </cell>
          <cell r="K62">
            <v>32.299999999999997</v>
          </cell>
          <cell r="L62">
            <v>64.099999999999994</v>
          </cell>
          <cell r="M62">
            <v>33.50622406639004</v>
          </cell>
          <cell r="N62">
            <v>66.493775933609953</v>
          </cell>
          <cell r="O62">
            <v>100</v>
          </cell>
        </row>
        <row r="63">
          <cell r="A63" t="str">
            <v>Nicaragua</v>
          </cell>
          <cell r="B63" t="str">
            <v>2006-07 RHS</v>
          </cell>
          <cell r="C63">
            <v>26</v>
          </cell>
          <cell r="D63">
            <v>1.2</v>
          </cell>
          <cell r="E63">
            <v>70.400000000000006</v>
          </cell>
          <cell r="F63">
            <v>1.5</v>
          </cell>
          <cell r="G63">
            <v>0.9</v>
          </cell>
          <cell r="H63"/>
          <cell r="I63">
            <v>100</v>
          </cell>
          <cell r="J63">
            <v>100.00000000000001</v>
          </cell>
          <cell r="K63">
            <v>26</v>
          </cell>
          <cell r="L63">
            <v>71.600000000000009</v>
          </cell>
          <cell r="M63">
            <v>26.639344262295083</v>
          </cell>
          <cell r="N63">
            <v>73.360655737704931</v>
          </cell>
          <cell r="O63">
            <v>100.00000000000001</v>
          </cell>
        </row>
        <row r="64">
          <cell r="A64" t="str">
            <v>Niger</v>
          </cell>
          <cell r="B64" t="str">
            <v>2012 DHS</v>
          </cell>
          <cell r="C64">
            <v>60.1</v>
          </cell>
          <cell r="D64">
            <v>7.9</v>
          </cell>
          <cell r="E64">
            <v>4.4000000000000004</v>
          </cell>
          <cell r="F64">
            <v>14.5</v>
          </cell>
          <cell r="G64"/>
          <cell r="H64">
            <v>13.1</v>
          </cell>
          <cell r="I64">
            <v>100</v>
          </cell>
          <cell r="J64">
            <v>100</v>
          </cell>
          <cell r="K64">
            <v>60.1</v>
          </cell>
          <cell r="L64">
            <v>12.3</v>
          </cell>
          <cell r="M64">
            <v>83.011049723756912</v>
          </cell>
          <cell r="N64">
            <v>16.988950276243095</v>
          </cell>
          <cell r="O64">
            <v>100</v>
          </cell>
        </row>
        <row r="65">
          <cell r="A65" t="str">
            <v>Nigeria</v>
          </cell>
          <cell r="B65" t="str">
            <v>2013 DHS</v>
          </cell>
          <cell r="C65">
            <v>4.9000000000000004</v>
          </cell>
          <cell r="D65">
            <v>73.5</v>
          </cell>
          <cell r="E65">
            <v>19.600000000000001</v>
          </cell>
          <cell r="F65">
            <v>0.4</v>
          </cell>
          <cell r="G65"/>
          <cell r="H65">
            <v>1.6</v>
          </cell>
          <cell r="I65">
            <v>100</v>
          </cell>
          <cell r="J65">
            <v>100</v>
          </cell>
          <cell r="K65">
            <v>4.9000000000000004</v>
          </cell>
          <cell r="L65">
            <v>93.1</v>
          </cell>
          <cell r="M65">
            <v>5</v>
          </cell>
          <cell r="N65">
            <v>95</v>
          </cell>
          <cell r="O65">
            <v>100</v>
          </cell>
        </row>
        <row r="66">
          <cell r="A66" t="str">
            <v>Pakistan</v>
          </cell>
          <cell r="B66" t="str">
            <v>2012-13 DHS</v>
          </cell>
          <cell r="C66">
            <v>17.7</v>
          </cell>
          <cell r="D66">
            <v>34.700000000000003</v>
          </cell>
          <cell r="E66">
            <v>31.9</v>
          </cell>
          <cell r="F66">
            <v>8.3000000000000007</v>
          </cell>
          <cell r="G66">
            <v>6.9</v>
          </cell>
          <cell r="H66">
            <v>0.5</v>
          </cell>
          <cell r="I66">
            <v>100</v>
          </cell>
          <cell r="J66">
            <v>100.00000000000001</v>
          </cell>
          <cell r="K66">
            <v>17.7</v>
          </cell>
          <cell r="L66">
            <v>66.599999999999994</v>
          </cell>
          <cell r="M66">
            <v>20.996441281138789</v>
          </cell>
          <cell r="N66">
            <v>79.0035587188612</v>
          </cell>
          <cell r="O66">
            <v>99.999999999999986</v>
          </cell>
        </row>
        <row r="67">
          <cell r="A67" t="str">
            <v>Paraguay</v>
          </cell>
          <cell r="B67" t="str">
            <v>2008 RHS</v>
          </cell>
          <cell r="C67">
            <v>9.9</v>
          </cell>
          <cell r="D67">
            <v>69.599999999999994</v>
          </cell>
          <cell r="E67">
            <v>1.1000000000000001</v>
          </cell>
          <cell r="F67">
            <v>18.8</v>
          </cell>
          <cell r="G67">
            <v>0.2</v>
          </cell>
          <cell r="H67">
            <v>0.4</v>
          </cell>
          <cell r="I67">
            <v>100</v>
          </cell>
          <cell r="J67">
            <v>100</v>
          </cell>
          <cell r="K67">
            <v>9.9</v>
          </cell>
          <cell r="L67">
            <v>70.699999999999989</v>
          </cell>
          <cell r="M67">
            <v>12.282878411910669</v>
          </cell>
          <cell r="N67">
            <v>87.717121588089313</v>
          </cell>
          <cell r="O67">
            <v>99.999999999999986</v>
          </cell>
        </row>
        <row r="68">
          <cell r="A68" t="str">
            <v>Peru</v>
          </cell>
          <cell r="B68" t="str">
            <v>2012 DHS</v>
          </cell>
          <cell r="C68">
            <v>25.9</v>
          </cell>
          <cell r="D68">
            <v>71.5</v>
          </cell>
          <cell r="E68">
            <v>2.2000000000000002</v>
          </cell>
          <cell r="F68">
            <v>0.3</v>
          </cell>
          <cell r="G68">
            <v>0.1</v>
          </cell>
          <cell r="H68"/>
          <cell r="I68">
            <v>100</v>
          </cell>
          <cell r="J68">
            <v>100</v>
          </cell>
          <cell r="K68">
            <v>25.9</v>
          </cell>
          <cell r="L68">
            <v>73.7</v>
          </cell>
          <cell r="M68">
            <v>26.004016064257026</v>
          </cell>
          <cell r="N68">
            <v>73.99598393574297</v>
          </cell>
          <cell r="O68">
            <v>100</v>
          </cell>
        </row>
        <row r="69">
          <cell r="A69" t="str">
            <v>Philippines</v>
          </cell>
          <cell r="B69" t="str">
            <v>2013 DHS</v>
          </cell>
          <cell r="C69">
            <v>14.4</v>
          </cell>
          <cell r="D69">
            <v>71.7</v>
          </cell>
          <cell r="E69">
            <v>13.9</v>
          </cell>
          <cell r="F69">
            <v>0</v>
          </cell>
          <cell r="G69"/>
          <cell r="H69">
            <v>0</v>
          </cell>
          <cell r="I69">
            <v>100</v>
          </cell>
          <cell r="J69">
            <v>100.00000000000001</v>
          </cell>
          <cell r="K69">
            <v>14.4</v>
          </cell>
          <cell r="L69">
            <v>85.600000000000009</v>
          </cell>
          <cell r="M69">
            <v>14.4</v>
          </cell>
          <cell r="N69">
            <v>85.600000000000009</v>
          </cell>
          <cell r="O69">
            <v>100.00000000000001</v>
          </cell>
        </row>
        <row r="70">
          <cell r="A70" t="str">
            <v>Romania</v>
          </cell>
          <cell r="B70" t="str">
            <v>1999 RHS</v>
          </cell>
          <cell r="C70">
            <v>0.7</v>
          </cell>
          <cell r="D70">
            <v>70.8</v>
          </cell>
          <cell r="E70">
            <v>7.7</v>
          </cell>
          <cell r="F70">
            <v>20.3</v>
          </cell>
          <cell r="G70">
            <v>0.4</v>
          </cell>
          <cell r="H70">
            <v>0.1</v>
          </cell>
          <cell r="I70">
            <v>100</v>
          </cell>
          <cell r="J70">
            <v>100</v>
          </cell>
          <cell r="K70">
            <v>0.7</v>
          </cell>
          <cell r="L70">
            <v>78.5</v>
          </cell>
          <cell r="M70">
            <v>0.88383838383838376</v>
          </cell>
          <cell r="N70">
            <v>99.116161616161619</v>
          </cell>
          <cell r="O70">
            <v>100</v>
          </cell>
        </row>
        <row r="71">
          <cell r="A71" t="str">
            <v>Rwanda</v>
          </cell>
          <cell r="B71" t="str">
            <v>2010 DHS</v>
          </cell>
          <cell r="C71">
            <v>51.2</v>
          </cell>
          <cell r="D71">
            <v>8.9</v>
          </cell>
          <cell r="E71">
            <v>31.8</v>
          </cell>
          <cell r="F71">
            <v>6.1</v>
          </cell>
          <cell r="G71">
            <v>1.5</v>
          </cell>
          <cell r="H71">
            <v>0.5</v>
          </cell>
          <cell r="I71">
            <v>100</v>
          </cell>
          <cell r="J71">
            <v>100</v>
          </cell>
          <cell r="K71">
            <v>51.2</v>
          </cell>
          <cell r="L71">
            <v>40.700000000000003</v>
          </cell>
          <cell r="M71">
            <v>55.712731229597395</v>
          </cell>
          <cell r="N71">
            <v>44.287268770402612</v>
          </cell>
          <cell r="O71">
            <v>100</v>
          </cell>
        </row>
        <row r="72">
          <cell r="A72" t="str">
            <v>Sao Tome and Principe</v>
          </cell>
          <cell r="B72" t="str">
            <v>2008-09 DHS</v>
          </cell>
          <cell r="C72">
            <v>55</v>
          </cell>
          <cell r="D72">
            <v>37.9</v>
          </cell>
          <cell r="E72"/>
          <cell r="F72">
            <v>6.6</v>
          </cell>
          <cell r="G72"/>
          <cell r="H72">
            <v>0.5</v>
          </cell>
          <cell r="I72">
            <v>100</v>
          </cell>
          <cell r="J72">
            <v>100</v>
          </cell>
          <cell r="K72">
            <v>55</v>
          </cell>
          <cell r="L72">
            <v>37.9</v>
          </cell>
          <cell r="M72">
            <v>59.203444564047359</v>
          </cell>
          <cell r="N72">
            <v>40.796555435952634</v>
          </cell>
          <cell r="O72">
            <v>100</v>
          </cell>
        </row>
        <row r="73">
          <cell r="A73" t="str">
            <v>Senegal</v>
          </cell>
          <cell r="B73" t="str">
            <v>2014 DHS</v>
          </cell>
          <cell r="C73">
            <v>4.7</v>
          </cell>
          <cell r="D73">
            <v>64.400000000000006</v>
          </cell>
          <cell r="E73">
            <v>25.3</v>
          </cell>
          <cell r="F73">
            <v>5.6</v>
          </cell>
          <cell r="G73"/>
          <cell r="H73">
            <v>0</v>
          </cell>
          <cell r="I73">
            <v>100</v>
          </cell>
          <cell r="J73">
            <v>100</v>
          </cell>
          <cell r="K73">
            <v>4.7</v>
          </cell>
          <cell r="L73">
            <v>89.7</v>
          </cell>
          <cell r="M73">
            <v>4.9788135593220337</v>
          </cell>
          <cell r="N73">
            <v>95.021186440677965</v>
          </cell>
          <cell r="O73">
            <v>100</v>
          </cell>
        </row>
        <row r="74">
          <cell r="A74" t="str">
            <v>Sierra Leone</v>
          </cell>
          <cell r="B74" t="str">
            <v>2013 DHS</v>
          </cell>
          <cell r="C74">
            <v>40.6</v>
          </cell>
          <cell r="D74">
            <v>47.3</v>
          </cell>
          <cell r="E74">
            <v>11.1</v>
          </cell>
          <cell r="F74">
            <v>1</v>
          </cell>
          <cell r="G74">
            <v>0</v>
          </cell>
          <cell r="H74">
            <v>0</v>
          </cell>
          <cell r="I74">
            <v>100</v>
          </cell>
          <cell r="J74">
            <v>100</v>
          </cell>
          <cell r="K74">
            <v>40.6</v>
          </cell>
          <cell r="L74">
            <v>58.4</v>
          </cell>
          <cell r="M74">
            <v>41.01010101010101</v>
          </cell>
          <cell r="N74">
            <v>58.98989898989899</v>
          </cell>
          <cell r="O74">
            <v>100</v>
          </cell>
        </row>
        <row r="75">
          <cell r="A75" t="str">
            <v>South Africa</v>
          </cell>
          <cell r="B75" t="str">
            <v>1998 DHS</v>
          </cell>
          <cell r="C75">
            <v>77.099999999999994</v>
          </cell>
          <cell r="D75">
            <v>7.4</v>
          </cell>
          <cell r="E75">
            <v>7.9</v>
          </cell>
          <cell r="F75">
            <v>5.4</v>
          </cell>
          <cell r="G75"/>
          <cell r="H75">
            <v>2.2000000000000002</v>
          </cell>
          <cell r="I75">
            <v>100</v>
          </cell>
          <cell r="J75">
            <v>100.00000000000001</v>
          </cell>
          <cell r="K75">
            <v>77.099999999999994</v>
          </cell>
          <cell r="L75">
            <v>15.3</v>
          </cell>
          <cell r="M75">
            <v>83.441558441558442</v>
          </cell>
          <cell r="N75">
            <v>16.558441558441558</v>
          </cell>
          <cell r="O75">
            <v>100</v>
          </cell>
        </row>
        <row r="76">
          <cell r="A76" t="str">
            <v>Sri Lanka</v>
          </cell>
          <cell r="B76" t="str">
            <v>1987 DHS</v>
          </cell>
          <cell r="C76">
            <v>31.9</v>
          </cell>
          <cell r="D76">
            <v>3.8</v>
          </cell>
          <cell r="E76">
            <v>50.3</v>
          </cell>
          <cell r="F76">
            <v>12.2</v>
          </cell>
          <cell r="G76">
            <v>1.8</v>
          </cell>
          <cell r="H76">
            <v>0</v>
          </cell>
          <cell r="I76">
            <v>100</v>
          </cell>
          <cell r="J76">
            <v>100</v>
          </cell>
          <cell r="K76">
            <v>31.9</v>
          </cell>
          <cell r="L76">
            <v>54.099999999999994</v>
          </cell>
          <cell r="M76">
            <v>37.093023255813954</v>
          </cell>
          <cell r="N76">
            <v>62.906976744186039</v>
          </cell>
          <cell r="O76">
            <v>100</v>
          </cell>
        </row>
        <row r="77">
          <cell r="A77" t="str">
            <v>Sudan</v>
          </cell>
          <cell r="B77" t="str">
            <v>1989-90 DHS</v>
          </cell>
          <cell r="C77">
            <v>0</v>
          </cell>
          <cell r="D77">
            <v>0</v>
          </cell>
          <cell r="E77">
            <v>100</v>
          </cell>
          <cell r="F77">
            <v>0</v>
          </cell>
          <cell r="G77">
            <v>0</v>
          </cell>
          <cell r="H77">
            <v>0</v>
          </cell>
          <cell r="I77">
            <v>100</v>
          </cell>
          <cell r="J77">
            <v>100</v>
          </cell>
          <cell r="K77">
            <v>0</v>
          </cell>
          <cell r="L77">
            <v>100</v>
          </cell>
          <cell r="M77">
            <v>0</v>
          </cell>
          <cell r="N77">
            <v>100</v>
          </cell>
          <cell r="O77">
            <v>100</v>
          </cell>
        </row>
        <row r="78">
          <cell r="A78" t="str">
            <v>Swaziland</v>
          </cell>
          <cell r="B78" t="str">
            <v>2006-07 DHS</v>
          </cell>
          <cell r="C78">
            <v>19.5</v>
          </cell>
          <cell r="D78">
            <v>11.8</v>
          </cell>
          <cell r="E78">
            <v>2.5</v>
          </cell>
          <cell r="F78">
            <v>50.3</v>
          </cell>
          <cell r="G78">
            <v>15</v>
          </cell>
          <cell r="H78">
            <v>0.9</v>
          </cell>
          <cell r="I78">
            <v>100</v>
          </cell>
          <cell r="J78">
            <v>100</v>
          </cell>
          <cell r="K78">
            <v>19.5</v>
          </cell>
          <cell r="L78">
            <v>14.3</v>
          </cell>
          <cell r="M78">
            <v>57.692307692307701</v>
          </cell>
          <cell r="N78">
            <v>42.307692307692314</v>
          </cell>
          <cell r="O78">
            <v>100.00000000000001</v>
          </cell>
        </row>
        <row r="79">
          <cell r="A79" t="str">
            <v>Tajikistan</v>
          </cell>
          <cell r="B79" t="str">
            <v>2012 DHS</v>
          </cell>
          <cell r="C79">
            <v>39.6</v>
          </cell>
          <cell r="D79">
            <v>0.3</v>
          </cell>
          <cell r="E79">
            <v>57.4</v>
          </cell>
          <cell r="F79">
            <v>0</v>
          </cell>
          <cell r="G79"/>
          <cell r="H79">
            <v>2.7</v>
          </cell>
          <cell r="I79">
            <v>100</v>
          </cell>
          <cell r="J79">
            <v>100</v>
          </cell>
          <cell r="K79">
            <v>39.6</v>
          </cell>
          <cell r="L79">
            <v>57.699999999999996</v>
          </cell>
          <cell r="M79">
            <v>40.698869475847893</v>
          </cell>
          <cell r="N79">
            <v>59.3011305241521</v>
          </cell>
          <cell r="O79">
            <v>100</v>
          </cell>
        </row>
        <row r="80">
          <cell r="A80" t="str">
            <v>United Republic of Tanzania</v>
          </cell>
          <cell r="B80" t="str">
            <v>2010 DHS</v>
          </cell>
          <cell r="C80">
            <v>16.8</v>
          </cell>
          <cell r="D80">
            <v>0.6</v>
          </cell>
          <cell r="E80">
            <v>0</v>
          </cell>
          <cell r="F80">
            <v>81.7</v>
          </cell>
          <cell r="G80"/>
          <cell r="H80">
            <v>0.9</v>
          </cell>
          <cell r="I80">
            <v>100</v>
          </cell>
          <cell r="J80">
            <v>100.00000000000001</v>
          </cell>
          <cell r="K80">
            <v>16.8</v>
          </cell>
          <cell r="L80">
            <v>0.6</v>
          </cell>
          <cell r="M80">
            <v>96.551724137931032</v>
          </cell>
          <cell r="N80">
            <v>3.4482758620689653</v>
          </cell>
          <cell r="O80">
            <v>100</v>
          </cell>
        </row>
        <row r="81">
          <cell r="A81" t="str">
            <v>Thailand</v>
          </cell>
          <cell r="B81" t="str">
            <v>1987 DHS</v>
          </cell>
          <cell r="C81">
            <v>50.7</v>
          </cell>
          <cell r="D81">
            <v>5.7</v>
          </cell>
          <cell r="E81">
            <v>39.9</v>
          </cell>
          <cell r="F81">
            <v>0.8</v>
          </cell>
          <cell r="G81">
            <v>2.9</v>
          </cell>
          <cell r="H81">
            <v>0</v>
          </cell>
          <cell r="I81">
            <v>100</v>
          </cell>
          <cell r="J81">
            <v>100.00000000000001</v>
          </cell>
          <cell r="K81">
            <v>50.7</v>
          </cell>
          <cell r="L81">
            <v>45.6</v>
          </cell>
          <cell r="M81">
            <v>52.647975077881625</v>
          </cell>
          <cell r="N81">
            <v>47.352024922118382</v>
          </cell>
          <cell r="O81">
            <v>100</v>
          </cell>
        </row>
        <row r="82">
          <cell r="A82" t="str">
            <v>Timor-Leste</v>
          </cell>
          <cell r="B82" t="str">
            <v>2009-10 DHS</v>
          </cell>
          <cell r="C82">
            <v>20.9</v>
          </cell>
          <cell r="D82">
            <v>41.7</v>
          </cell>
          <cell r="E82">
            <v>34.4</v>
          </cell>
          <cell r="F82">
            <v>3</v>
          </cell>
          <cell r="G82"/>
          <cell r="H82">
            <v>0</v>
          </cell>
          <cell r="I82">
            <v>100</v>
          </cell>
          <cell r="J82">
            <v>100</v>
          </cell>
          <cell r="K82">
            <v>20.9</v>
          </cell>
          <cell r="L82">
            <v>76.099999999999994</v>
          </cell>
          <cell r="M82">
            <v>21.546391752577318</v>
          </cell>
          <cell r="N82">
            <v>78.453608247422679</v>
          </cell>
          <cell r="O82">
            <v>100</v>
          </cell>
        </row>
        <row r="83">
          <cell r="A83" t="str">
            <v>Togo</v>
          </cell>
          <cell r="B83" t="str">
            <v>2013-14 DHS</v>
          </cell>
          <cell r="C83">
            <v>3.9</v>
          </cell>
          <cell r="D83">
            <v>28.2</v>
          </cell>
          <cell r="E83">
            <v>66.900000000000006</v>
          </cell>
          <cell r="F83">
            <v>0.8</v>
          </cell>
          <cell r="G83"/>
          <cell r="H83">
            <v>0.2</v>
          </cell>
          <cell r="I83">
            <v>100</v>
          </cell>
          <cell r="J83">
            <v>100</v>
          </cell>
          <cell r="K83">
            <v>3.9</v>
          </cell>
          <cell r="L83">
            <v>95.100000000000009</v>
          </cell>
          <cell r="M83">
            <v>3.9393939393939394</v>
          </cell>
          <cell r="N83">
            <v>96.060606060606062</v>
          </cell>
          <cell r="O83">
            <v>100</v>
          </cell>
        </row>
        <row r="84">
          <cell r="A84" t="str">
            <v>Trinidad and Tobago</v>
          </cell>
          <cell r="B84" t="str">
            <v>1987 DHS</v>
          </cell>
          <cell r="C84">
            <v>28.7</v>
          </cell>
          <cell r="D84">
            <v>12.4</v>
          </cell>
          <cell r="E84">
            <v>56.7</v>
          </cell>
          <cell r="F84">
            <v>0.3</v>
          </cell>
          <cell r="G84">
            <v>1.9</v>
          </cell>
          <cell r="H84">
            <v>0</v>
          </cell>
          <cell r="I84">
            <v>100</v>
          </cell>
          <cell r="J84">
            <v>100.00000000000001</v>
          </cell>
          <cell r="K84">
            <v>28.7</v>
          </cell>
          <cell r="L84">
            <v>69.100000000000009</v>
          </cell>
          <cell r="M84">
            <v>29.345603271983638</v>
          </cell>
          <cell r="N84">
            <v>70.654396728016366</v>
          </cell>
          <cell r="O84">
            <v>100</v>
          </cell>
        </row>
        <row r="85">
          <cell r="A85" t="str">
            <v>Tunisia</v>
          </cell>
          <cell r="B85" t="str">
            <v>1988 DHS</v>
          </cell>
          <cell r="C85">
            <v>41.2</v>
          </cell>
          <cell r="D85">
            <v>7.8</v>
          </cell>
          <cell r="E85">
            <v>51</v>
          </cell>
          <cell r="F85">
            <v>0</v>
          </cell>
          <cell r="G85">
            <v>0</v>
          </cell>
          <cell r="H85"/>
          <cell r="I85">
            <v>100</v>
          </cell>
          <cell r="J85">
            <v>100</v>
          </cell>
          <cell r="K85">
            <v>41.2</v>
          </cell>
          <cell r="L85">
            <v>58.8</v>
          </cell>
          <cell r="M85">
            <v>41.2</v>
          </cell>
          <cell r="N85">
            <v>58.8</v>
          </cell>
          <cell r="O85">
            <v>100</v>
          </cell>
        </row>
        <row r="86">
          <cell r="A86" t="str">
            <v>Turkey</v>
          </cell>
          <cell r="B86" t="str">
            <v>1998 DHS</v>
          </cell>
          <cell r="C86">
            <v>27.8</v>
          </cell>
          <cell r="D86">
            <v>66.900000000000006</v>
          </cell>
          <cell r="E86">
            <v>2.2000000000000002</v>
          </cell>
          <cell r="F86">
            <v>2.2000000000000002</v>
          </cell>
          <cell r="G86"/>
          <cell r="H86">
            <v>0.9</v>
          </cell>
          <cell r="I86">
            <v>100</v>
          </cell>
          <cell r="J86">
            <v>100.00000000000001</v>
          </cell>
          <cell r="K86">
            <v>27.8</v>
          </cell>
          <cell r="L86">
            <v>69.100000000000009</v>
          </cell>
          <cell r="M86">
            <v>28.689370485036122</v>
          </cell>
          <cell r="N86">
            <v>71.310629514963892</v>
          </cell>
          <cell r="O86">
            <v>100.00000000000001</v>
          </cell>
        </row>
        <row r="87">
          <cell r="A87" t="str">
            <v>Turkmenistan</v>
          </cell>
          <cell r="B87" t="str">
            <v>2000 DHS</v>
          </cell>
          <cell r="C87">
            <v>84</v>
          </cell>
          <cell r="D87">
            <v>9.8000000000000007</v>
          </cell>
          <cell r="E87"/>
          <cell r="F87">
            <v>3</v>
          </cell>
          <cell r="G87">
            <v>3.2</v>
          </cell>
          <cell r="H87"/>
          <cell r="I87">
            <v>100</v>
          </cell>
          <cell r="J87">
            <v>100</v>
          </cell>
          <cell r="K87">
            <v>84</v>
          </cell>
          <cell r="L87">
            <v>9.8000000000000007</v>
          </cell>
          <cell r="M87">
            <v>89.552238805970148</v>
          </cell>
          <cell r="N87">
            <v>10.447761194029852</v>
          </cell>
          <cell r="O87">
            <v>100</v>
          </cell>
        </row>
        <row r="88">
          <cell r="A88" t="str">
            <v>Uganda</v>
          </cell>
          <cell r="B88" t="str">
            <v>2011 DHS</v>
          </cell>
          <cell r="C88">
            <v>28.6</v>
          </cell>
          <cell r="D88">
            <v>28.6</v>
          </cell>
          <cell r="E88">
            <v>39.700000000000003</v>
          </cell>
          <cell r="F88">
            <v>3.1</v>
          </cell>
          <cell r="G88">
            <v>0</v>
          </cell>
          <cell r="H88">
            <v>0</v>
          </cell>
          <cell r="I88">
            <v>100</v>
          </cell>
          <cell r="J88">
            <v>100</v>
          </cell>
          <cell r="K88">
            <v>28.6</v>
          </cell>
          <cell r="L88">
            <v>68.300000000000011</v>
          </cell>
          <cell r="M88">
            <v>29.51496388028896</v>
          </cell>
          <cell r="N88">
            <v>70.485036119711054</v>
          </cell>
          <cell r="O88">
            <v>100.00000000000001</v>
          </cell>
        </row>
        <row r="89">
          <cell r="A89" t="str">
            <v>Ukraine</v>
          </cell>
          <cell r="B89" t="str">
            <v>2007 DHS</v>
          </cell>
          <cell r="C89">
            <v>60.5</v>
          </cell>
          <cell r="D89"/>
          <cell r="E89">
            <v>2.9</v>
          </cell>
          <cell r="F89">
            <v>36</v>
          </cell>
          <cell r="G89"/>
          <cell r="H89">
            <v>0.6</v>
          </cell>
          <cell r="I89">
            <v>100</v>
          </cell>
          <cell r="J89">
            <v>100</v>
          </cell>
          <cell r="K89">
            <v>60.5</v>
          </cell>
          <cell r="L89">
            <v>2.9</v>
          </cell>
          <cell r="M89">
            <v>95.425867507886437</v>
          </cell>
          <cell r="N89">
            <v>4.5741324921135647</v>
          </cell>
          <cell r="O89">
            <v>100</v>
          </cell>
        </row>
        <row r="90">
          <cell r="A90" t="str">
            <v>Uzbekistan</v>
          </cell>
          <cell r="B90" t="str">
            <v>1996 DHS</v>
          </cell>
          <cell r="C90">
            <v>96.5</v>
          </cell>
          <cell r="D90">
            <v>0.9</v>
          </cell>
          <cell r="E90">
            <v>0</v>
          </cell>
          <cell r="F90">
            <v>2.6</v>
          </cell>
          <cell r="G90"/>
          <cell r="H90">
            <v>0</v>
          </cell>
          <cell r="I90">
            <v>100</v>
          </cell>
          <cell r="J90">
            <v>100</v>
          </cell>
          <cell r="K90">
            <v>96.5</v>
          </cell>
          <cell r="L90">
            <v>0.9</v>
          </cell>
          <cell r="M90">
            <v>99.07597535934292</v>
          </cell>
          <cell r="N90">
            <v>0.92402464065708423</v>
          </cell>
          <cell r="O90">
            <v>100</v>
          </cell>
        </row>
        <row r="91">
          <cell r="A91" t="str">
            <v>Viet Nam</v>
          </cell>
          <cell r="B91" t="str">
            <v>2002 DHS</v>
          </cell>
          <cell r="C91">
            <v>40.4</v>
          </cell>
          <cell r="D91">
            <v>57</v>
          </cell>
          <cell r="E91">
            <v>1.4</v>
          </cell>
          <cell r="F91">
            <v>0.8</v>
          </cell>
          <cell r="G91"/>
          <cell r="H91">
            <v>0.4</v>
          </cell>
          <cell r="I91">
            <v>100</v>
          </cell>
          <cell r="J91">
            <v>100.00000000000001</v>
          </cell>
          <cell r="K91">
            <v>40.4</v>
          </cell>
          <cell r="L91">
            <v>58.4</v>
          </cell>
          <cell r="M91">
            <v>40.890688259109311</v>
          </cell>
          <cell r="N91">
            <v>59.109311740890689</v>
          </cell>
          <cell r="O91">
            <v>100</v>
          </cell>
        </row>
        <row r="92">
          <cell r="A92" t="str">
            <v>Yemen</v>
          </cell>
          <cell r="B92" t="str">
            <v>1997 DHS</v>
          </cell>
          <cell r="C92">
            <v>33.4</v>
          </cell>
          <cell r="D92">
            <v>61.8</v>
          </cell>
          <cell r="E92"/>
          <cell r="F92">
            <v>0</v>
          </cell>
          <cell r="G92">
            <v>4.8</v>
          </cell>
          <cell r="H92">
            <v>0</v>
          </cell>
          <cell r="I92">
            <v>100</v>
          </cell>
          <cell r="J92">
            <v>99.999999999999986</v>
          </cell>
          <cell r="K92">
            <v>33.4</v>
          </cell>
          <cell r="L92">
            <v>61.8</v>
          </cell>
          <cell r="M92">
            <v>35.084033613445378</v>
          </cell>
          <cell r="N92">
            <v>64.915966386554615</v>
          </cell>
          <cell r="O92">
            <v>100</v>
          </cell>
        </row>
        <row r="93">
          <cell r="A93" t="str">
            <v>Zambia</v>
          </cell>
          <cell r="B93" t="str">
            <v>2013-14 DHS</v>
          </cell>
          <cell r="C93">
            <v>62.3</v>
          </cell>
          <cell r="D93">
            <v>9.5</v>
          </cell>
          <cell r="E93">
            <v>26.5</v>
          </cell>
          <cell r="F93">
            <v>0.6</v>
          </cell>
          <cell r="G93">
            <v>0</v>
          </cell>
          <cell r="H93">
            <v>1.1000000000000001</v>
          </cell>
          <cell r="I93">
            <v>100</v>
          </cell>
          <cell r="J93">
            <v>99.999999999999986</v>
          </cell>
          <cell r="K93">
            <v>62.3</v>
          </cell>
          <cell r="L93">
            <v>36</v>
          </cell>
          <cell r="M93">
            <v>63.377416073245165</v>
          </cell>
          <cell r="N93">
            <v>36.622583926754835</v>
          </cell>
          <cell r="O93">
            <v>100</v>
          </cell>
        </row>
        <row r="94">
          <cell r="A94" t="str">
            <v>Zimbabwe</v>
          </cell>
          <cell r="B94" t="str">
            <v>2010-11 DHS</v>
          </cell>
          <cell r="C94">
            <v>45.9</v>
          </cell>
          <cell r="D94">
            <v>14.8</v>
          </cell>
          <cell r="E94">
            <v>35</v>
          </cell>
          <cell r="F94">
            <v>4.3</v>
          </cell>
          <cell r="G94"/>
          <cell r="H94">
            <v>0</v>
          </cell>
          <cell r="I94">
            <v>100</v>
          </cell>
          <cell r="J94">
            <v>100</v>
          </cell>
          <cell r="K94">
            <v>45.9</v>
          </cell>
          <cell r="L94">
            <v>49.8</v>
          </cell>
          <cell r="M94">
            <v>47.962382445141067</v>
          </cell>
          <cell r="N94">
            <v>52.037617554858933</v>
          </cell>
          <cell r="O94">
            <v>100</v>
          </cell>
        </row>
        <row r="96">
          <cell r="M96">
            <v>31.80176273524981</v>
          </cell>
          <cell r="N96">
            <v>68.198237264750219</v>
          </cell>
        </row>
        <row r="107">
          <cell r="A107" t="str">
            <v>Country</v>
          </cell>
          <cell r="B107" t="str">
            <v>% Public</v>
          </cell>
          <cell r="C107" t="str">
            <v>% Private</v>
          </cell>
        </row>
        <row r="108">
          <cell r="A108" t="str">
            <v>Afghanistan</v>
          </cell>
          <cell r="B108">
            <v>0.31801762735249811</v>
          </cell>
          <cell r="C108">
            <v>0.68198237264750217</v>
          </cell>
        </row>
        <row r="109">
          <cell r="A109" t="str">
            <v>Angola</v>
          </cell>
          <cell r="B109">
            <v>0.31801762735249811</v>
          </cell>
          <cell r="C109">
            <v>0.68198237264750217</v>
          </cell>
        </row>
        <row r="110">
          <cell r="A110" t="str">
            <v>Azerbaijan</v>
          </cell>
          <cell r="B110">
            <v>5.9447983014861989E-2</v>
          </cell>
          <cell r="C110">
            <v>0.94055201698513802</v>
          </cell>
        </row>
        <row r="111">
          <cell r="A111" t="str">
            <v>Bangladesh</v>
          </cell>
          <cell r="B111">
            <v>0.17234262125902991</v>
          </cell>
          <cell r="C111">
            <v>0.82765737874097012</v>
          </cell>
        </row>
        <row r="112">
          <cell r="A112" t="str">
            <v>Benin</v>
          </cell>
          <cell r="B112">
            <v>0.12525458248472504</v>
          </cell>
          <cell r="C112">
            <v>0.87474541751527501</v>
          </cell>
        </row>
        <row r="113">
          <cell r="A113" t="str">
            <v>Bolivia (Plurinational State of)</v>
          </cell>
          <cell r="B113">
            <v>4.7884187082405348E-2</v>
          </cell>
          <cell r="C113">
            <v>0.95211581291759473</v>
          </cell>
        </row>
        <row r="114">
          <cell r="A114" t="str">
            <v>Botswana</v>
          </cell>
          <cell r="B114">
            <v>0.84624697336561749</v>
          </cell>
          <cell r="C114">
            <v>0.15375302663438256</v>
          </cell>
        </row>
        <row r="115">
          <cell r="A115" t="str">
            <v>Brazil</v>
          </cell>
          <cell r="B115">
            <v>9.9252934898612602E-2</v>
          </cell>
          <cell r="C115">
            <v>0.90074706510138736</v>
          </cell>
        </row>
        <row r="116">
          <cell r="A116" t="str">
            <v>Burkina Faso</v>
          </cell>
          <cell r="B116">
            <v>8.943089430894309E-2</v>
          </cell>
          <cell r="C116">
            <v>0.91056910569105687</v>
          </cell>
        </row>
        <row r="117">
          <cell r="A117" t="str">
            <v>Burundi</v>
          </cell>
          <cell r="B117">
            <v>0.40182186234817818</v>
          </cell>
          <cell r="C117">
            <v>0.59817813765182182</v>
          </cell>
        </row>
        <row r="118">
          <cell r="A118" t="str">
            <v>Cambodia</v>
          </cell>
          <cell r="B118">
            <v>0.32150313152400833</v>
          </cell>
          <cell r="C118">
            <v>0.67849686847599155</v>
          </cell>
        </row>
        <row r="119">
          <cell r="A119" t="str">
            <v>Cameroon</v>
          </cell>
          <cell r="B119">
            <v>4.7227926078028747E-2</v>
          </cell>
          <cell r="C119">
            <v>0.95277207392197127</v>
          </cell>
        </row>
        <row r="120">
          <cell r="A120" t="str">
            <v>Central African Republic</v>
          </cell>
          <cell r="B120">
            <v>0.29042904290429045</v>
          </cell>
          <cell r="C120">
            <v>0.7095709570957095</v>
          </cell>
        </row>
        <row r="121">
          <cell r="A121" t="str">
            <v>Chad</v>
          </cell>
          <cell r="B121">
            <v>0.23002159827213822</v>
          </cell>
          <cell r="C121">
            <v>0.76997840172786169</v>
          </cell>
        </row>
        <row r="122">
          <cell r="A122" t="str">
            <v>China</v>
          </cell>
          <cell r="B122">
            <v>0.31801762735249811</v>
          </cell>
          <cell r="C122">
            <v>0.68198237264750217</v>
          </cell>
        </row>
        <row r="123">
          <cell r="A123" t="str">
            <v>Comoros</v>
          </cell>
          <cell r="B123">
            <v>0.83613445378151274</v>
          </cell>
          <cell r="C123">
            <v>0.16386554621848742</v>
          </cell>
        </row>
        <row r="124">
          <cell r="A124" t="str">
            <v>Congo</v>
          </cell>
          <cell r="B124">
            <v>0.31801762735249811</v>
          </cell>
          <cell r="C124">
            <v>0.68198237264750217</v>
          </cell>
        </row>
        <row r="125">
          <cell r="A125" t="str">
            <v>Côte d'Ivoire</v>
          </cell>
          <cell r="B125">
            <v>4.6082949308755762E-2</v>
          </cell>
          <cell r="C125">
            <v>0.95391705069124411</v>
          </cell>
        </row>
        <row r="126">
          <cell r="A126" t="str">
            <v>Democratic People's Republic of Korea</v>
          </cell>
          <cell r="B126">
            <v>0.31801762735249811</v>
          </cell>
          <cell r="C126">
            <v>0.68198237264750217</v>
          </cell>
        </row>
        <row r="127">
          <cell r="A127" t="str">
            <v>Democratic Republic of the Congo</v>
          </cell>
          <cell r="B127">
            <v>0.12896622313203684</v>
          </cell>
          <cell r="C127">
            <v>0.87103377686796302</v>
          </cell>
        </row>
        <row r="128">
          <cell r="A128" t="str">
            <v>Djibouti</v>
          </cell>
          <cell r="B128">
            <v>0.31801762735249811</v>
          </cell>
          <cell r="C128">
            <v>0.68198237264750217</v>
          </cell>
        </row>
        <row r="129">
          <cell r="A129" t="str">
            <v>Egypt</v>
          </cell>
          <cell r="B129">
            <v>0.23654822335025383</v>
          </cell>
          <cell r="C129">
            <v>0.76345177664974628</v>
          </cell>
        </row>
        <row r="130">
          <cell r="A130" t="str">
            <v>Equatorial Guinea</v>
          </cell>
          <cell r="B130">
            <v>0.31801762735249811</v>
          </cell>
          <cell r="C130">
            <v>0.68198237264750217</v>
          </cell>
        </row>
        <row r="131">
          <cell r="A131" t="str">
            <v>Eritrea</v>
          </cell>
          <cell r="B131">
            <v>0.1273957158962796</v>
          </cell>
          <cell r="C131">
            <v>0.87260428410372048</v>
          </cell>
        </row>
        <row r="132">
          <cell r="A132" t="str">
            <v>Ethiopia</v>
          </cell>
          <cell r="B132">
            <v>0.11806256306760847</v>
          </cell>
          <cell r="C132">
            <v>0.88193743693239157</v>
          </cell>
        </row>
        <row r="133">
          <cell r="A133" t="str">
            <v>Gabon</v>
          </cell>
          <cell r="B133">
            <v>0.16474464579901152</v>
          </cell>
          <cell r="C133">
            <v>0.83525535420098851</v>
          </cell>
        </row>
        <row r="134">
          <cell r="A134" t="str">
            <v>Gambia</v>
          </cell>
          <cell r="B134">
            <v>0.20428336079077433</v>
          </cell>
          <cell r="C134">
            <v>0.79571663920922575</v>
          </cell>
        </row>
        <row r="135">
          <cell r="A135" t="str">
            <v>Ghana</v>
          </cell>
          <cell r="B135">
            <v>3.3707865168539325E-2</v>
          </cell>
          <cell r="C135">
            <v>0.9662921348314607</v>
          </cell>
        </row>
        <row r="136">
          <cell r="A136" t="str">
            <v>Guatemala</v>
          </cell>
          <cell r="B136">
            <v>0.18607068607068605</v>
          </cell>
          <cell r="C136">
            <v>0.81392931392931389</v>
          </cell>
        </row>
        <row r="137">
          <cell r="A137" t="str">
            <v>Guinea</v>
          </cell>
          <cell r="B137">
            <v>4.0123456790123455E-2</v>
          </cell>
          <cell r="C137">
            <v>0.95987654320987659</v>
          </cell>
        </row>
        <row r="138">
          <cell r="A138" t="str">
            <v>Guinea-Bissau</v>
          </cell>
          <cell r="B138">
            <v>0.31801762735249811</v>
          </cell>
          <cell r="C138">
            <v>0.68198237264750217</v>
          </cell>
        </row>
        <row r="139">
          <cell r="A139" t="str">
            <v>Haiti</v>
          </cell>
          <cell r="B139">
            <v>0.13191990577149587</v>
          </cell>
          <cell r="C139">
            <v>0.86808009422850418</v>
          </cell>
        </row>
        <row r="140">
          <cell r="A140" t="str">
            <v>India</v>
          </cell>
          <cell r="B140">
            <v>0.13360323886639675</v>
          </cell>
          <cell r="C140">
            <v>0.8663967611336032</v>
          </cell>
        </row>
        <row r="141">
          <cell r="A141" t="str">
            <v>Indonesia</v>
          </cell>
          <cell r="B141">
            <v>5.1463168516649845E-2</v>
          </cell>
          <cell r="C141">
            <v>0.94853683148335011</v>
          </cell>
        </row>
        <row r="142">
          <cell r="A142" t="str">
            <v>Iran (Islamic Republic of)</v>
          </cell>
          <cell r="B142">
            <v>0.31801762735249811</v>
          </cell>
          <cell r="C142">
            <v>0.68198237264750217</v>
          </cell>
        </row>
        <row r="143">
          <cell r="A143" t="str">
            <v>Iraq</v>
          </cell>
          <cell r="B143">
            <v>0.31801762735249811</v>
          </cell>
          <cell r="C143">
            <v>0.68198237264750217</v>
          </cell>
        </row>
        <row r="144">
          <cell r="A144" t="str">
            <v>Jamaica</v>
          </cell>
          <cell r="B144">
            <v>0.29749631811487481</v>
          </cell>
          <cell r="C144">
            <v>0.70250368188512524</v>
          </cell>
        </row>
        <row r="145">
          <cell r="A145" t="str">
            <v>Kenya</v>
          </cell>
          <cell r="B145">
            <v>0.2108626198083067</v>
          </cell>
          <cell r="C145">
            <v>0.78913738019169333</v>
          </cell>
        </row>
        <row r="146">
          <cell r="A146" t="str">
            <v>Kyrgyzstan</v>
          </cell>
          <cell r="B146">
            <v>0.13197424892703863</v>
          </cell>
          <cell r="C146">
            <v>0.86802575107296154</v>
          </cell>
        </row>
        <row r="147">
          <cell r="A147" t="str">
            <v>Lao People's Democratic Republic</v>
          </cell>
          <cell r="B147">
            <v>0.31801762735249811</v>
          </cell>
          <cell r="C147">
            <v>0.68198237264750217</v>
          </cell>
        </row>
        <row r="148">
          <cell r="A148" t="str">
            <v>Lesotho</v>
          </cell>
          <cell r="B148">
            <v>0.47379454926624737</v>
          </cell>
          <cell r="C148">
            <v>0.52620545073375258</v>
          </cell>
        </row>
        <row r="149">
          <cell r="A149" t="str">
            <v>Liberia</v>
          </cell>
          <cell r="B149">
            <v>0.24199999999999999</v>
          </cell>
          <cell r="C149">
            <v>0.75800000000000001</v>
          </cell>
        </row>
        <row r="150">
          <cell r="A150" t="str">
            <v>Madagascar</v>
          </cell>
          <cell r="B150">
            <v>5.1063829787234047E-2</v>
          </cell>
          <cell r="C150">
            <v>0.94893617021276599</v>
          </cell>
        </row>
        <row r="151">
          <cell r="A151" t="str">
            <v>Malawi</v>
          </cell>
          <cell r="B151">
            <v>0.8927875243664718</v>
          </cell>
          <cell r="C151">
            <v>0.10721247563352827</v>
          </cell>
        </row>
        <row r="152">
          <cell r="A152" t="str">
            <v>Mali</v>
          </cell>
          <cell r="B152">
            <v>6.0999999999999999E-2</v>
          </cell>
          <cell r="C152">
            <v>0.93900000000000006</v>
          </cell>
        </row>
        <row r="153">
          <cell r="A153" t="str">
            <v>Mauritania</v>
          </cell>
          <cell r="B153">
            <v>0.40197287299630091</v>
          </cell>
          <cell r="C153">
            <v>0.5980271270036992</v>
          </cell>
        </row>
        <row r="154">
          <cell r="A154" t="str">
            <v>Mexico</v>
          </cell>
          <cell r="B154">
            <v>0.42465753424657526</v>
          </cell>
          <cell r="C154">
            <v>0.57534246575342463</v>
          </cell>
        </row>
        <row r="155">
          <cell r="A155" t="str">
            <v>Morocco</v>
          </cell>
          <cell r="B155">
            <v>0.36730575176589303</v>
          </cell>
          <cell r="C155">
            <v>0.63269424823410703</v>
          </cell>
        </row>
        <row r="156">
          <cell r="A156" t="str">
            <v>Mozambique</v>
          </cell>
          <cell r="B156">
            <v>0.35401831129196332</v>
          </cell>
          <cell r="C156">
            <v>0.64598168870803663</v>
          </cell>
        </row>
        <row r="157">
          <cell r="A157" t="str">
            <v>Myanmar</v>
          </cell>
          <cell r="B157">
            <v>0.31801762735249811</v>
          </cell>
          <cell r="C157">
            <v>0.68198237264750217</v>
          </cell>
        </row>
        <row r="158">
          <cell r="A158" t="str">
            <v>Namibia</v>
          </cell>
          <cell r="B158">
            <v>0.5816993464052288</v>
          </cell>
          <cell r="C158">
            <v>0.41830065359477125</v>
          </cell>
        </row>
        <row r="159">
          <cell r="A159" t="str">
            <v>Nepal</v>
          </cell>
          <cell r="B159">
            <v>0.33506224066390039</v>
          </cell>
          <cell r="C159">
            <v>0.66493775933609955</v>
          </cell>
        </row>
        <row r="160">
          <cell r="A160" t="str">
            <v>Niger</v>
          </cell>
          <cell r="B160">
            <v>0.83011049723756913</v>
          </cell>
          <cell r="C160">
            <v>0.16988950276243095</v>
          </cell>
        </row>
        <row r="161">
          <cell r="A161" t="str">
            <v>Nigeria</v>
          </cell>
          <cell r="B161">
            <v>0.05</v>
          </cell>
          <cell r="C161">
            <v>0.95</v>
          </cell>
        </row>
        <row r="162">
          <cell r="A162" t="str">
            <v>Pakistan</v>
          </cell>
          <cell r="B162">
            <v>0.20996441281138789</v>
          </cell>
          <cell r="C162">
            <v>0.790035587188612</v>
          </cell>
        </row>
        <row r="163">
          <cell r="A163" t="str">
            <v>Papua New Guinea</v>
          </cell>
          <cell r="B163">
            <v>0.31801762735249811</v>
          </cell>
          <cell r="C163">
            <v>0.68198237264750217</v>
          </cell>
        </row>
        <row r="164">
          <cell r="A164" t="str">
            <v>Peru</v>
          </cell>
          <cell r="B164">
            <v>0.26004016064257024</v>
          </cell>
          <cell r="C164">
            <v>0.73995983935742971</v>
          </cell>
        </row>
        <row r="165">
          <cell r="A165" t="str">
            <v>Philippines</v>
          </cell>
          <cell r="B165">
            <v>0.14400000000000002</v>
          </cell>
          <cell r="C165">
            <v>0.85600000000000009</v>
          </cell>
        </row>
        <row r="166">
          <cell r="A166" t="str">
            <v>Russian Federation</v>
          </cell>
          <cell r="B166">
            <v>0.31801762735249811</v>
          </cell>
          <cell r="C166">
            <v>0.68198237264750217</v>
          </cell>
        </row>
        <row r="167">
          <cell r="A167" t="str">
            <v>Rwanda</v>
          </cell>
          <cell r="B167">
            <v>0.5571273122959739</v>
          </cell>
          <cell r="C167">
            <v>0.4428726877040261</v>
          </cell>
        </row>
        <row r="168">
          <cell r="A168" t="str">
            <v>Sao Tome and Principe</v>
          </cell>
          <cell r="B168">
            <v>0.59203444564047358</v>
          </cell>
          <cell r="C168">
            <v>0.40796555435952636</v>
          </cell>
        </row>
        <row r="169">
          <cell r="A169" t="str">
            <v>Senegal</v>
          </cell>
          <cell r="B169">
            <v>4.9788135593220338E-2</v>
          </cell>
          <cell r="C169">
            <v>0.95021186440677963</v>
          </cell>
        </row>
        <row r="170">
          <cell r="A170" t="str">
            <v>Solomon Islands</v>
          </cell>
          <cell r="B170">
            <v>0.31801762735249811</v>
          </cell>
          <cell r="C170">
            <v>0.68198237264750217</v>
          </cell>
        </row>
        <row r="171">
          <cell r="A171" t="str">
            <v>Sierra Leone</v>
          </cell>
          <cell r="B171">
            <v>0.41010101010101008</v>
          </cell>
          <cell r="C171">
            <v>0.58989898989898992</v>
          </cell>
        </row>
        <row r="172">
          <cell r="A172" t="str">
            <v>Somalia</v>
          </cell>
          <cell r="B172">
            <v>0.31801762735249811</v>
          </cell>
          <cell r="C172">
            <v>0.68198237264750217</v>
          </cell>
        </row>
        <row r="173">
          <cell r="A173" t="str">
            <v>South Africa</v>
          </cell>
          <cell r="B173">
            <v>0.83441558441558439</v>
          </cell>
          <cell r="C173">
            <v>0.16558441558441558</v>
          </cell>
        </row>
        <row r="174">
          <cell r="A174" t="str">
            <v>South Sudan</v>
          </cell>
          <cell r="B174">
            <v>0.31801762735249811</v>
          </cell>
          <cell r="C174">
            <v>0.68198237264750217</v>
          </cell>
        </row>
        <row r="175">
          <cell r="A175" t="str">
            <v>Sudan</v>
          </cell>
          <cell r="B175">
            <v>0</v>
          </cell>
          <cell r="C175">
            <v>1</v>
          </cell>
        </row>
        <row r="176">
          <cell r="A176" t="str">
            <v>Swaziland</v>
          </cell>
          <cell r="B176">
            <v>0.57692307692307698</v>
          </cell>
          <cell r="C176">
            <v>0.42307692307692313</v>
          </cell>
        </row>
        <row r="177">
          <cell r="A177" t="str">
            <v>Tajikistan</v>
          </cell>
          <cell r="B177">
            <v>0.40698869475847893</v>
          </cell>
          <cell r="C177">
            <v>0.59301130524152101</v>
          </cell>
        </row>
        <row r="178">
          <cell r="A178" t="str">
            <v>Togo</v>
          </cell>
          <cell r="B178">
            <v>3.9393939393939398E-2</v>
          </cell>
          <cell r="C178">
            <v>0.96060606060606057</v>
          </cell>
        </row>
        <row r="179">
          <cell r="A179" t="str">
            <v>Turkmenistan</v>
          </cell>
          <cell r="B179">
            <v>0.89552238805970152</v>
          </cell>
          <cell r="C179">
            <v>0.10447761194029852</v>
          </cell>
        </row>
        <row r="180">
          <cell r="A180" t="str">
            <v>Uganda</v>
          </cell>
          <cell r="B180">
            <v>0.29514963880288958</v>
          </cell>
          <cell r="C180">
            <v>0.70485036119711053</v>
          </cell>
        </row>
        <row r="181">
          <cell r="A181" t="str">
            <v>Ukraine</v>
          </cell>
          <cell r="B181">
            <v>0.95425867507886442</v>
          </cell>
          <cell r="C181">
            <v>4.5741324921135647E-2</v>
          </cell>
        </row>
        <row r="182">
          <cell r="A182" t="str">
            <v>United Republic of Tanzania</v>
          </cell>
          <cell r="B182">
            <v>0.96551724137931028</v>
          </cell>
          <cell r="C182">
            <v>3.4482758620689655E-2</v>
          </cell>
        </row>
        <row r="183">
          <cell r="A183" t="str">
            <v>United States of America</v>
          </cell>
          <cell r="B183">
            <v>0.31801762735249811</v>
          </cell>
          <cell r="C183">
            <v>0.68198237264750217</v>
          </cell>
        </row>
        <row r="184">
          <cell r="A184" t="str">
            <v>Uzbekistan</v>
          </cell>
          <cell r="B184">
            <v>0.99075975359342916</v>
          </cell>
          <cell r="C184">
            <v>9.2402464065708418E-3</v>
          </cell>
        </row>
        <row r="185">
          <cell r="A185" t="str">
            <v>Viet Nam</v>
          </cell>
          <cell r="B185">
            <v>0.40890688259109309</v>
          </cell>
          <cell r="C185">
            <v>0.59109311740890691</v>
          </cell>
        </row>
        <row r="186">
          <cell r="A186" t="str">
            <v>Yemen</v>
          </cell>
          <cell r="B186">
            <v>0.35084033613445376</v>
          </cell>
          <cell r="C186">
            <v>0.64915966386554613</v>
          </cell>
        </row>
        <row r="187">
          <cell r="A187" t="str">
            <v>Zambia</v>
          </cell>
          <cell r="B187">
            <v>0.63377416073245163</v>
          </cell>
          <cell r="C187">
            <v>0.36622583926754837</v>
          </cell>
        </row>
        <row r="188">
          <cell r="A188" t="str">
            <v>Zimbabwe</v>
          </cell>
          <cell r="B188">
            <v>0.47962382445141066</v>
          </cell>
          <cell r="C188">
            <v>0.52037617554858928</v>
          </cell>
        </row>
      </sheetData>
      <sheetData sheetId="74"/>
      <sheetData sheetId="75">
        <row r="24">
          <cell r="B24" t="str">
            <v>WORLD</v>
          </cell>
          <cell r="C24"/>
          <cell r="D24">
            <v>900</v>
          </cell>
          <cell r="E24"/>
          <cell r="F24">
            <v>0</v>
          </cell>
          <cell r="G24" t="str">
            <v>Special groupings</v>
          </cell>
          <cell r="H24">
            <v>900</v>
          </cell>
          <cell r="I24" t="str">
            <v>World</v>
          </cell>
          <cell r="J24">
            <v>900</v>
          </cell>
          <cell r="K24" t="str">
            <v>World</v>
          </cell>
          <cell r="L24"/>
          <cell r="M24"/>
          <cell r="N24"/>
          <cell r="O24"/>
          <cell r="P24"/>
          <cell r="Q24"/>
          <cell r="R24"/>
          <cell r="S24"/>
          <cell r="T24"/>
          <cell r="U24"/>
          <cell r="V24"/>
        </row>
        <row r="25">
          <cell r="B25" t="str">
            <v>More developed regions</v>
          </cell>
          <cell r="C25" t="str">
            <v>a</v>
          </cell>
          <cell r="D25">
            <v>901</v>
          </cell>
          <cell r="E25"/>
          <cell r="F25">
            <v>5</v>
          </cell>
          <cell r="G25" t="str">
            <v>Development group</v>
          </cell>
          <cell r="H25">
            <v>901</v>
          </cell>
          <cell r="I25" t="str">
            <v>More developed regions</v>
          </cell>
          <cell r="J25">
            <v>900</v>
          </cell>
          <cell r="K25" t="str">
            <v>World</v>
          </cell>
          <cell r="L25"/>
          <cell r="M25"/>
          <cell r="N25"/>
          <cell r="O25"/>
          <cell r="P25"/>
          <cell r="Q25"/>
          <cell r="R25"/>
          <cell r="S25"/>
          <cell r="T25"/>
          <cell r="U25"/>
          <cell r="V25"/>
        </row>
        <row r="26">
          <cell r="B26" t="str">
            <v>Less developed regions</v>
          </cell>
          <cell r="C26" t="str">
            <v>b</v>
          </cell>
          <cell r="D26">
            <v>902</v>
          </cell>
          <cell r="E26"/>
          <cell r="F26">
            <v>5</v>
          </cell>
          <cell r="G26" t="str">
            <v>Development group</v>
          </cell>
          <cell r="H26">
            <v>902</v>
          </cell>
          <cell r="I26" t="str">
            <v>Less developed regions</v>
          </cell>
          <cell r="J26">
            <v>900</v>
          </cell>
          <cell r="K26" t="str">
            <v>World</v>
          </cell>
          <cell r="L26"/>
          <cell r="M26"/>
          <cell r="N26"/>
          <cell r="O26"/>
          <cell r="P26"/>
          <cell r="Q26"/>
          <cell r="R26"/>
          <cell r="S26"/>
          <cell r="T26"/>
          <cell r="U26"/>
          <cell r="V26"/>
        </row>
        <row r="27">
          <cell r="B27" t="str">
            <v>Least developed countries</v>
          </cell>
          <cell r="C27" t="str">
            <v>c</v>
          </cell>
          <cell r="D27">
            <v>941</v>
          </cell>
          <cell r="E27"/>
          <cell r="F27">
            <v>5</v>
          </cell>
          <cell r="G27" t="str">
            <v>Development group</v>
          </cell>
          <cell r="H27">
            <v>941</v>
          </cell>
          <cell r="I27" t="str">
            <v>Least developed countries</v>
          </cell>
          <cell r="J27">
            <v>902</v>
          </cell>
          <cell r="K27" t="str">
            <v>Less developed regions</v>
          </cell>
          <cell r="L27"/>
          <cell r="M27"/>
          <cell r="N27"/>
          <cell r="O27"/>
          <cell r="P27"/>
          <cell r="Q27"/>
          <cell r="R27"/>
          <cell r="S27"/>
          <cell r="T27"/>
          <cell r="U27"/>
          <cell r="V27"/>
        </row>
        <row r="28">
          <cell r="B28" t="str">
            <v>Less developed regions, excluding least developed countries</v>
          </cell>
          <cell r="C28" t="str">
            <v>d</v>
          </cell>
          <cell r="D28">
            <v>934</v>
          </cell>
          <cell r="E28"/>
          <cell r="F28">
            <v>5</v>
          </cell>
          <cell r="G28" t="str">
            <v>Development group</v>
          </cell>
          <cell r="H28">
            <v>934</v>
          </cell>
          <cell r="I28" t="str">
            <v>Less developed regions, excluding least developed countries</v>
          </cell>
          <cell r="J28">
            <v>902</v>
          </cell>
          <cell r="K28" t="str">
            <v>Less developed regions</v>
          </cell>
          <cell r="L28"/>
          <cell r="M28"/>
          <cell r="N28"/>
          <cell r="O28"/>
          <cell r="P28"/>
          <cell r="Q28"/>
          <cell r="R28"/>
          <cell r="S28"/>
          <cell r="T28"/>
          <cell r="U28"/>
          <cell r="V28"/>
        </row>
        <row r="29">
          <cell r="B29" t="str">
            <v>Less developed regions, excluding China</v>
          </cell>
          <cell r="C29"/>
          <cell r="D29">
            <v>948</v>
          </cell>
          <cell r="E29"/>
          <cell r="F29">
            <v>12</v>
          </cell>
          <cell r="G29" t="str">
            <v>Special groupings</v>
          </cell>
          <cell r="H29">
            <v>948</v>
          </cell>
          <cell r="I29" t="str">
            <v>Less developed regions, excluding China</v>
          </cell>
          <cell r="J29">
            <v>902</v>
          </cell>
          <cell r="K29" t="str">
            <v>Less developed regions</v>
          </cell>
          <cell r="L29"/>
          <cell r="M29"/>
          <cell r="N29"/>
          <cell r="O29"/>
          <cell r="P29"/>
          <cell r="Q29"/>
          <cell r="R29"/>
          <cell r="S29"/>
          <cell r="T29"/>
          <cell r="U29"/>
          <cell r="V29"/>
        </row>
        <row r="30">
          <cell r="B30" t="str">
            <v>High-income countries</v>
          </cell>
          <cell r="C30" t="str">
            <v>e</v>
          </cell>
          <cell r="D30">
            <v>1503</v>
          </cell>
          <cell r="E30"/>
          <cell r="F30">
            <v>13</v>
          </cell>
          <cell r="G30" t="str">
            <v>Income group</v>
          </cell>
          <cell r="H30"/>
          <cell r="I30"/>
          <cell r="J30"/>
          <cell r="K30"/>
          <cell r="L30"/>
          <cell r="M30"/>
          <cell r="N30"/>
          <cell r="O30"/>
          <cell r="P30"/>
          <cell r="Q30"/>
          <cell r="R30"/>
          <cell r="S30"/>
          <cell r="T30"/>
          <cell r="U30"/>
          <cell r="V30"/>
        </row>
        <row r="31">
          <cell r="B31" t="str">
            <v>Middle-income countries</v>
          </cell>
          <cell r="C31" t="str">
            <v>e</v>
          </cell>
          <cell r="D31">
            <v>1517</v>
          </cell>
          <cell r="E31"/>
          <cell r="F31">
            <v>13</v>
          </cell>
          <cell r="G31" t="str">
            <v>Income group</v>
          </cell>
          <cell r="H31"/>
          <cell r="I31"/>
          <cell r="J31"/>
          <cell r="K31"/>
          <cell r="L31"/>
          <cell r="M31"/>
          <cell r="N31"/>
          <cell r="O31"/>
          <cell r="P31"/>
          <cell r="Q31"/>
          <cell r="R31"/>
          <cell r="S31"/>
          <cell r="T31"/>
          <cell r="U31"/>
          <cell r="V31"/>
        </row>
        <row r="32">
          <cell r="B32" t="str">
            <v>Upper-middle-income countries</v>
          </cell>
          <cell r="C32" t="str">
            <v>e</v>
          </cell>
          <cell r="D32">
            <v>1502</v>
          </cell>
          <cell r="E32"/>
          <cell r="F32">
            <v>13</v>
          </cell>
          <cell r="G32" t="str">
            <v>Income group</v>
          </cell>
          <cell r="H32"/>
          <cell r="I32"/>
          <cell r="J32"/>
          <cell r="K32"/>
          <cell r="L32"/>
          <cell r="M32"/>
          <cell r="N32"/>
          <cell r="O32"/>
          <cell r="P32"/>
          <cell r="Q32"/>
          <cell r="R32"/>
          <cell r="S32"/>
          <cell r="T32"/>
          <cell r="U32"/>
          <cell r="V32"/>
        </row>
        <row r="33">
          <cell r="B33" t="str">
            <v>Lower-middle-income countries</v>
          </cell>
          <cell r="C33" t="str">
            <v>e</v>
          </cell>
          <cell r="D33">
            <v>1501</v>
          </cell>
          <cell r="E33"/>
          <cell r="F33">
            <v>13</v>
          </cell>
          <cell r="G33" t="str">
            <v>Income group</v>
          </cell>
          <cell r="H33"/>
          <cell r="I33"/>
          <cell r="J33"/>
          <cell r="K33"/>
          <cell r="L33"/>
          <cell r="M33"/>
          <cell r="N33"/>
          <cell r="O33"/>
          <cell r="P33"/>
          <cell r="Q33"/>
          <cell r="R33"/>
          <cell r="S33"/>
          <cell r="T33"/>
          <cell r="U33"/>
          <cell r="V33"/>
        </row>
        <row r="34">
          <cell r="B34" t="str">
            <v>Low-income countries</v>
          </cell>
          <cell r="C34" t="str">
            <v>e</v>
          </cell>
          <cell r="D34">
            <v>1500</v>
          </cell>
          <cell r="E34"/>
          <cell r="F34">
            <v>13</v>
          </cell>
          <cell r="G34" t="str">
            <v>Income group</v>
          </cell>
          <cell r="H34"/>
          <cell r="I34"/>
          <cell r="J34"/>
          <cell r="K34"/>
          <cell r="L34"/>
          <cell r="M34"/>
          <cell r="N34"/>
          <cell r="O34"/>
          <cell r="P34"/>
          <cell r="Q34"/>
          <cell r="R34"/>
          <cell r="S34"/>
          <cell r="T34"/>
          <cell r="U34"/>
          <cell r="V34"/>
        </row>
        <row r="35">
          <cell r="B35" t="str">
            <v>Sub-Saharan Africa</v>
          </cell>
          <cell r="C35" t="str">
            <v>f</v>
          </cell>
          <cell r="D35">
            <v>947</v>
          </cell>
          <cell r="E35"/>
          <cell r="F35">
            <v>12</v>
          </cell>
          <cell r="G35" t="str">
            <v>Special groupings</v>
          </cell>
          <cell r="H35">
            <v>947</v>
          </cell>
          <cell r="I35" t="str">
            <v>Sub-Saharan Africa</v>
          </cell>
          <cell r="J35">
            <v>902</v>
          </cell>
          <cell r="K35" t="str">
            <v>Less developed regions</v>
          </cell>
          <cell r="L35"/>
          <cell r="M35"/>
          <cell r="N35"/>
          <cell r="O35"/>
          <cell r="P35"/>
          <cell r="Q35"/>
          <cell r="R35"/>
          <cell r="S35"/>
          <cell r="T35"/>
          <cell r="U35"/>
          <cell r="V35"/>
        </row>
        <row r="36">
          <cell r="B36" t="str">
            <v>AFRICA</v>
          </cell>
          <cell r="C36"/>
          <cell r="D36">
            <v>903</v>
          </cell>
          <cell r="E36"/>
          <cell r="F36">
            <v>2</v>
          </cell>
          <cell r="G36" t="str">
            <v>Major Area</v>
          </cell>
          <cell r="H36">
            <v>903</v>
          </cell>
          <cell r="I36" t="str">
            <v>Africa</v>
          </cell>
          <cell r="J36">
            <v>900</v>
          </cell>
          <cell r="K36" t="str">
            <v>World</v>
          </cell>
          <cell r="L36"/>
          <cell r="M36"/>
          <cell r="N36"/>
          <cell r="O36"/>
          <cell r="P36"/>
          <cell r="Q36"/>
          <cell r="R36"/>
          <cell r="S36"/>
          <cell r="T36"/>
          <cell r="U36"/>
          <cell r="V36"/>
        </row>
        <row r="37">
          <cell r="B37" t="str">
            <v>Eastern Africa</v>
          </cell>
          <cell r="C37"/>
          <cell r="D37">
            <v>910</v>
          </cell>
          <cell r="E37"/>
          <cell r="F37">
            <v>3</v>
          </cell>
          <cell r="G37" t="str">
            <v>Region</v>
          </cell>
          <cell r="H37">
            <v>910</v>
          </cell>
          <cell r="I37" t="str">
            <v>Eastern Africa</v>
          </cell>
          <cell r="J37">
            <v>903</v>
          </cell>
          <cell r="K37" t="str">
            <v>Africa</v>
          </cell>
          <cell r="L37"/>
          <cell r="M37"/>
          <cell r="N37"/>
          <cell r="O37"/>
          <cell r="P37"/>
          <cell r="Q37"/>
          <cell r="R37"/>
          <cell r="S37"/>
          <cell r="T37"/>
          <cell r="U37"/>
          <cell r="V37"/>
        </row>
        <row r="38">
          <cell r="B38" t="str">
            <v>Burundi</v>
          </cell>
          <cell r="C38"/>
          <cell r="D38">
            <v>108</v>
          </cell>
          <cell r="E38" t="str">
            <v>BDI</v>
          </cell>
          <cell r="F38">
            <v>4</v>
          </cell>
          <cell r="G38" t="str">
            <v>Country/Area</v>
          </cell>
          <cell r="H38">
            <v>910</v>
          </cell>
          <cell r="I38" t="str">
            <v>Eastern Africa</v>
          </cell>
          <cell r="J38">
            <v>903</v>
          </cell>
          <cell r="K38" t="str">
            <v>Africa</v>
          </cell>
          <cell r="L38" t="str">
            <v>No</v>
          </cell>
          <cell r="M38" t="str">
            <v>Yes</v>
          </cell>
          <cell r="N38" t="str">
            <v>Yes</v>
          </cell>
          <cell r="O38" t="str">
            <v>No</v>
          </cell>
          <cell r="P38" t="str">
            <v>No</v>
          </cell>
          <cell r="Q38" t="str">
            <v>No</v>
          </cell>
          <cell r="R38" t="str">
            <v>No</v>
          </cell>
          <cell r="S38" t="str">
            <v>No</v>
          </cell>
          <cell r="T38" t="str">
            <v>Yes</v>
          </cell>
          <cell r="U38" t="str">
            <v>Yes</v>
          </cell>
          <cell r="V38" t="str">
            <v>No</v>
          </cell>
        </row>
        <row r="39">
          <cell r="B39" t="str">
            <v>Comoros</v>
          </cell>
          <cell r="C39"/>
          <cell r="D39">
            <v>174</v>
          </cell>
          <cell r="E39" t="str">
            <v>COM</v>
          </cell>
          <cell r="F39">
            <v>4</v>
          </cell>
          <cell r="G39" t="str">
            <v>Country/Area</v>
          </cell>
          <cell r="H39">
            <v>910</v>
          </cell>
          <cell r="I39" t="str">
            <v>Eastern Africa</v>
          </cell>
          <cell r="J39">
            <v>903</v>
          </cell>
          <cell r="K39" t="str">
            <v>Africa</v>
          </cell>
          <cell r="L39" t="str">
            <v>No</v>
          </cell>
          <cell r="M39" t="str">
            <v>Yes</v>
          </cell>
          <cell r="N39" t="str">
            <v>Yes</v>
          </cell>
          <cell r="O39" t="str">
            <v>No</v>
          </cell>
          <cell r="P39" t="str">
            <v>No</v>
          </cell>
          <cell r="Q39" t="str">
            <v>No</v>
          </cell>
          <cell r="R39" t="str">
            <v>No</v>
          </cell>
          <cell r="S39" t="str">
            <v>No</v>
          </cell>
          <cell r="T39" t="str">
            <v>Yes</v>
          </cell>
          <cell r="U39" t="str">
            <v>No</v>
          </cell>
          <cell r="V39" t="str">
            <v>No</v>
          </cell>
        </row>
        <row r="40">
          <cell r="B40" t="str">
            <v>Djibouti</v>
          </cell>
          <cell r="C40"/>
          <cell r="D40">
            <v>262</v>
          </cell>
          <cell r="E40" t="str">
            <v>DJI</v>
          </cell>
          <cell r="F40">
            <v>4</v>
          </cell>
          <cell r="G40" t="str">
            <v>Country/Area</v>
          </cell>
          <cell r="H40">
            <v>910</v>
          </cell>
          <cell r="I40" t="str">
            <v>Eastern Africa</v>
          </cell>
          <cell r="J40">
            <v>903</v>
          </cell>
          <cell r="K40" t="str">
            <v>Africa</v>
          </cell>
          <cell r="L40" t="str">
            <v>No</v>
          </cell>
          <cell r="M40" t="str">
            <v>Yes</v>
          </cell>
          <cell r="N40" t="str">
            <v>Yes</v>
          </cell>
          <cell r="O40" t="str">
            <v>No</v>
          </cell>
          <cell r="P40" t="str">
            <v>No</v>
          </cell>
          <cell r="Q40" t="str">
            <v>Yes</v>
          </cell>
          <cell r="R40" t="str">
            <v>No</v>
          </cell>
          <cell r="S40" t="str">
            <v>Yes</v>
          </cell>
          <cell r="T40" t="str">
            <v>No</v>
          </cell>
          <cell r="U40" t="str">
            <v>No</v>
          </cell>
          <cell r="V40" t="str">
            <v>No</v>
          </cell>
        </row>
        <row r="41">
          <cell r="B41" t="str">
            <v>Eritrea</v>
          </cell>
          <cell r="C41"/>
          <cell r="D41">
            <v>232</v>
          </cell>
          <cell r="E41" t="str">
            <v>ERI</v>
          </cell>
          <cell r="F41">
            <v>4</v>
          </cell>
          <cell r="G41" t="str">
            <v>Country/Area</v>
          </cell>
          <cell r="H41">
            <v>910</v>
          </cell>
          <cell r="I41" t="str">
            <v>Eastern Africa</v>
          </cell>
          <cell r="J41">
            <v>903</v>
          </cell>
          <cell r="K41" t="str">
            <v>Africa</v>
          </cell>
          <cell r="L41" t="str">
            <v>No</v>
          </cell>
          <cell r="M41" t="str">
            <v>Yes</v>
          </cell>
          <cell r="N41" t="str">
            <v>Yes</v>
          </cell>
          <cell r="O41" t="str">
            <v>No</v>
          </cell>
          <cell r="P41" t="str">
            <v>No</v>
          </cell>
          <cell r="Q41" t="str">
            <v>No</v>
          </cell>
          <cell r="R41" t="str">
            <v>No</v>
          </cell>
          <cell r="S41" t="str">
            <v>No</v>
          </cell>
          <cell r="T41" t="str">
            <v>Yes</v>
          </cell>
          <cell r="U41" t="str">
            <v>No</v>
          </cell>
          <cell r="V41" t="str">
            <v>No</v>
          </cell>
        </row>
        <row r="42">
          <cell r="B42" t="str">
            <v>Ethiopia</v>
          </cell>
          <cell r="C42"/>
          <cell r="D42">
            <v>231</v>
          </cell>
          <cell r="E42" t="str">
            <v>ETH</v>
          </cell>
          <cell r="F42">
            <v>4</v>
          </cell>
          <cell r="G42" t="str">
            <v>Country/Area</v>
          </cell>
          <cell r="H42">
            <v>910</v>
          </cell>
          <cell r="I42" t="str">
            <v>Eastern Africa</v>
          </cell>
          <cell r="J42">
            <v>903</v>
          </cell>
          <cell r="K42" t="str">
            <v>Africa</v>
          </cell>
          <cell r="L42" t="str">
            <v>No</v>
          </cell>
          <cell r="M42" t="str">
            <v>Yes</v>
          </cell>
          <cell r="N42" t="str">
            <v>Yes</v>
          </cell>
          <cell r="O42" t="str">
            <v>No</v>
          </cell>
          <cell r="P42" t="str">
            <v>No</v>
          </cell>
          <cell r="Q42" t="str">
            <v>No</v>
          </cell>
          <cell r="R42" t="str">
            <v>No</v>
          </cell>
          <cell r="S42" t="str">
            <v>No</v>
          </cell>
          <cell r="T42" t="str">
            <v>Yes</v>
          </cell>
          <cell r="U42" t="str">
            <v>Yes</v>
          </cell>
          <cell r="V42" t="str">
            <v>No</v>
          </cell>
        </row>
        <row r="43">
          <cell r="B43" t="str">
            <v>Kenya</v>
          </cell>
          <cell r="C43"/>
          <cell r="D43">
            <v>404</v>
          </cell>
          <cell r="E43" t="str">
            <v>KEN</v>
          </cell>
          <cell r="F43">
            <v>4</v>
          </cell>
          <cell r="G43" t="str">
            <v>Country/Area</v>
          </cell>
          <cell r="H43">
            <v>910</v>
          </cell>
          <cell r="I43" t="str">
            <v>Eastern Africa</v>
          </cell>
          <cell r="J43">
            <v>903</v>
          </cell>
          <cell r="K43" t="str">
            <v>Africa</v>
          </cell>
          <cell r="L43" t="str">
            <v>No</v>
          </cell>
          <cell r="M43" t="str">
            <v>Yes</v>
          </cell>
          <cell r="N43" t="str">
            <v>No</v>
          </cell>
          <cell r="O43" t="str">
            <v>Yes</v>
          </cell>
          <cell r="P43" t="str">
            <v>No</v>
          </cell>
          <cell r="Q43" t="str">
            <v>Yes</v>
          </cell>
          <cell r="R43" t="str">
            <v>No</v>
          </cell>
          <cell r="S43" t="str">
            <v>Yes</v>
          </cell>
          <cell r="T43" t="str">
            <v>No</v>
          </cell>
          <cell r="U43" t="str">
            <v>Yes</v>
          </cell>
          <cell r="V43" t="str">
            <v>No</v>
          </cell>
        </row>
        <row r="44">
          <cell r="B44" t="str">
            <v>Madagascar</v>
          </cell>
          <cell r="C44"/>
          <cell r="D44">
            <v>450</v>
          </cell>
          <cell r="E44" t="str">
            <v>MDG</v>
          </cell>
          <cell r="F44">
            <v>4</v>
          </cell>
          <cell r="G44" t="str">
            <v>Country/Area</v>
          </cell>
          <cell r="H44">
            <v>910</v>
          </cell>
          <cell r="I44" t="str">
            <v>Eastern Africa</v>
          </cell>
          <cell r="J44">
            <v>903</v>
          </cell>
          <cell r="K44" t="str">
            <v>Africa</v>
          </cell>
          <cell r="L44" t="str">
            <v>No</v>
          </cell>
          <cell r="M44" t="str">
            <v>Yes</v>
          </cell>
          <cell r="N44" t="str">
            <v>Yes</v>
          </cell>
          <cell r="O44" t="str">
            <v>No</v>
          </cell>
          <cell r="P44" t="str">
            <v>No</v>
          </cell>
          <cell r="Q44" t="str">
            <v>No</v>
          </cell>
          <cell r="R44" t="str">
            <v>No</v>
          </cell>
          <cell r="S44" t="str">
            <v>No</v>
          </cell>
          <cell r="T44" t="str">
            <v>Yes</v>
          </cell>
          <cell r="U44" t="str">
            <v>No</v>
          </cell>
          <cell r="V44" t="str">
            <v>No</v>
          </cell>
        </row>
        <row r="45">
          <cell r="B45" t="str">
            <v>Malawi</v>
          </cell>
          <cell r="C45"/>
          <cell r="D45">
            <v>454</v>
          </cell>
          <cell r="E45" t="str">
            <v>MWI</v>
          </cell>
          <cell r="F45">
            <v>4</v>
          </cell>
          <cell r="G45" t="str">
            <v>Country/Area</v>
          </cell>
          <cell r="H45">
            <v>910</v>
          </cell>
          <cell r="I45" t="str">
            <v>Eastern Africa</v>
          </cell>
          <cell r="J45">
            <v>903</v>
          </cell>
          <cell r="K45" t="str">
            <v>Africa</v>
          </cell>
          <cell r="L45" t="str">
            <v>No</v>
          </cell>
          <cell r="M45" t="str">
            <v>Yes</v>
          </cell>
          <cell r="N45" t="str">
            <v>Yes</v>
          </cell>
          <cell r="O45" t="str">
            <v>No</v>
          </cell>
          <cell r="P45" t="str">
            <v>No</v>
          </cell>
          <cell r="Q45" t="str">
            <v>No</v>
          </cell>
          <cell r="R45" t="str">
            <v>No</v>
          </cell>
          <cell r="S45" t="str">
            <v>No</v>
          </cell>
          <cell r="T45" t="str">
            <v>Yes</v>
          </cell>
          <cell r="U45" t="str">
            <v>Yes</v>
          </cell>
          <cell r="V45" t="str">
            <v>No</v>
          </cell>
        </row>
        <row r="46">
          <cell r="B46" t="str">
            <v>Mauritius</v>
          </cell>
          <cell r="C46">
            <v>1</v>
          </cell>
          <cell r="D46">
            <v>480</v>
          </cell>
          <cell r="E46" t="str">
            <v>MUS</v>
          </cell>
          <cell r="F46">
            <v>4</v>
          </cell>
          <cell r="G46" t="str">
            <v>Country/Area</v>
          </cell>
          <cell r="H46">
            <v>910</v>
          </cell>
          <cell r="I46" t="str">
            <v>Eastern Africa</v>
          </cell>
          <cell r="J46">
            <v>903</v>
          </cell>
          <cell r="K46" t="str">
            <v>Africa</v>
          </cell>
          <cell r="L46" t="str">
            <v>No</v>
          </cell>
          <cell r="M46" t="str">
            <v>Yes</v>
          </cell>
          <cell r="N46" t="str">
            <v>No</v>
          </cell>
          <cell r="O46" t="str">
            <v>Yes</v>
          </cell>
          <cell r="P46" t="str">
            <v>No</v>
          </cell>
          <cell r="Q46" t="str">
            <v>Yes</v>
          </cell>
          <cell r="R46" t="str">
            <v>Yes</v>
          </cell>
          <cell r="S46" t="str">
            <v>No</v>
          </cell>
          <cell r="T46" t="str">
            <v>No</v>
          </cell>
          <cell r="U46" t="str">
            <v>No</v>
          </cell>
          <cell r="V46" t="str">
            <v>No</v>
          </cell>
        </row>
        <row r="47">
          <cell r="B47" t="str">
            <v>Mayotte</v>
          </cell>
          <cell r="C47"/>
          <cell r="D47">
            <v>175</v>
          </cell>
          <cell r="E47" t="str">
            <v>MYT</v>
          </cell>
          <cell r="F47">
            <v>4</v>
          </cell>
          <cell r="G47" t="str">
            <v>Country/Area</v>
          </cell>
          <cell r="H47">
            <v>910</v>
          </cell>
          <cell r="I47" t="str">
            <v>Eastern Africa</v>
          </cell>
          <cell r="J47">
            <v>903</v>
          </cell>
          <cell r="K47" t="str">
            <v>Africa</v>
          </cell>
          <cell r="L47" t="str">
            <v>No</v>
          </cell>
          <cell r="M47" t="str">
            <v>Yes</v>
          </cell>
          <cell r="N47" t="str">
            <v>No</v>
          </cell>
          <cell r="O47" t="str">
            <v>Yes</v>
          </cell>
          <cell r="P47" t="str">
            <v>Not Available</v>
          </cell>
          <cell r="Q47" t="str">
            <v>Not Available</v>
          </cell>
          <cell r="R47" t="str">
            <v>Not Available</v>
          </cell>
          <cell r="S47" t="str">
            <v>Not Available</v>
          </cell>
          <cell r="T47" t="str">
            <v>Not Available</v>
          </cell>
          <cell r="U47" t="str">
            <v>No</v>
          </cell>
          <cell r="V47" t="str">
            <v>No</v>
          </cell>
        </row>
        <row r="48">
          <cell r="B48" t="str">
            <v>Mozambique</v>
          </cell>
          <cell r="C48"/>
          <cell r="D48">
            <v>508</v>
          </cell>
          <cell r="E48" t="str">
            <v>MOZ</v>
          </cell>
          <cell r="F48">
            <v>4</v>
          </cell>
          <cell r="G48" t="str">
            <v>Country/Area</v>
          </cell>
          <cell r="H48">
            <v>910</v>
          </cell>
          <cell r="I48" t="str">
            <v>Eastern Africa</v>
          </cell>
          <cell r="J48">
            <v>903</v>
          </cell>
          <cell r="K48" t="str">
            <v>Africa</v>
          </cell>
          <cell r="L48" t="str">
            <v>No</v>
          </cell>
          <cell r="M48" t="str">
            <v>Yes</v>
          </cell>
          <cell r="N48" t="str">
            <v>Yes</v>
          </cell>
          <cell r="O48" t="str">
            <v>No</v>
          </cell>
          <cell r="P48" t="str">
            <v>No</v>
          </cell>
          <cell r="Q48" t="str">
            <v>No</v>
          </cell>
          <cell r="R48" t="str">
            <v>No</v>
          </cell>
          <cell r="S48" t="str">
            <v>No</v>
          </cell>
          <cell r="T48" t="str">
            <v>Yes</v>
          </cell>
          <cell r="U48" t="str">
            <v>Yes</v>
          </cell>
          <cell r="V48" t="str">
            <v>No</v>
          </cell>
        </row>
        <row r="49">
          <cell r="B49" t="str">
            <v>Réunion</v>
          </cell>
          <cell r="C49"/>
          <cell r="D49">
            <v>638</v>
          </cell>
          <cell r="E49" t="str">
            <v>REU</v>
          </cell>
          <cell r="F49">
            <v>4</v>
          </cell>
          <cell r="G49" t="str">
            <v>Country/Area</v>
          </cell>
          <cell r="H49">
            <v>910</v>
          </cell>
          <cell r="I49" t="str">
            <v>Eastern Africa</v>
          </cell>
          <cell r="J49">
            <v>903</v>
          </cell>
          <cell r="K49" t="str">
            <v>Africa</v>
          </cell>
          <cell r="L49" t="str">
            <v>No</v>
          </cell>
          <cell r="M49" t="str">
            <v>Yes</v>
          </cell>
          <cell r="N49" t="str">
            <v>No</v>
          </cell>
          <cell r="O49" t="str">
            <v>Yes</v>
          </cell>
          <cell r="P49" t="str">
            <v>Not Available</v>
          </cell>
          <cell r="Q49" t="str">
            <v>Not Available</v>
          </cell>
          <cell r="R49" t="str">
            <v>Not Available</v>
          </cell>
          <cell r="S49" t="str">
            <v>Not Available</v>
          </cell>
          <cell r="T49" t="str">
            <v>Not Available</v>
          </cell>
          <cell r="U49" t="str">
            <v>No</v>
          </cell>
          <cell r="V49" t="str">
            <v>No</v>
          </cell>
        </row>
        <row r="50">
          <cell r="B50" t="str">
            <v>Rwanda</v>
          </cell>
          <cell r="C50"/>
          <cell r="D50">
            <v>646</v>
          </cell>
          <cell r="E50" t="str">
            <v>RWA</v>
          </cell>
          <cell r="F50">
            <v>4</v>
          </cell>
          <cell r="G50" t="str">
            <v>Country/Area</v>
          </cell>
          <cell r="H50">
            <v>910</v>
          </cell>
          <cell r="I50" t="str">
            <v>Eastern Africa</v>
          </cell>
          <cell r="J50">
            <v>903</v>
          </cell>
          <cell r="K50" t="str">
            <v>Africa</v>
          </cell>
          <cell r="L50" t="str">
            <v>No</v>
          </cell>
          <cell r="M50" t="str">
            <v>Yes</v>
          </cell>
          <cell r="N50" t="str">
            <v>Yes</v>
          </cell>
          <cell r="O50" t="str">
            <v>No</v>
          </cell>
          <cell r="P50" t="str">
            <v>No</v>
          </cell>
          <cell r="Q50" t="str">
            <v>No</v>
          </cell>
          <cell r="R50" t="str">
            <v>No</v>
          </cell>
          <cell r="S50" t="str">
            <v>No</v>
          </cell>
          <cell r="T50" t="str">
            <v>Yes</v>
          </cell>
          <cell r="U50" t="str">
            <v>Yes</v>
          </cell>
          <cell r="V50" t="str">
            <v>No</v>
          </cell>
        </row>
        <row r="51">
          <cell r="B51" t="str">
            <v>Seychelles</v>
          </cell>
          <cell r="C51"/>
          <cell r="D51">
            <v>690</v>
          </cell>
          <cell r="E51" t="str">
            <v>SYC</v>
          </cell>
          <cell r="F51">
            <v>4</v>
          </cell>
          <cell r="G51" t="str">
            <v>Country/Area</v>
          </cell>
          <cell r="H51">
            <v>910</v>
          </cell>
          <cell r="I51" t="str">
            <v>Eastern Africa</v>
          </cell>
          <cell r="J51">
            <v>903</v>
          </cell>
          <cell r="K51" t="str">
            <v>Africa</v>
          </cell>
          <cell r="L51" t="str">
            <v>No</v>
          </cell>
          <cell r="M51" t="str">
            <v>Yes</v>
          </cell>
          <cell r="N51" t="str">
            <v>No</v>
          </cell>
          <cell r="O51" t="str">
            <v>Yes</v>
          </cell>
          <cell r="P51" t="str">
            <v>Yes</v>
          </cell>
          <cell r="Q51" t="str">
            <v>No</v>
          </cell>
          <cell r="R51" t="str">
            <v>No</v>
          </cell>
          <cell r="S51" t="str">
            <v>No</v>
          </cell>
          <cell r="T51" t="str">
            <v>No</v>
          </cell>
          <cell r="U51" t="str">
            <v>No</v>
          </cell>
          <cell r="V51" t="str">
            <v>No</v>
          </cell>
        </row>
        <row r="52">
          <cell r="B52" t="str">
            <v>Somalia</v>
          </cell>
          <cell r="C52"/>
          <cell r="D52">
            <v>706</v>
          </cell>
          <cell r="E52" t="str">
            <v>SOM</v>
          </cell>
          <cell r="F52">
            <v>4</v>
          </cell>
          <cell r="G52" t="str">
            <v>Country/Area</v>
          </cell>
          <cell r="H52">
            <v>910</v>
          </cell>
          <cell r="I52" t="str">
            <v>Eastern Africa</v>
          </cell>
          <cell r="J52">
            <v>903</v>
          </cell>
          <cell r="K52" t="str">
            <v>Africa</v>
          </cell>
          <cell r="L52" t="str">
            <v>No</v>
          </cell>
          <cell r="M52" t="str">
            <v>Yes</v>
          </cell>
          <cell r="N52" t="str">
            <v>Yes</v>
          </cell>
          <cell r="O52" t="str">
            <v>No</v>
          </cell>
          <cell r="P52" t="str">
            <v>No</v>
          </cell>
          <cell r="Q52" t="str">
            <v>No</v>
          </cell>
          <cell r="R52" t="str">
            <v>No</v>
          </cell>
          <cell r="S52" t="str">
            <v>No</v>
          </cell>
          <cell r="T52" t="str">
            <v>Yes</v>
          </cell>
          <cell r="U52" t="str">
            <v>No</v>
          </cell>
          <cell r="V52" t="str">
            <v>No</v>
          </cell>
        </row>
        <row r="53">
          <cell r="B53" t="str">
            <v>South Sudan</v>
          </cell>
          <cell r="C53"/>
          <cell r="D53">
            <v>728</v>
          </cell>
          <cell r="E53" t="str">
            <v>SSD</v>
          </cell>
          <cell r="F53">
            <v>4</v>
          </cell>
          <cell r="G53" t="str">
            <v>Country/Area</v>
          </cell>
          <cell r="H53">
            <v>910</v>
          </cell>
          <cell r="I53" t="str">
            <v>Eastern Africa</v>
          </cell>
          <cell r="J53">
            <v>903</v>
          </cell>
          <cell r="K53" t="str">
            <v>Africa</v>
          </cell>
          <cell r="L53" t="str">
            <v>No</v>
          </cell>
          <cell r="M53" t="str">
            <v>Yes</v>
          </cell>
          <cell r="N53" t="str">
            <v>Yes</v>
          </cell>
          <cell r="O53" t="str">
            <v>No</v>
          </cell>
          <cell r="P53" t="str">
            <v>No</v>
          </cell>
          <cell r="Q53" t="str">
            <v>No</v>
          </cell>
          <cell r="R53" t="str">
            <v>No</v>
          </cell>
          <cell r="S53" t="str">
            <v>No</v>
          </cell>
          <cell r="T53" t="str">
            <v>Yes</v>
          </cell>
          <cell r="U53" t="str">
            <v>No</v>
          </cell>
          <cell r="V53" t="str">
            <v>No</v>
          </cell>
        </row>
        <row r="54">
          <cell r="B54" t="str">
            <v>Uganda</v>
          </cell>
          <cell r="C54"/>
          <cell r="D54">
            <v>800</v>
          </cell>
          <cell r="E54" t="str">
            <v>UGA</v>
          </cell>
          <cell r="F54">
            <v>4</v>
          </cell>
          <cell r="G54" t="str">
            <v>Country/Area</v>
          </cell>
          <cell r="H54">
            <v>910</v>
          </cell>
          <cell r="I54" t="str">
            <v>Eastern Africa</v>
          </cell>
          <cell r="J54">
            <v>903</v>
          </cell>
          <cell r="K54" t="str">
            <v>Africa</v>
          </cell>
          <cell r="L54" t="str">
            <v>No</v>
          </cell>
          <cell r="M54" t="str">
            <v>Yes</v>
          </cell>
          <cell r="N54" t="str">
            <v>Yes</v>
          </cell>
          <cell r="O54" t="str">
            <v>No</v>
          </cell>
          <cell r="P54" t="str">
            <v>No</v>
          </cell>
          <cell r="Q54" t="str">
            <v>No</v>
          </cell>
          <cell r="R54" t="str">
            <v>No</v>
          </cell>
          <cell r="S54" t="str">
            <v>No</v>
          </cell>
          <cell r="T54" t="str">
            <v>Yes</v>
          </cell>
          <cell r="U54" t="str">
            <v>Yes</v>
          </cell>
          <cell r="V54" t="str">
            <v>No</v>
          </cell>
        </row>
        <row r="55">
          <cell r="B55" t="str">
            <v>United Republic of Tanzania</v>
          </cell>
          <cell r="C55">
            <v>2</v>
          </cell>
          <cell r="D55">
            <v>834</v>
          </cell>
          <cell r="E55" t="str">
            <v>TZA</v>
          </cell>
          <cell r="F55">
            <v>4</v>
          </cell>
          <cell r="G55" t="str">
            <v>Country/Area</v>
          </cell>
          <cell r="H55">
            <v>910</v>
          </cell>
          <cell r="I55" t="str">
            <v>Eastern Africa</v>
          </cell>
          <cell r="J55">
            <v>903</v>
          </cell>
          <cell r="K55" t="str">
            <v>Africa</v>
          </cell>
          <cell r="L55" t="str">
            <v>No</v>
          </cell>
          <cell r="M55" t="str">
            <v>Yes</v>
          </cell>
          <cell r="N55" t="str">
            <v>Yes</v>
          </cell>
          <cell r="O55" t="str">
            <v>No</v>
          </cell>
          <cell r="P55" t="str">
            <v>No</v>
          </cell>
          <cell r="Q55" t="str">
            <v>No</v>
          </cell>
          <cell r="R55" t="str">
            <v>No</v>
          </cell>
          <cell r="S55" t="str">
            <v>No</v>
          </cell>
          <cell r="T55" t="str">
            <v>Yes</v>
          </cell>
          <cell r="U55" t="str">
            <v>Yes</v>
          </cell>
          <cell r="V55" t="str">
            <v>No</v>
          </cell>
        </row>
        <row r="56">
          <cell r="B56" t="str">
            <v>Zambia</v>
          </cell>
          <cell r="C56"/>
          <cell r="D56">
            <v>894</v>
          </cell>
          <cell r="E56" t="str">
            <v>ZMB</v>
          </cell>
          <cell r="F56">
            <v>4</v>
          </cell>
          <cell r="G56" t="str">
            <v>Country/Area</v>
          </cell>
          <cell r="H56">
            <v>910</v>
          </cell>
          <cell r="I56" t="str">
            <v>Eastern Africa</v>
          </cell>
          <cell r="J56">
            <v>903</v>
          </cell>
          <cell r="K56" t="str">
            <v>Africa</v>
          </cell>
          <cell r="L56" t="str">
            <v>No</v>
          </cell>
          <cell r="M56" t="str">
            <v>Yes</v>
          </cell>
          <cell r="N56" t="str">
            <v>Yes</v>
          </cell>
          <cell r="O56" t="str">
            <v>No</v>
          </cell>
          <cell r="P56" t="str">
            <v>No</v>
          </cell>
          <cell r="Q56" t="str">
            <v>Yes</v>
          </cell>
          <cell r="R56" t="str">
            <v>No</v>
          </cell>
          <cell r="S56" t="str">
            <v>Yes</v>
          </cell>
          <cell r="T56" t="str">
            <v>No</v>
          </cell>
          <cell r="U56" t="str">
            <v>Yes</v>
          </cell>
          <cell r="V56" t="str">
            <v>No</v>
          </cell>
        </row>
        <row r="57">
          <cell r="B57" t="str">
            <v>Zimbabwe</v>
          </cell>
          <cell r="C57"/>
          <cell r="D57">
            <v>716</v>
          </cell>
          <cell r="E57" t="str">
            <v>ZWE</v>
          </cell>
          <cell r="F57">
            <v>4</v>
          </cell>
          <cell r="G57" t="str">
            <v>Country/Area</v>
          </cell>
          <cell r="H57">
            <v>910</v>
          </cell>
          <cell r="I57" t="str">
            <v>Eastern Africa</v>
          </cell>
          <cell r="J57">
            <v>903</v>
          </cell>
          <cell r="K57" t="str">
            <v>Africa</v>
          </cell>
          <cell r="L57" t="str">
            <v>No</v>
          </cell>
          <cell r="M57" t="str">
            <v>Yes</v>
          </cell>
          <cell r="N57" t="str">
            <v>No</v>
          </cell>
          <cell r="O57" t="str">
            <v>Yes</v>
          </cell>
          <cell r="P57" t="str">
            <v>No</v>
          </cell>
          <cell r="Q57" t="str">
            <v>No</v>
          </cell>
          <cell r="R57" t="str">
            <v>No</v>
          </cell>
          <cell r="S57" t="str">
            <v>No</v>
          </cell>
          <cell r="T57" t="str">
            <v>Yes</v>
          </cell>
          <cell r="U57" t="str">
            <v>Yes</v>
          </cell>
          <cell r="V57" t="str">
            <v>No</v>
          </cell>
        </row>
        <row r="58">
          <cell r="B58" t="str">
            <v>Middle Africa</v>
          </cell>
          <cell r="C58"/>
          <cell r="D58">
            <v>911</v>
          </cell>
          <cell r="E58"/>
          <cell r="F58">
            <v>3</v>
          </cell>
          <cell r="G58" t="str">
            <v>Region</v>
          </cell>
          <cell r="H58">
            <v>911</v>
          </cell>
          <cell r="I58" t="str">
            <v>Middle Africa</v>
          </cell>
          <cell r="J58">
            <v>903</v>
          </cell>
          <cell r="K58" t="str">
            <v>Africa</v>
          </cell>
          <cell r="L58"/>
          <cell r="M58"/>
          <cell r="N58"/>
          <cell r="O58"/>
          <cell r="P58"/>
          <cell r="Q58"/>
          <cell r="R58"/>
          <cell r="S58"/>
          <cell r="T58"/>
          <cell r="U58"/>
          <cell r="V58"/>
        </row>
        <row r="59">
          <cell r="B59" t="str">
            <v>Angola</v>
          </cell>
          <cell r="C59"/>
          <cell r="D59">
            <v>24</v>
          </cell>
          <cell r="E59" t="str">
            <v>AGO</v>
          </cell>
          <cell r="F59">
            <v>4</v>
          </cell>
          <cell r="G59" t="str">
            <v>Country/Area</v>
          </cell>
          <cell r="H59">
            <v>911</v>
          </cell>
          <cell r="I59" t="str">
            <v>Middle Africa</v>
          </cell>
          <cell r="J59">
            <v>903</v>
          </cell>
          <cell r="K59" t="str">
            <v>Africa</v>
          </cell>
          <cell r="L59" t="str">
            <v>No</v>
          </cell>
          <cell r="M59" t="str">
            <v>Yes</v>
          </cell>
          <cell r="N59" t="str">
            <v>Yes</v>
          </cell>
          <cell r="O59" t="str">
            <v>No</v>
          </cell>
          <cell r="P59" t="str">
            <v>No</v>
          </cell>
          <cell r="Q59" t="str">
            <v>Yes</v>
          </cell>
          <cell r="R59" t="str">
            <v>Yes</v>
          </cell>
          <cell r="S59" t="str">
            <v>No</v>
          </cell>
          <cell r="T59" t="str">
            <v>No</v>
          </cell>
          <cell r="U59" t="str">
            <v>Yes</v>
          </cell>
          <cell r="V59" t="str">
            <v>No</v>
          </cell>
        </row>
        <row r="60">
          <cell r="B60" t="str">
            <v>Cameroon</v>
          </cell>
          <cell r="C60"/>
          <cell r="D60">
            <v>120</v>
          </cell>
          <cell r="E60" t="str">
            <v>CMR</v>
          </cell>
          <cell r="F60">
            <v>4</v>
          </cell>
          <cell r="G60" t="str">
            <v>Country/Area</v>
          </cell>
          <cell r="H60">
            <v>911</v>
          </cell>
          <cell r="I60" t="str">
            <v>Middle Africa</v>
          </cell>
          <cell r="J60">
            <v>903</v>
          </cell>
          <cell r="K60" t="str">
            <v>Africa</v>
          </cell>
          <cell r="L60" t="str">
            <v>No</v>
          </cell>
          <cell r="M60" t="str">
            <v>Yes</v>
          </cell>
          <cell r="N60" t="str">
            <v>No</v>
          </cell>
          <cell r="O60" t="str">
            <v>Yes</v>
          </cell>
          <cell r="P60" t="str">
            <v>No</v>
          </cell>
          <cell r="Q60" t="str">
            <v>Yes</v>
          </cell>
          <cell r="R60" t="str">
            <v>No</v>
          </cell>
          <cell r="S60" t="str">
            <v>Yes</v>
          </cell>
          <cell r="T60" t="str">
            <v>No</v>
          </cell>
          <cell r="U60" t="str">
            <v>Yes</v>
          </cell>
          <cell r="V60" t="str">
            <v>No</v>
          </cell>
        </row>
        <row r="61">
          <cell r="B61" t="str">
            <v>Central African Republic</v>
          </cell>
          <cell r="C61"/>
          <cell r="D61">
            <v>140</v>
          </cell>
          <cell r="E61" t="str">
            <v>CAF</v>
          </cell>
          <cell r="F61">
            <v>4</v>
          </cell>
          <cell r="G61" t="str">
            <v>Country/Area</v>
          </cell>
          <cell r="H61">
            <v>911</v>
          </cell>
          <cell r="I61" t="str">
            <v>Middle Africa</v>
          </cell>
          <cell r="J61">
            <v>903</v>
          </cell>
          <cell r="K61" t="str">
            <v>Africa</v>
          </cell>
          <cell r="L61" t="str">
            <v>No</v>
          </cell>
          <cell r="M61" t="str">
            <v>Yes</v>
          </cell>
          <cell r="N61" t="str">
            <v>Yes</v>
          </cell>
          <cell r="O61" t="str">
            <v>No</v>
          </cell>
          <cell r="P61" t="str">
            <v>No</v>
          </cell>
          <cell r="Q61" t="str">
            <v>No</v>
          </cell>
          <cell r="R61" t="str">
            <v>No</v>
          </cell>
          <cell r="S61" t="str">
            <v>No</v>
          </cell>
          <cell r="T61" t="str">
            <v>Yes</v>
          </cell>
          <cell r="U61" t="str">
            <v>Yes</v>
          </cell>
          <cell r="V61" t="str">
            <v>No</v>
          </cell>
        </row>
        <row r="62">
          <cell r="B62" t="str">
            <v>Chad</v>
          </cell>
          <cell r="C62"/>
          <cell r="D62">
            <v>148</v>
          </cell>
          <cell r="E62" t="str">
            <v>TCD</v>
          </cell>
          <cell r="F62">
            <v>4</v>
          </cell>
          <cell r="G62" t="str">
            <v>Country/Area</v>
          </cell>
          <cell r="H62">
            <v>911</v>
          </cell>
          <cell r="I62" t="str">
            <v>Middle Africa</v>
          </cell>
          <cell r="J62">
            <v>903</v>
          </cell>
          <cell r="K62" t="str">
            <v>Africa</v>
          </cell>
          <cell r="L62" t="str">
            <v>No</v>
          </cell>
          <cell r="M62" t="str">
            <v>Yes</v>
          </cell>
          <cell r="N62" t="str">
            <v>Yes</v>
          </cell>
          <cell r="O62" t="str">
            <v>No</v>
          </cell>
          <cell r="P62" t="str">
            <v>No</v>
          </cell>
          <cell r="Q62" t="str">
            <v>No</v>
          </cell>
          <cell r="R62" t="str">
            <v>No</v>
          </cell>
          <cell r="S62" t="str">
            <v>No</v>
          </cell>
          <cell r="T62" t="str">
            <v>Yes</v>
          </cell>
          <cell r="U62" t="str">
            <v>No</v>
          </cell>
          <cell r="V62" t="str">
            <v>No</v>
          </cell>
        </row>
        <row r="63">
          <cell r="B63" t="str">
            <v>Congo</v>
          </cell>
          <cell r="C63"/>
          <cell r="D63">
            <v>178</v>
          </cell>
          <cell r="E63" t="str">
            <v>COG</v>
          </cell>
          <cell r="F63">
            <v>4</v>
          </cell>
          <cell r="G63" t="str">
            <v>Country/Area</v>
          </cell>
          <cell r="H63">
            <v>911</v>
          </cell>
          <cell r="I63" t="str">
            <v>Middle Africa</v>
          </cell>
          <cell r="J63">
            <v>903</v>
          </cell>
          <cell r="K63" t="str">
            <v>Africa</v>
          </cell>
          <cell r="L63" t="str">
            <v>No</v>
          </cell>
          <cell r="M63" t="str">
            <v>Yes</v>
          </cell>
          <cell r="N63" t="str">
            <v>No</v>
          </cell>
          <cell r="O63" t="str">
            <v>Yes</v>
          </cell>
          <cell r="P63" t="str">
            <v>No</v>
          </cell>
          <cell r="Q63" t="str">
            <v>Yes</v>
          </cell>
          <cell r="R63" t="str">
            <v>No</v>
          </cell>
          <cell r="S63" t="str">
            <v>Yes</v>
          </cell>
          <cell r="T63" t="str">
            <v>No</v>
          </cell>
          <cell r="U63" t="str">
            <v>Yes</v>
          </cell>
          <cell r="V63" t="str">
            <v>No</v>
          </cell>
        </row>
        <row r="64">
          <cell r="B64" t="str">
            <v>Democratic Republic of the Congo</v>
          </cell>
          <cell r="C64"/>
          <cell r="D64">
            <v>180</v>
          </cell>
          <cell r="E64" t="str">
            <v>COD</v>
          </cell>
          <cell r="F64">
            <v>4</v>
          </cell>
          <cell r="G64" t="str">
            <v>Country/Area</v>
          </cell>
          <cell r="H64">
            <v>911</v>
          </cell>
          <cell r="I64" t="str">
            <v>Middle Africa</v>
          </cell>
          <cell r="J64">
            <v>903</v>
          </cell>
          <cell r="K64" t="str">
            <v>Africa</v>
          </cell>
          <cell r="L64" t="str">
            <v>No</v>
          </cell>
          <cell r="M64" t="str">
            <v>Yes</v>
          </cell>
          <cell r="N64" t="str">
            <v>Yes</v>
          </cell>
          <cell r="O64" t="str">
            <v>No</v>
          </cell>
          <cell r="P64" t="str">
            <v>No</v>
          </cell>
          <cell r="Q64" t="str">
            <v>No</v>
          </cell>
          <cell r="R64" t="str">
            <v>No</v>
          </cell>
          <cell r="S64" t="str">
            <v>No</v>
          </cell>
          <cell r="T64" t="str">
            <v>Yes</v>
          </cell>
          <cell r="U64" t="str">
            <v>No</v>
          </cell>
          <cell r="V64" t="str">
            <v>No</v>
          </cell>
        </row>
        <row r="65">
          <cell r="B65" t="str">
            <v>Equatorial Guinea</v>
          </cell>
          <cell r="C65"/>
          <cell r="D65">
            <v>226</v>
          </cell>
          <cell r="E65" t="str">
            <v>GNQ</v>
          </cell>
          <cell r="F65">
            <v>4</v>
          </cell>
          <cell r="G65" t="str">
            <v>Country/Area</v>
          </cell>
          <cell r="H65">
            <v>911</v>
          </cell>
          <cell r="I65" t="str">
            <v>Middle Africa</v>
          </cell>
          <cell r="J65">
            <v>903</v>
          </cell>
          <cell r="K65" t="str">
            <v>Africa</v>
          </cell>
          <cell r="L65" t="str">
            <v>No</v>
          </cell>
          <cell r="M65" t="str">
            <v>Yes</v>
          </cell>
          <cell r="N65" t="str">
            <v>Yes</v>
          </cell>
          <cell r="O65" t="str">
            <v>No</v>
          </cell>
          <cell r="P65" t="str">
            <v>Yes</v>
          </cell>
          <cell r="Q65" t="str">
            <v>No</v>
          </cell>
          <cell r="R65" t="str">
            <v>No</v>
          </cell>
          <cell r="S65" t="str">
            <v>No</v>
          </cell>
          <cell r="T65" t="str">
            <v>No</v>
          </cell>
          <cell r="U65" t="str">
            <v>Yes</v>
          </cell>
          <cell r="V65" t="str">
            <v>No</v>
          </cell>
        </row>
        <row r="66">
          <cell r="B66" t="str">
            <v>Gabon</v>
          </cell>
          <cell r="C66"/>
          <cell r="D66">
            <v>266</v>
          </cell>
          <cell r="E66" t="str">
            <v>GAB</v>
          </cell>
          <cell r="F66">
            <v>4</v>
          </cell>
          <cell r="G66" t="str">
            <v>Country/Area</v>
          </cell>
          <cell r="H66">
            <v>911</v>
          </cell>
          <cell r="I66" t="str">
            <v>Middle Africa</v>
          </cell>
          <cell r="J66">
            <v>903</v>
          </cell>
          <cell r="K66" t="str">
            <v>Africa</v>
          </cell>
          <cell r="L66" t="str">
            <v>No</v>
          </cell>
          <cell r="M66" t="str">
            <v>Yes</v>
          </cell>
          <cell r="N66" t="str">
            <v>No</v>
          </cell>
          <cell r="O66" t="str">
            <v>Yes</v>
          </cell>
          <cell r="P66" t="str">
            <v>No</v>
          </cell>
          <cell r="Q66" t="str">
            <v>Yes</v>
          </cell>
          <cell r="R66" t="str">
            <v>Yes</v>
          </cell>
          <cell r="S66" t="str">
            <v>No</v>
          </cell>
          <cell r="T66" t="str">
            <v>No</v>
          </cell>
          <cell r="U66" t="str">
            <v>Yes</v>
          </cell>
          <cell r="V66" t="str">
            <v>No</v>
          </cell>
        </row>
        <row r="67">
          <cell r="B67" t="str">
            <v>Sao Tome and Principe</v>
          </cell>
          <cell r="C67"/>
          <cell r="D67">
            <v>678</v>
          </cell>
          <cell r="E67" t="str">
            <v>STP</v>
          </cell>
          <cell r="F67">
            <v>4</v>
          </cell>
          <cell r="G67" t="str">
            <v>Country/Area</v>
          </cell>
          <cell r="H67">
            <v>911</v>
          </cell>
          <cell r="I67" t="str">
            <v>Middle Africa</v>
          </cell>
          <cell r="J67">
            <v>903</v>
          </cell>
          <cell r="K67" t="str">
            <v>Africa</v>
          </cell>
          <cell r="L67" t="str">
            <v>No</v>
          </cell>
          <cell r="M67" t="str">
            <v>Yes</v>
          </cell>
          <cell r="N67" t="str">
            <v>Yes</v>
          </cell>
          <cell r="O67" t="str">
            <v>No</v>
          </cell>
          <cell r="P67" t="str">
            <v>No</v>
          </cell>
          <cell r="Q67" t="str">
            <v>Yes</v>
          </cell>
          <cell r="R67" t="str">
            <v>No</v>
          </cell>
          <cell r="S67" t="str">
            <v>Yes</v>
          </cell>
          <cell r="T67" t="str">
            <v>No</v>
          </cell>
          <cell r="U67" t="str">
            <v>No</v>
          </cell>
          <cell r="V67" t="str">
            <v>No</v>
          </cell>
        </row>
        <row r="68">
          <cell r="B68" t="str">
            <v>Northern Africa</v>
          </cell>
          <cell r="C68"/>
          <cell r="D68">
            <v>912</v>
          </cell>
          <cell r="E68"/>
          <cell r="F68">
            <v>3</v>
          </cell>
          <cell r="G68" t="str">
            <v>Region</v>
          </cell>
          <cell r="H68">
            <v>912</v>
          </cell>
          <cell r="I68" t="str">
            <v>Northern Africa</v>
          </cell>
          <cell r="J68">
            <v>903</v>
          </cell>
          <cell r="K68" t="str">
            <v>Africa</v>
          </cell>
          <cell r="L68"/>
          <cell r="M68"/>
          <cell r="N68"/>
          <cell r="O68"/>
          <cell r="P68"/>
          <cell r="Q68"/>
          <cell r="R68"/>
          <cell r="S68"/>
          <cell r="T68"/>
          <cell r="U68"/>
          <cell r="V68"/>
        </row>
        <row r="69">
          <cell r="B69" t="str">
            <v>Algeria</v>
          </cell>
          <cell r="C69"/>
          <cell r="D69">
            <v>12</v>
          </cell>
          <cell r="E69" t="str">
            <v>DZA</v>
          </cell>
          <cell r="F69">
            <v>4</v>
          </cell>
          <cell r="G69" t="str">
            <v>Country/Area</v>
          </cell>
          <cell r="H69">
            <v>912</v>
          </cell>
          <cell r="I69" t="str">
            <v>Northern Africa</v>
          </cell>
          <cell r="J69">
            <v>903</v>
          </cell>
          <cell r="K69" t="str">
            <v>Africa</v>
          </cell>
          <cell r="L69" t="str">
            <v>No</v>
          </cell>
          <cell r="M69" t="str">
            <v>Yes</v>
          </cell>
          <cell r="N69" t="str">
            <v>No</v>
          </cell>
          <cell r="O69" t="str">
            <v>Yes</v>
          </cell>
          <cell r="P69" t="str">
            <v>No</v>
          </cell>
          <cell r="Q69" t="str">
            <v>Yes</v>
          </cell>
          <cell r="R69" t="str">
            <v>Yes</v>
          </cell>
          <cell r="S69" t="str">
            <v>No</v>
          </cell>
          <cell r="T69" t="str">
            <v>No</v>
          </cell>
          <cell r="U69" t="str">
            <v>No</v>
          </cell>
          <cell r="V69" t="str">
            <v>No</v>
          </cell>
        </row>
        <row r="70">
          <cell r="B70" t="str">
            <v>Egypt</v>
          </cell>
          <cell r="C70"/>
          <cell r="D70">
            <v>818</v>
          </cell>
          <cell r="E70" t="str">
            <v>EGY</v>
          </cell>
          <cell r="F70">
            <v>4</v>
          </cell>
          <cell r="G70" t="str">
            <v>Country/Area</v>
          </cell>
          <cell r="H70">
            <v>912</v>
          </cell>
          <cell r="I70" t="str">
            <v>Northern Africa</v>
          </cell>
          <cell r="J70">
            <v>903</v>
          </cell>
          <cell r="K70" t="str">
            <v>Africa</v>
          </cell>
          <cell r="L70" t="str">
            <v>No</v>
          </cell>
          <cell r="M70" t="str">
            <v>Yes</v>
          </cell>
          <cell r="N70" t="str">
            <v>No</v>
          </cell>
          <cell r="O70" t="str">
            <v>Yes</v>
          </cell>
          <cell r="P70" t="str">
            <v>No</v>
          </cell>
          <cell r="Q70" t="str">
            <v>Yes</v>
          </cell>
          <cell r="R70" t="str">
            <v>No</v>
          </cell>
          <cell r="S70" t="str">
            <v>Yes</v>
          </cell>
          <cell r="T70" t="str">
            <v>No</v>
          </cell>
          <cell r="U70" t="str">
            <v>No</v>
          </cell>
          <cell r="V70" t="str">
            <v>No</v>
          </cell>
        </row>
        <row r="71">
          <cell r="B71" t="str">
            <v>Libyan Arab Jamahiriya</v>
          </cell>
          <cell r="C71"/>
          <cell r="D71">
            <v>434</v>
          </cell>
          <cell r="E71" t="str">
            <v>LBY</v>
          </cell>
          <cell r="F71">
            <v>4</v>
          </cell>
          <cell r="G71" t="str">
            <v>Country/Area</v>
          </cell>
          <cell r="H71">
            <v>912</v>
          </cell>
          <cell r="I71" t="str">
            <v>Northern Africa</v>
          </cell>
          <cell r="J71">
            <v>903</v>
          </cell>
          <cell r="K71" t="str">
            <v>Africa</v>
          </cell>
          <cell r="L71" t="str">
            <v>No</v>
          </cell>
          <cell r="M71" t="str">
            <v>Yes</v>
          </cell>
          <cell r="N71" t="str">
            <v>No</v>
          </cell>
          <cell r="O71" t="str">
            <v>Yes</v>
          </cell>
          <cell r="P71" t="str">
            <v>No</v>
          </cell>
          <cell r="Q71" t="str">
            <v>Yes</v>
          </cell>
          <cell r="R71" t="str">
            <v>Yes</v>
          </cell>
          <cell r="S71" t="str">
            <v>No</v>
          </cell>
          <cell r="T71" t="str">
            <v>No</v>
          </cell>
          <cell r="U71" t="str">
            <v>No</v>
          </cell>
          <cell r="V71" t="str">
            <v>No</v>
          </cell>
        </row>
        <row r="72">
          <cell r="B72" t="str">
            <v>Morocco</v>
          </cell>
          <cell r="C72"/>
          <cell r="D72">
            <v>504</v>
          </cell>
          <cell r="E72" t="str">
            <v>MAR</v>
          </cell>
          <cell r="F72">
            <v>4</v>
          </cell>
          <cell r="G72" t="str">
            <v>Country/Area</v>
          </cell>
          <cell r="H72">
            <v>912</v>
          </cell>
          <cell r="I72" t="str">
            <v>Northern Africa</v>
          </cell>
          <cell r="J72">
            <v>903</v>
          </cell>
          <cell r="K72" t="str">
            <v>Africa</v>
          </cell>
          <cell r="L72" t="str">
            <v>No</v>
          </cell>
          <cell r="M72" t="str">
            <v>Yes</v>
          </cell>
          <cell r="N72" t="str">
            <v>No</v>
          </cell>
          <cell r="O72" t="str">
            <v>Yes</v>
          </cell>
          <cell r="P72" t="str">
            <v>No</v>
          </cell>
          <cell r="Q72" t="str">
            <v>Yes</v>
          </cell>
          <cell r="R72" t="str">
            <v>No</v>
          </cell>
          <cell r="S72" t="str">
            <v>Yes</v>
          </cell>
          <cell r="T72" t="str">
            <v>No</v>
          </cell>
          <cell r="U72" t="str">
            <v>No</v>
          </cell>
          <cell r="V72" t="str">
            <v>No</v>
          </cell>
        </row>
        <row r="73">
          <cell r="B73" t="str">
            <v>Sudan</v>
          </cell>
          <cell r="C73"/>
          <cell r="D73">
            <v>729</v>
          </cell>
          <cell r="E73" t="str">
            <v>SDN</v>
          </cell>
          <cell r="F73">
            <v>4</v>
          </cell>
          <cell r="G73" t="str">
            <v>Country/Area</v>
          </cell>
          <cell r="H73">
            <v>912</v>
          </cell>
          <cell r="I73" t="str">
            <v>Northern Africa</v>
          </cell>
          <cell r="J73">
            <v>903</v>
          </cell>
          <cell r="K73" t="str">
            <v>Africa</v>
          </cell>
          <cell r="L73" t="str">
            <v>No</v>
          </cell>
          <cell r="M73" t="str">
            <v>Yes</v>
          </cell>
          <cell r="N73" t="str">
            <v>Yes</v>
          </cell>
          <cell r="O73" t="str">
            <v>No</v>
          </cell>
          <cell r="P73" t="str">
            <v>No</v>
          </cell>
          <cell r="Q73" t="str">
            <v>Yes</v>
          </cell>
          <cell r="R73" t="str">
            <v>No</v>
          </cell>
          <cell r="S73" t="str">
            <v>Yes</v>
          </cell>
          <cell r="T73" t="str">
            <v>No</v>
          </cell>
          <cell r="U73" t="str">
            <v>No</v>
          </cell>
          <cell r="V73" t="str">
            <v>No</v>
          </cell>
        </row>
        <row r="74">
          <cell r="B74" t="str">
            <v>Tunisia</v>
          </cell>
          <cell r="C74"/>
          <cell r="D74">
            <v>788</v>
          </cell>
          <cell r="E74" t="str">
            <v>TUN</v>
          </cell>
          <cell r="F74">
            <v>4</v>
          </cell>
          <cell r="G74" t="str">
            <v>Country/Area</v>
          </cell>
          <cell r="H74">
            <v>912</v>
          </cell>
          <cell r="I74" t="str">
            <v>Northern Africa</v>
          </cell>
          <cell r="J74">
            <v>903</v>
          </cell>
          <cell r="K74" t="str">
            <v>Africa</v>
          </cell>
          <cell r="L74" t="str">
            <v>No</v>
          </cell>
          <cell r="M74" t="str">
            <v>Yes</v>
          </cell>
          <cell r="N74" t="str">
            <v>No</v>
          </cell>
          <cell r="O74" t="str">
            <v>Yes</v>
          </cell>
          <cell r="P74" t="str">
            <v>No</v>
          </cell>
          <cell r="Q74" t="str">
            <v>Yes</v>
          </cell>
          <cell r="R74" t="str">
            <v>Yes</v>
          </cell>
          <cell r="S74" t="str">
            <v>No</v>
          </cell>
          <cell r="T74" t="str">
            <v>No</v>
          </cell>
          <cell r="U74" t="str">
            <v>No</v>
          </cell>
          <cell r="V74" t="str">
            <v>No</v>
          </cell>
        </row>
        <row r="75">
          <cell r="B75" t="str">
            <v>Western Sahara</v>
          </cell>
          <cell r="C75"/>
          <cell r="D75">
            <v>732</v>
          </cell>
          <cell r="E75" t="str">
            <v>ESH</v>
          </cell>
          <cell r="F75">
            <v>4</v>
          </cell>
          <cell r="G75" t="str">
            <v>Country/Area</v>
          </cell>
          <cell r="H75">
            <v>912</v>
          </cell>
          <cell r="I75" t="str">
            <v>Northern Africa</v>
          </cell>
          <cell r="J75">
            <v>903</v>
          </cell>
          <cell r="K75" t="str">
            <v>Africa</v>
          </cell>
          <cell r="L75" t="str">
            <v>No</v>
          </cell>
          <cell r="M75" t="str">
            <v>Yes</v>
          </cell>
          <cell r="N75" t="str">
            <v>No</v>
          </cell>
          <cell r="O75" t="str">
            <v>Yes</v>
          </cell>
          <cell r="P75" t="str">
            <v>Not Available</v>
          </cell>
          <cell r="Q75" t="str">
            <v>Not Available</v>
          </cell>
          <cell r="R75" t="str">
            <v>Not Available</v>
          </cell>
          <cell r="S75" t="str">
            <v>Not Available</v>
          </cell>
          <cell r="T75" t="str">
            <v>Not Available</v>
          </cell>
          <cell r="U75" t="str">
            <v>No</v>
          </cell>
          <cell r="V75" t="str">
            <v>No</v>
          </cell>
        </row>
        <row r="76">
          <cell r="B76" t="str">
            <v>Southern Africa</v>
          </cell>
          <cell r="C76"/>
          <cell r="D76">
            <v>913</v>
          </cell>
          <cell r="E76"/>
          <cell r="F76">
            <v>3</v>
          </cell>
          <cell r="G76" t="str">
            <v>Region</v>
          </cell>
          <cell r="H76">
            <v>913</v>
          </cell>
          <cell r="I76" t="str">
            <v>Southern Africa</v>
          </cell>
          <cell r="J76">
            <v>903</v>
          </cell>
          <cell r="K76" t="str">
            <v>Africa</v>
          </cell>
          <cell r="L76"/>
          <cell r="M76"/>
          <cell r="N76"/>
          <cell r="O76"/>
          <cell r="P76"/>
          <cell r="Q76"/>
          <cell r="R76"/>
          <cell r="S76"/>
          <cell r="T76"/>
          <cell r="U76"/>
          <cell r="V76"/>
        </row>
        <row r="77">
          <cell r="B77" t="str">
            <v>Botswana</v>
          </cell>
          <cell r="C77"/>
          <cell r="D77">
            <v>72</v>
          </cell>
          <cell r="E77" t="str">
            <v>BWA</v>
          </cell>
          <cell r="F77">
            <v>4</v>
          </cell>
          <cell r="G77" t="str">
            <v>Country/Area</v>
          </cell>
          <cell r="H77">
            <v>913</v>
          </cell>
          <cell r="I77" t="str">
            <v>Southern Africa</v>
          </cell>
          <cell r="J77">
            <v>903</v>
          </cell>
          <cell r="K77" t="str">
            <v>Africa</v>
          </cell>
          <cell r="L77" t="str">
            <v>No</v>
          </cell>
          <cell r="M77" t="str">
            <v>Yes</v>
          </cell>
          <cell r="N77" t="str">
            <v>No</v>
          </cell>
          <cell r="O77" t="str">
            <v>Yes</v>
          </cell>
          <cell r="P77" t="str">
            <v>No</v>
          </cell>
          <cell r="Q77" t="str">
            <v>Yes</v>
          </cell>
          <cell r="R77" t="str">
            <v>Yes</v>
          </cell>
          <cell r="S77" t="str">
            <v>No</v>
          </cell>
          <cell r="T77" t="str">
            <v>No</v>
          </cell>
          <cell r="U77" t="str">
            <v>Yes</v>
          </cell>
          <cell r="V77" t="str">
            <v>No</v>
          </cell>
        </row>
        <row r="78">
          <cell r="B78" t="str">
            <v>Lesotho</v>
          </cell>
          <cell r="C78"/>
          <cell r="D78">
            <v>426</v>
          </cell>
          <cell r="E78" t="str">
            <v>LSO</v>
          </cell>
          <cell r="F78">
            <v>4</v>
          </cell>
          <cell r="G78" t="str">
            <v>Country/Area</v>
          </cell>
          <cell r="H78">
            <v>913</v>
          </cell>
          <cell r="I78" t="str">
            <v>Southern Africa</v>
          </cell>
          <cell r="J78">
            <v>903</v>
          </cell>
          <cell r="K78" t="str">
            <v>Africa</v>
          </cell>
          <cell r="L78" t="str">
            <v>No</v>
          </cell>
          <cell r="M78" t="str">
            <v>Yes</v>
          </cell>
          <cell r="N78" t="str">
            <v>Yes</v>
          </cell>
          <cell r="O78" t="str">
            <v>No</v>
          </cell>
          <cell r="P78" t="str">
            <v>No</v>
          </cell>
          <cell r="Q78" t="str">
            <v>Yes</v>
          </cell>
          <cell r="R78" t="str">
            <v>No</v>
          </cell>
          <cell r="S78" t="str">
            <v>Yes</v>
          </cell>
          <cell r="T78" t="str">
            <v>No</v>
          </cell>
          <cell r="U78" t="str">
            <v>Yes</v>
          </cell>
          <cell r="V78" t="str">
            <v>No</v>
          </cell>
        </row>
        <row r="79">
          <cell r="B79" t="str">
            <v>Namibia</v>
          </cell>
          <cell r="C79"/>
          <cell r="D79">
            <v>516</v>
          </cell>
          <cell r="E79" t="str">
            <v>NAM</v>
          </cell>
          <cell r="F79">
            <v>4</v>
          </cell>
          <cell r="G79" t="str">
            <v>Country/Area</v>
          </cell>
          <cell r="H79">
            <v>913</v>
          </cell>
          <cell r="I79" t="str">
            <v>Southern Africa</v>
          </cell>
          <cell r="J79">
            <v>903</v>
          </cell>
          <cell r="K79" t="str">
            <v>Africa</v>
          </cell>
          <cell r="L79" t="str">
            <v>No</v>
          </cell>
          <cell r="M79" t="str">
            <v>Yes</v>
          </cell>
          <cell r="N79" t="str">
            <v>No</v>
          </cell>
          <cell r="O79" t="str">
            <v>Yes</v>
          </cell>
          <cell r="P79" t="str">
            <v>No</v>
          </cell>
          <cell r="Q79" t="str">
            <v>Yes</v>
          </cell>
          <cell r="R79" t="str">
            <v>Yes</v>
          </cell>
          <cell r="S79" t="str">
            <v>No</v>
          </cell>
          <cell r="T79" t="str">
            <v>No</v>
          </cell>
          <cell r="U79" t="str">
            <v>Yes</v>
          </cell>
          <cell r="V79" t="str">
            <v>No</v>
          </cell>
        </row>
        <row r="80">
          <cell r="B80" t="str">
            <v>South Africa</v>
          </cell>
          <cell r="C80"/>
          <cell r="D80">
            <v>710</v>
          </cell>
          <cell r="E80" t="str">
            <v>ZAF</v>
          </cell>
          <cell r="F80">
            <v>4</v>
          </cell>
          <cell r="G80" t="str">
            <v>Country/Area</v>
          </cell>
          <cell r="H80">
            <v>913</v>
          </cell>
          <cell r="I80" t="str">
            <v>Southern Africa</v>
          </cell>
          <cell r="J80">
            <v>903</v>
          </cell>
          <cell r="K80" t="str">
            <v>Africa</v>
          </cell>
          <cell r="L80" t="str">
            <v>No</v>
          </cell>
          <cell r="M80" t="str">
            <v>Yes</v>
          </cell>
          <cell r="N80" t="str">
            <v>No</v>
          </cell>
          <cell r="O80" t="str">
            <v>Yes</v>
          </cell>
          <cell r="P80" t="str">
            <v>No</v>
          </cell>
          <cell r="Q80" t="str">
            <v>Yes</v>
          </cell>
          <cell r="R80" t="str">
            <v>Yes</v>
          </cell>
          <cell r="S80" t="str">
            <v>No</v>
          </cell>
          <cell r="T80" t="str">
            <v>No</v>
          </cell>
          <cell r="U80" t="str">
            <v>Yes</v>
          </cell>
          <cell r="V80" t="str">
            <v>No</v>
          </cell>
        </row>
        <row r="81">
          <cell r="B81" t="str">
            <v>Swaziland</v>
          </cell>
          <cell r="C81"/>
          <cell r="D81">
            <v>748</v>
          </cell>
          <cell r="E81" t="str">
            <v>SWZ</v>
          </cell>
          <cell r="F81">
            <v>4</v>
          </cell>
          <cell r="G81" t="str">
            <v>Country/Area</v>
          </cell>
          <cell r="H81">
            <v>913</v>
          </cell>
          <cell r="I81" t="str">
            <v>Southern Africa</v>
          </cell>
          <cell r="J81">
            <v>903</v>
          </cell>
          <cell r="K81" t="str">
            <v>Africa</v>
          </cell>
          <cell r="L81" t="str">
            <v>No</v>
          </cell>
          <cell r="M81" t="str">
            <v>Yes</v>
          </cell>
          <cell r="N81" t="str">
            <v>No</v>
          </cell>
          <cell r="O81" t="str">
            <v>Yes</v>
          </cell>
          <cell r="P81" t="str">
            <v>No</v>
          </cell>
          <cell r="Q81" t="str">
            <v>Yes</v>
          </cell>
          <cell r="R81" t="str">
            <v>No</v>
          </cell>
          <cell r="S81" t="str">
            <v>Yes</v>
          </cell>
          <cell r="T81" t="str">
            <v>No</v>
          </cell>
          <cell r="U81" t="str">
            <v>Yes</v>
          </cell>
          <cell r="V81" t="str">
            <v>No</v>
          </cell>
        </row>
        <row r="82">
          <cell r="B82" t="str">
            <v>Western Africa</v>
          </cell>
          <cell r="C82"/>
          <cell r="D82">
            <v>914</v>
          </cell>
          <cell r="E82"/>
          <cell r="F82">
            <v>3</v>
          </cell>
          <cell r="G82" t="str">
            <v>Region</v>
          </cell>
          <cell r="H82">
            <v>914</v>
          </cell>
          <cell r="I82" t="str">
            <v>Western Africa</v>
          </cell>
          <cell r="J82">
            <v>903</v>
          </cell>
          <cell r="K82" t="str">
            <v>Africa</v>
          </cell>
          <cell r="L82"/>
          <cell r="M82"/>
          <cell r="N82"/>
          <cell r="O82"/>
          <cell r="P82"/>
          <cell r="Q82"/>
          <cell r="R82"/>
          <cell r="S82"/>
          <cell r="T82"/>
          <cell r="U82"/>
          <cell r="V82"/>
        </row>
        <row r="83">
          <cell r="B83" t="str">
            <v>Benin</v>
          </cell>
          <cell r="C83"/>
          <cell r="D83">
            <v>204</v>
          </cell>
          <cell r="E83" t="str">
            <v>BEN</v>
          </cell>
          <cell r="F83">
            <v>4</v>
          </cell>
          <cell r="G83" t="str">
            <v>Country/Area</v>
          </cell>
          <cell r="H83">
            <v>914</v>
          </cell>
          <cell r="I83" t="str">
            <v>Western Africa</v>
          </cell>
          <cell r="J83">
            <v>903</v>
          </cell>
          <cell r="K83" t="str">
            <v>Africa</v>
          </cell>
          <cell r="L83" t="str">
            <v>No</v>
          </cell>
          <cell r="M83" t="str">
            <v>Yes</v>
          </cell>
          <cell r="N83" t="str">
            <v>Yes</v>
          </cell>
          <cell r="O83" t="str">
            <v>No</v>
          </cell>
          <cell r="P83" t="str">
            <v>No</v>
          </cell>
          <cell r="Q83" t="str">
            <v>No</v>
          </cell>
          <cell r="R83" t="str">
            <v>No</v>
          </cell>
          <cell r="S83" t="str">
            <v>No</v>
          </cell>
          <cell r="T83" t="str">
            <v>Yes</v>
          </cell>
          <cell r="U83" t="str">
            <v>No</v>
          </cell>
          <cell r="V83" t="str">
            <v>No</v>
          </cell>
        </row>
        <row r="84">
          <cell r="B84" t="str">
            <v>Burkina Faso</v>
          </cell>
          <cell r="C84"/>
          <cell r="D84">
            <v>854</v>
          </cell>
          <cell r="E84" t="str">
            <v>BFA</v>
          </cell>
          <cell r="F84">
            <v>4</v>
          </cell>
          <cell r="G84" t="str">
            <v>Country/Area</v>
          </cell>
          <cell r="H84">
            <v>914</v>
          </cell>
          <cell r="I84" t="str">
            <v>Western Africa</v>
          </cell>
          <cell r="J84">
            <v>903</v>
          </cell>
          <cell r="K84" t="str">
            <v>Africa</v>
          </cell>
          <cell r="L84" t="str">
            <v>No</v>
          </cell>
          <cell r="M84" t="str">
            <v>Yes</v>
          </cell>
          <cell r="N84" t="str">
            <v>Yes</v>
          </cell>
          <cell r="O84" t="str">
            <v>No</v>
          </cell>
          <cell r="P84" t="str">
            <v>No</v>
          </cell>
          <cell r="Q84" t="str">
            <v>No</v>
          </cell>
          <cell r="R84" t="str">
            <v>No</v>
          </cell>
          <cell r="S84" t="str">
            <v>No</v>
          </cell>
          <cell r="T84" t="str">
            <v>Yes</v>
          </cell>
          <cell r="U84" t="str">
            <v>No</v>
          </cell>
          <cell r="V84" t="str">
            <v>No</v>
          </cell>
        </row>
        <row r="85">
          <cell r="B85" t="str">
            <v>Cabo Verde</v>
          </cell>
          <cell r="C85"/>
          <cell r="D85">
            <v>132</v>
          </cell>
          <cell r="E85" t="str">
            <v>CPV</v>
          </cell>
          <cell r="F85">
            <v>4</v>
          </cell>
          <cell r="G85" t="str">
            <v>Country/Area</v>
          </cell>
          <cell r="H85">
            <v>914</v>
          </cell>
          <cell r="I85" t="str">
            <v>Western Africa</v>
          </cell>
          <cell r="J85">
            <v>903</v>
          </cell>
          <cell r="K85" t="str">
            <v>Africa</v>
          </cell>
          <cell r="L85" t="str">
            <v>No</v>
          </cell>
          <cell r="M85" t="str">
            <v>Yes</v>
          </cell>
          <cell r="N85" t="str">
            <v>No</v>
          </cell>
          <cell r="O85" t="str">
            <v>Yes</v>
          </cell>
          <cell r="P85" t="str">
            <v>No</v>
          </cell>
          <cell r="Q85" t="str">
            <v>Yes</v>
          </cell>
          <cell r="R85" t="str">
            <v>No</v>
          </cell>
          <cell r="S85" t="str">
            <v>Yes</v>
          </cell>
          <cell r="T85" t="str">
            <v>No</v>
          </cell>
          <cell r="U85" t="str">
            <v>No</v>
          </cell>
          <cell r="V85" t="str">
            <v>No</v>
          </cell>
        </row>
        <row r="86">
          <cell r="B86" t="str">
            <v>Côte d'Ivoire</v>
          </cell>
          <cell r="C86"/>
          <cell r="D86">
            <v>384</v>
          </cell>
          <cell r="E86" t="str">
            <v>CIV</v>
          </cell>
          <cell r="F86">
            <v>4</v>
          </cell>
          <cell r="G86" t="str">
            <v>Country/Area</v>
          </cell>
          <cell r="H86">
            <v>914</v>
          </cell>
          <cell r="I86" t="str">
            <v>Western Africa</v>
          </cell>
          <cell r="J86">
            <v>903</v>
          </cell>
          <cell r="K86" t="str">
            <v>Africa</v>
          </cell>
          <cell r="L86" t="str">
            <v>No</v>
          </cell>
          <cell r="M86" t="str">
            <v>Yes</v>
          </cell>
          <cell r="N86" t="str">
            <v>No</v>
          </cell>
          <cell r="O86" t="str">
            <v>Yes</v>
          </cell>
          <cell r="P86" t="str">
            <v>No</v>
          </cell>
          <cell r="Q86" t="str">
            <v>Yes</v>
          </cell>
          <cell r="R86" t="str">
            <v>No</v>
          </cell>
          <cell r="S86" t="str">
            <v>Yes</v>
          </cell>
          <cell r="T86" t="str">
            <v>No</v>
          </cell>
          <cell r="U86" t="str">
            <v>No</v>
          </cell>
          <cell r="V86" t="str">
            <v>No</v>
          </cell>
        </row>
        <row r="87">
          <cell r="B87" t="str">
            <v>Gambia</v>
          </cell>
          <cell r="C87"/>
          <cell r="D87">
            <v>270</v>
          </cell>
          <cell r="E87" t="str">
            <v>GMB</v>
          </cell>
          <cell r="F87">
            <v>4</v>
          </cell>
          <cell r="G87" t="str">
            <v>Country/Area</v>
          </cell>
          <cell r="H87">
            <v>914</v>
          </cell>
          <cell r="I87" t="str">
            <v>Western Africa</v>
          </cell>
          <cell r="J87">
            <v>903</v>
          </cell>
          <cell r="K87" t="str">
            <v>Africa</v>
          </cell>
          <cell r="L87" t="str">
            <v>No</v>
          </cell>
          <cell r="M87" t="str">
            <v>Yes</v>
          </cell>
          <cell r="N87" t="str">
            <v>Yes</v>
          </cell>
          <cell r="O87" t="str">
            <v>No</v>
          </cell>
          <cell r="P87" t="str">
            <v>No</v>
          </cell>
          <cell r="Q87" t="str">
            <v>No</v>
          </cell>
          <cell r="R87" t="str">
            <v>No</v>
          </cell>
          <cell r="S87" t="str">
            <v>No</v>
          </cell>
          <cell r="T87" t="str">
            <v>Yes</v>
          </cell>
          <cell r="U87" t="str">
            <v>No</v>
          </cell>
          <cell r="V87" t="str">
            <v>No</v>
          </cell>
        </row>
        <row r="88">
          <cell r="B88" t="str">
            <v>Ghana</v>
          </cell>
          <cell r="C88"/>
          <cell r="D88">
            <v>288</v>
          </cell>
          <cell r="E88" t="str">
            <v>GHA</v>
          </cell>
          <cell r="F88">
            <v>4</v>
          </cell>
          <cell r="G88" t="str">
            <v>Country/Area</v>
          </cell>
          <cell r="H88">
            <v>914</v>
          </cell>
          <cell r="I88" t="str">
            <v>Western Africa</v>
          </cell>
          <cell r="J88">
            <v>903</v>
          </cell>
          <cell r="K88" t="str">
            <v>Africa</v>
          </cell>
          <cell r="L88" t="str">
            <v>No</v>
          </cell>
          <cell r="M88" t="str">
            <v>Yes</v>
          </cell>
          <cell r="N88" t="str">
            <v>No</v>
          </cell>
          <cell r="O88" t="str">
            <v>Yes</v>
          </cell>
          <cell r="P88" t="str">
            <v>No</v>
          </cell>
          <cell r="Q88" t="str">
            <v>Yes</v>
          </cell>
          <cell r="R88" t="str">
            <v>No</v>
          </cell>
          <cell r="S88" t="str">
            <v>Yes</v>
          </cell>
          <cell r="T88" t="str">
            <v>No</v>
          </cell>
          <cell r="U88" t="str">
            <v>No</v>
          </cell>
          <cell r="V88" t="str">
            <v>No</v>
          </cell>
        </row>
        <row r="89">
          <cell r="B89" t="str">
            <v>Guinea</v>
          </cell>
          <cell r="C89"/>
          <cell r="D89">
            <v>324</v>
          </cell>
          <cell r="E89" t="str">
            <v>GIN</v>
          </cell>
          <cell r="F89">
            <v>4</v>
          </cell>
          <cell r="G89" t="str">
            <v>Country/Area</v>
          </cell>
          <cell r="H89">
            <v>914</v>
          </cell>
          <cell r="I89" t="str">
            <v>Western Africa</v>
          </cell>
          <cell r="J89">
            <v>903</v>
          </cell>
          <cell r="K89" t="str">
            <v>Africa</v>
          </cell>
          <cell r="L89" t="str">
            <v>No</v>
          </cell>
          <cell r="M89" t="str">
            <v>Yes</v>
          </cell>
          <cell r="N89" t="str">
            <v>Yes</v>
          </cell>
          <cell r="O89" t="str">
            <v>No</v>
          </cell>
          <cell r="P89" t="str">
            <v>No</v>
          </cell>
          <cell r="Q89" t="str">
            <v>No</v>
          </cell>
          <cell r="R89" t="str">
            <v>No</v>
          </cell>
          <cell r="S89" t="str">
            <v>No</v>
          </cell>
          <cell r="T89" t="str">
            <v>Yes</v>
          </cell>
          <cell r="U89" t="str">
            <v>No</v>
          </cell>
          <cell r="V89" t="str">
            <v>No</v>
          </cell>
        </row>
        <row r="90">
          <cell r="B90" t="str">
            <v>Guinea-Bissau</v>
          </cell>
          <cell r="C90"/>
          <cell r="D90">
            <v>624</v>
          </cell>
          <cell r="E90" t="str">
            <v>GNB</v>
          </cell>
          <cell r="F90">
            <v>4</v>
          </cell>
          <cell r="G90" t="str">
            <v>Country/Area</v>
          </cell>
          <cell r="H90">
            <v>914</v>
          </cell>
          <cell r="I90" t="str">
            <v>Western Africa</v>
          </cell>
          <cell r="J90">
            <v>903</v>
          </cell>
          <cell r="K90" t="str">
            <v>Africa</v>
          </cell>
          <cell r="L90" t="str">
            <v>No</v>
          </cell>
          <cell r="M90" t="str">
            <v>Yes</v>
          </cell>
          <cell r="N90" t="str">
            <v>Yes</v>
          </cell>
          <cell r="O90" t="str">
            <v>No</v>
          </cell>
          <cell r="P90" t="str">
            <v>No</v>
          </cell>
          <cell r="Q90" t="str">
            <v>No</v>
          </cell>
          <cell r="R90" t="str">
            <v>No</v>
          </cell>
          <cell r="S90" t="str">
            <v>No</v>
          </cell>
          <cell r="T90" t="str">
            <v>Yes</v>
          </cell>
          <cell r="U90" t="str">
            <v>No</v>
          </cell>
          <cell r="V90" t="str">
            <v>No</v>
          </cell>
        </row>
        <row r="91">
          <cell r="B91" t="str">
            <v>Liberia</v>
          </cell>
          <cell r="C91"/>
          <cell r="D91">
            <v>430</v>
          </cell>
          <cell r="E91" t="str">
            <v>LBR</v>
          </cell>
          <cell r="F91">
            <v>4</v>
          </cell>
          <cell r="G91" t="str">
            <v>Country/Area</v>
          </cell>
          <cell r="H91">
            <v>914</v>
          </cell>
          <cell r="I91" t="str">
            <v>Western Africa</v>
          </cell>
          <cell r="J91">
            <v>903</v>
          </cell>
          <cell r="K91" t="str">
            <v>Africa</v>
          </cell>
          <cell r="L91" t="str">
            <v>No</v>
          </cell>
          <cell r="M91" t="str">
            <v>Yes</v>
          </cell>
          <cell r="N91" t="str">
            <v>Yes</v>
          </cell>
          <cell r="O91" t="str">
            <v>No</v>
          </cell>
          <cell r="P91" t="str">
            <v>No</v>
          </cell>
          <cell r="Q91" t="str">
            <v>No</v>
          </cell>
          <cell r="R91" t="str">
            <v>No</v>
          </cell>
          <cell r="S91" t="str">
            <v>No</v>
          </cell>
          <cell r="T91" t="str">
            <v>Yes</v>
          </cell>
          <cell r="U91" t="str">
            <v>No</v>
          </cell>
          <cell r="V91" t="str">
            <v>No</v>
          </cell>
        </row>
        <row r="92">
          <cell r="B92" t="str">
            <v>Mali</v>
          </cell>
          <cell r="C92"/>
          <cell r="D92">
            <v>466</v>
          </cell>
          <cell r="E92" t="str">
            <v>MLI</v>
          </cell>
          <cell r="F92">
            <v>4</v>
          </cell>
          <cell r="G92" t="str">
            <v>Country/Area</v>
          </cell>
          <cell r="H92">
            <v>914</v>
          </cell>
          <cell r="I92" t="str">
            <v>Western Africa</v>
          </cell>
          <cell r="J92">
            <v>903</v>
          </cell>
          <cell r="K92" t="str">
            <v>Africa</v>
          </cell>
          <cell r="L92" t="str">
            <v>No</v>
          </cell>
          <cell r="M92" t="str">
            <v>Yes</v>
          </cell>
          <cell r="N92" t="str">
            <v>Yes</v>
          </cell>
          <cell r="O92" t="str">
            <v>No</v>
          </cell>
          <cell r="P92" t="str">
            <v>No</v>
          </cell>
          <cell r="Q92" t="str">
            <v>No</v>
          </cell>
          <cell r="R92" t="str">
            <v>No</v>
          </cell>
          <cell r="S92" t="str">
            <v>No</v>
          </cell>
          <cell r="T92" t="str">
            <v>Yes</v>
          </cell>
          <cell r="U92" t="str">
            <v>No</v>
          </cell>
          <cell r="V92" t="str">
            <v>No</v>
          </cell>
        </row>
        <row r="93">
          <cell r="B93" t="str">
            <v>Mauritania</v>
          </cell>
          <cell r="C93"/>
          <cell r="D93">
            <v>478</v>
          </cell>
          <cell r="E93" t="str">
            <v>MRT</v>
          </cell>
          <cell r="F93">
            <v>4</v>
          </cell>
          <cell r="G93" t="str">
            <v>Country/Area</v>
          </cell>
          <cell r="H93">
            <v>914</v>
          </cell>
          <cell r="I93" t="str">
            <v>Western Africa</v>
          </cell>
          <cell r="J93">
            <v>903</v>
          </cell>
          <cell r="K93" t="str">
            <v>Africa</v>
          </cell>
          <cell r="L93" t="str">
            <v>No</v>
          </cell>
          <cell r="M93" t="str">
            <v>Yes</v>
          </cell>
          <cell r="N93" t="str">
            <v>Yes</v>
          </cell>
          <cell r="O93" t="str">
            <v>No</v>
          </cell>
          <cell r="P93" t="str">
            <v>No</v>
          </cell>
          <cell r="Q93" t="str">
            <v>Yes</v>
          </cell>
          <cell r="R93" t="str">
            <v>No</v>
          </cell>
          <cell r="S93" t="str">
            <v>Yes</v>
          </cell>
          <cell r="T93" t="str">
            <v>No</v>
          </cell>
          <cell r="U93" t="str">
            <v>No</v>
          </cell>
          <cell r="V93" t="str">
            <v>No</v>
          </cell>
        </row>
        <row r="94">
          <cell r="B94" t="str">
            <v>Niger</v>
          </cell>
          <cell r="C94"/>
          <cell r="D94">
            <v>562</v>
          </cell>
          <cell r="E94" t="str">
            <v>NER</v>
          </cell>
          <cell r="F94">
            <v>4</v>
          </cell>
          <cell r="G94" t="str">
            <v>Country/Area</v>
          </cell>
          <cell r="H94">
            <v>914</v>
          </cell>
          <cell r="I94" t="str">
            <v>Western Africa</v>
          </cell>
          <cell r="J94">
            <v>903</v>
          </cell>
          <cell r="K94" t="str">
            <v>Africa</v>
          </cell>
          <cell r="L94" t="str">
            <v>No</v>
          </cell>
          <cell r="M94" t="str">
            <v>Yes</v>
          </cell>
          <cell r="N94" t="str">
            <v>Yes</v>
          </cell>
          <cell r="O94" t="str">
            <v>No</v>
          </cell>
          <cell r="P94" t="str">
            <v>No</v>
          </cell>
          <cell r="Q94" t="str">
            <v>No</v>
          </cell>
          <cell r="R94" t="str">
            <v>No</v>
          </cell>
          <cell r="S94" t="str">
            <v>No</v>
          </cell>
          <cell r="T94" t="str">
            <v>Yes</v>
          </cell>
          <cell r="U94" t="str">
            <v>No</v>
          </cell>
          <cell r="V94" t="str">
            <v>No</v>
          </cell>
        </row>
        <row r="95">
          <cell r="B95" t="str">
            <v>Nigeria</v>
          </cell>
          <cell r="C95"/>
          <cell r="D95">
            <v>566</v>
          </cell>
          <cell r="E95" t="str">
            <v>NGA</v>
          </cell>
          <cell r="F95">
            <v>4</v>
          </cell>
          <cell r="G95" t="str">
            <v>Country/Area</v>
          </cell>
          <cell r="H95">
            <v>914</v>
          </cell>
          <cell r="I95" t="str">
            <v>Western Africa</v>
          </cell>
          <cell r="J95">
            <v>903</v>
          </cell>
          <cell r="K95" t="str">
            <v>Africa</v>
          </cell>
          <cell r="L95" t="str">
            <v>No</v>
          </cell>
          <cell r="M95" t="str">
            <v>Yes</v>
          </cell>
          <cell r="N95" t="str">
            <v>No</v>
          </cell>
          <cell r="O95" t="str">
            <v>Yes</v>
          </cell>
          <cell r="P95" t="str">
            <v>No</v>
          </cell>
          <cell r="Q95" t="str">
            <v>Yes</v>
          </cell>
          <cell r="R95" t="str">
            <v>No</v>
          </cell>
          <cell r="S95" t="str">
            <v>Yes</v>
          </cell>
          <cell r="T95" t="str">
            <v>No</v>
          </cell>
          <cell r="U95" t="str">
            <v>No</v>
          </cell>
          <cell r="V95" t="str">
            <v>No</v>
          </cell>
        </row>
        <row r="96">
          <cell r="B96" t="str">
            <v>Saint Helena</v>
          </cell>
          <cell r="C96">
            <v>3</v>
          </cell>
          <cell r="D96">
            <v>654</v>
          </cell>
          <cell r="E96" t="str">
            <v>SHN</v>
          </cell>
          <cell r="F96">
            <v>4</v>
          </cell>
          <cell r="G96" t="str">
            <v>Country/Area</v>
          </cell>
          <cell r="H96">
            <v>914</v>
          </cell>
          <cell r="I96" t="str">
            <v>Western Africa</v>
          </cell>
          <cell r="J96">
            <v>903</v>
          </cell>
          <cell r="K96" t="str">
            <v>Africa</v>
          </cell>
          <cell r="L96" t="str">
            <v>No</v>
          </cell>
          <cell r="M96" t="str">
            <v>Yes</v>
          </cell>
          <cell r="N96" t="str">
            <v>No</v>
          </cell>
          <cell r="O96" t="str">
            <v>Yes</v>
          </cell>
          <cell r="P96" t="str">
            <v>Not Available</v>
          </cell>
          <cell r="Q96" t="str">
            <v>Not Available</v>
          </cell>
          <cell r="R96" t="str">
            <v>Not Available</v>
          </cell>
          <cell r="S96" t="str">
            <v>Not Available</v>
          </cell>
          <cell r="T96" t="str">
            <v>Not Available</v>
          </cell>
          <cell r="U96" t="str">
            <v>No</v>
          </cell>
          <cell r="V96" t="str">
            <v>Yes</v>
          </cell>
        </row>
        <row r="97">
          <cell r="B97" t="str">
            <v>Senegal</v>
          </cell>
          <cell r="C97"/>
          <cell r="D97">
            <v>686</v>
          </cell>
          <cell r="E97" t="str">
            <v>SEN</v>
          </cell>
          <cell r="F97">
            <v>4</v>
          </cell>
          <cell r="G97" t="str">
            <v>Country/Area</v>
          </cell>
          <cell r="H97">
            <v>914</v>
          </cell>
          <cell r="I97" t="str">
            <v>Western Africa</v>
          </cell>
          <cell r="J97">
            <v>903</v>
          </cell>
          <cell r="K97" t="str">
            <v>Africa</v>
          </cell>
          <cell r="L97" t="str">
            <v>No</v>
          </cell>
          <cell r="M97" t="str">
            <v>Yes</v>
          </cell>
          <cell r="N97" t="str">
            <v>Yes</v>
          </cell>
          <cell r="O97" t="str">
            <v>No</v>
          </cell>
          <cell r="P97" t="str">
            <v>No</v>
          </cell>
          <cell r="Q97" t="str">
            <v>Yes</v>
          </cell>
          <cell r="R97" t="str">
            <v>No</v>
          </cell>
          <cell r="S97" t="str">
            <v>Yes</v>
          </cell>
          <cell r="T97" t="str">
            <v>No</v>
          </cell>
          <cell r="U97" t="str">
            <v>No</v>
          </cell>
          <cell r="V97" t="str">
            <v>No</v>
          </cell>
        </row>
        <row r="98">
          <cell r="B98" t="str">
            <v>Sierra Leone</v>
          </cell>
          <cell r="C98"/>
          <cell r="D98">
            <v>694</v>
          </cell>
          <cell r="E98" t="str">
            <v>SLE</v>
          </cell>
          <cell r="F98">
            <v>4</v>
          </cell>
          <cell r="G98" t="str">
            <v>Country/Area</v>
          </cell>
          <cell r="H98">
            <v>914</v>
          </cell>
          <cell r="I98" t="str">
            <v>Western Africa</v>
          </cell>
          <cell r="J98">
            <v>903</v>
          </cell>
          <cell r="K98" t="str">
            <v>Africa</v>
          </cell>
          <cell r="L98" t="str">
            <v>No</v>
          </cell>
          <cell r="M98" t="str">
            <v>Yes</v>
          </cell>
          <cell r="N98" t="str">
            <v>Yes</v>
          </cell>
          <cell r="O98" t="str">
            <v>No</v>
          </cell>
          <cell r="P98" t="str">
            <v>No</v>
          </cell>
          <cell r="Q98" t="str">
            <v>No</v>
          </cell>
          <cell r="R98" t="str">
            <v>No</v>
          </cell>
          <cell r="S98" t="str">
            <v>No</v>
          </cell>
          <cell r="T98" t="str">
            <v>Yes</v>
          </cell>
          <cell r="U98" t="str">
            <v>No</v>
          </cell>
          <cell r="V98" t="str">
            <v>No</v>
          </cell>
        </row>
        <row r="99">
          <cell r="B99" t="str">
            <v>Togo</v>
          </cell>
          <cell r="C99"/>
          <cell r="D99">
            <v>768</v>
          </cell>
          <cell r="E99" t="str">
            <v>TGO</v>
          </cell>
          <cell r="F99">
            <v>4</v>
          </cell>
          <cell r="G99" t="str">
            <v>Country/Area</v>
          </cell>
          <cell r="H99">
            <v>914</v>
          </cell>
          <cell r="I99" t="str">
            <v>Western Africa</v>
          </cell>
          <cell r="J99">
            <v>903</v>
          </cell>
          <cell r="K99" t="str">
            <v>Africa</v>
          </cell>
          <cell r="L99" t="str">
            <v>No</v>
          </cell>
          <cell r="M99" t="str">
            <v>Yes</v>
          </cell>
          <cell r="N99" t="str">
            <v>Yes</v>
          </cell>
          <cell r="O99" t="str">
            <v>No</v>
          </cell>
          <cell r="P99" t="str">
            <v>No</v>
          </cell>
          <cell r="Q99" t="str">
            <v>No</v>
          </cell>
          <cell r="R99" t="str">
            <v>No</v>
          </cell>
          <cell r="S99" t="str">
            <v>No</v>
          </cell>
          <cell r="T99" t="str">
            <v>Yes</v>
          </cell>
          <cell r="U99" t="str">
            <v>No</v>
          </cell>
          <cell r="V99" t="str">
            <v>No</v>
          </cell>
        </row>
        <row r="100">
          <cell r="B100" t="str">
            <v>ASIA</v>
          </cell>
          <cell r="C100"/>
          <cell r="D100">
            <v>935</v>
          </cell>
          <cell r="E100"/>
          <cell r="F100">
            <v>2</v>
          </cell>
          <cell r="G100" t="str">
            <v>Major Area</v>
          </cell>
          <cell r="H100">
            <v>935</v>
          </cell>
          <cell r="I100" t="str">
            <v>Asia</v>
          </cell>
          <cell r="J100">
            <v>900</v>
          </cell>
          <cell r="K100" t="str">
            <v>World</v>
          </cell>
          <cell r="L100"/>
          <cell r="M100"/>
          <cell r="N100"/>
          <cell r="O100"/>
          <cell r="P100"/>
          <cell r="Q100"/>
          <cell r="R100"/>
          <cell r="S100"/>
          <cell r="T100"/>
          <cell r="U100"/>
          <cell r="V100"/>
        </row>
        <row r="101">
          <cell r="B101" t="str">
            <v>Eastern Asia</v>
          </cell>
          <cell r="C101"/>
          <cell r="D101">
            <v>906</v>
          </cell>
          <cell r="E101"/>
          <cell r="F101">
            <v>3</v>
          </cell>
          <cell r="G101" t="str">
            <v>Region</v>
          </cell>
          <cell r="H101">
            <v>906</v>
          </cell>
          <cell r="I101" t="str">
            <v>Eastern Asia</v>
          </cell>
          <cell r="J101">
            <v>935</v>
          </cell>
          <cell r="K101" t="str">
            <v>Asia</v>
          </cell>
          <cell r="L101"/>
          <cell r="M101"/>
          <cell r="N101"/>
          <cell r="O101"/>
          <cell r="P101"/>
          <cell r="Q101"/>
          <cell r="R101"/>
          <cell r="S101"/>
          <cell r="T101"/>
          <cell r="U101"/>
          <cell r="V101"/>
        </row>
        <row r="102">
          <cell r="B102" t="str">
            <v>China</v>
          </cell>
          <cell r="C102">
            <v>4</v>
          </cell>
          <cell r="D102">
            <v>156</v>
          </cell>
          <cell r="E102" t="str">
            <v>CHN</v>
          </cell>
          <cell r="F102">
            <v>4</v>
          </cell>
          <cell r="G102" t="str">
            <v>Country/Area</v>
          </cell>
          <cell r="H102">
            <v>906</v>
          </cell>
          <cell r="I102" t="str">
            <v>Eastern Asia</v>
          </cell>
          <cell r="J102">
            <v>935</v>
          </cell>
          <cell r="K102" t="str">
            <v>Asia</v>
          </cell>
          <cell r="L102" t="str">
            <v>No</v>
          </cell>
          <cell r="M102" t="str">
            <v>Yes</v>
          </cell>
          <cell r="N102" t="str">
            <v>No</v>
          </cell>
          <cell r="O102" t="str">
            <v>Yes</v>
          </cell>
          <cell r="P102" t="str">
            <v>No</v>
          </cell>
          <cell r="Q102" t="str">
            <v>Yes</v>
          </cell>
          <cell r="R102" t="str">
            <v>Yes</v>
          </cell>
          <cell r="S102" t="str">
            <v>No</v>
          </cell>
          <cell r="T102" t="str">
            <v>No</v>
          </cell>
          <cell r="U102" t="str">
            <v>No</v>
          </cell>
          <cell r="V102" t="str">
            <v>No</v>
          </cell>
        </row>
        <row r="103">
          <cell r="B103" t="str">
            <v>China, Hong Kong SAR</v>
          </cell>
          <cell r="C103">
            <v>5</v>
          </cell>
          <cell r="D103">
            <v>344</v>
          </cell>
          <cell r="E103" t="str">
            <v>HKG</v>
          </cell>
          <cell r="F103">
            <v>4</v>
          </cell>
          <cell r="G103" t="str">
            <v>Country/Area</v>
          </cell>
          <cell r="H103">
            <v>906</v>
          </cell>
          <cell r="I103" t="str">
            <v>Eastern Asia</v>
          </cell>
          <cell r="J103">
            <v>935</v>
          </cell>
          <cell r="K103" t="str">
            <v>Asia</v>
          </cell>
          <cell r="L103" t="str">
            <v>No</v>
          </cell>
          <cell r="M103" t="str">
            <v>Yes</v>
          </cell>
          <cell r="N103" t="str">
            <v>No</v>
          </cell>
          <cell r="O103" t="str">
            <v>Yes</v>
          </cell>
          <cell r="P103" t="str">
            <v>Yes</v>
          </cell>
          <cell r="Q103" t="str">
            <v>No</v>
          </cell>
          <cell r="R103" t="str">
            <v>No</v>
          </cell>
          <cell r="S103" t="str">
            <v>No</v>
          </cell>
          <cell r="T103" t="str">
            <v>No</v>
          </cell>
          <cell r="U103" t="str">
            <v>No</v>
          </cell>
          <cell r="V103" t="str">
            <v>No</v>
          </cell>
        </row>
        <row r="104">
          <cell r="B104" t="str">
            <v>China, Macao SAR</v>
          </cell>
          <cell r="C104">
            <v>6</v>
          </cell>
          <cell r="D104">
            <v>446</v>
          </cell>
          <cell r="E104" t="str">
            <v>MAC</v>
          </cell>
          <cell r="F104">
            <v>4</v>
          </cell>
          <cell r="G104" t="str">
            <v>Country/Area</v>
          </cell>
          <cell r="H104">
            <v>906</v>
          </cell>
          <cell r="I104" t="str">
            <v>Eastern Asia</v>
          </cell>
          <cell r="J104">
            <v>935</v>
          </cell>
          <cell r="K104" t="str">
            <v>Asia</v>
          </cell>
          <cell r="L104" t="str">
            <v>No</v>
          </cell>
          <cell r="M104" t="str">
            <v>Yes</v>
          </cell>
          <cell r="N104" t="str">
            <v>No</v>
          </cell>
          <cell r="O104" t="str">
            <v>Yes</v>
          </cell>
          <cell r="P104" t="str">
            <v>Yes</v>
          </cell>
          <cell r="Q104" t="str">
            <v>No</v>
          </cell>
          <cell r="R104" t="str">
            <v>No</v>
          </cell>
          <cell r="S104" t="str">
            <v>No</v>
          </cell>
          <cell r="T104" t="str">
            <v>No</v>
          </cell>
          <cell r="U104" t="str">
            <v>No</v>
          </cell>
          <cell r="V104" t="str">
            <v>No</v>
          </cell>
        </row>
        <row r="105">
          <cell r="B105" t="str">
            <v>Democratic People's Republic of Korea</v>
          </cell>
          <cell r="C105"/>
          <cell r="D105">
            <v>408</v>
          </cell>
          <cell r="E105" t="str">
            <v>PRK</v>
          </cell>
          <cell r="F105">
            <v>4</v>
          </cell>
          <cell r="G105" t="str">
            <v>Country/Area</v>
          </cell>
          <cell r="H105">
            <v>906</v>
          </cell>
          <cell r="I105" t="str">
            <v>Eastern Asia</v>
          </cell>
          <cell r="J105">
            <v>935</v>
          </cell>
          <cell r="K105" t="str">
            <v>Asia</v>
          </cell>
          <cell r="L105" t="str">
            <v>No</v>
          </cell>
          <cell r="M105" t="str">
            <v>Yes</v>
          </cell>
          <cell r="N105" t="str">
            <v>No</v>
          </cell>
          <cell r="O105" t="str">
            <v>Yes</v>
          </cell>
          <cell r="P105" t="str">
            <v>No</v>
          </cell>
          <cell r="Q105" t="str">
            <v>No</v>
          </cell>
          <cell r="R105" t="str">
            <v>No</v>
          </cell>
          <cell r="S105" t="str">
            <v>No</v>
          </cell>
          <cell r="T105" t="str">
            <v>Yes</v>
          </cell>
          <cell r="U105" t="str">
            <v>No</v>
          </cell>
          <cell r="V105" t="str">
            <v>No</v>
          </cell>
        </row>
        <row r="106">
          <cell r="B106" t="str">
            <v>Japan</v>
          </cell>
          <cell r="C106"/>
          <cell r="D106">
            <v>392</v>
          </cell>
          <cell r="E106" t="str">
            <v>JPN</v>
          </cell>
          <cell r="F106">
            <v>4</v>
          </cell>
          <cell r="G106" t="str">
            <v>Country/Area</v>
          </cell>
          <cell r="H106">
            <v>906</v>
          </cell>
          <cell r="I106" t="str">
            <v>Eastern Asia</v>
          </cell>
          <cell r="J106">
            <v>935</v>
          </cell>
          <cell r="K106" t="str">
            <v>Asia</v>
          </cell>
          <cell r="L106" t="str">
            <v>Yes</v>
          </cell>
          <cell r="M106" t="str">
            <v>No</v>
          </cell>
          <cell r="N106" t="str">
            <v>No</v>
          </cell>
          <cell r="O106" t="str">
            <v>No</v>
          </cell>
          <cell r="P106" t="str">
            <v>Yes</v>
          </cell>
          <cell r="Q106" t="str">
            <v>No</v>
          </cell>
          <cell r="R106" t="str">
            <v>No</v>
          </cell>
          <cell r="S106" t="str">
            <v>No</v>
          </cell>
          <cell r="T106" t="str">
            <v>No</v>
          </cell>
          <cell r="U106" t="str">
            <v>No</v>
          </cell>
          <cell r="V106" t="str">
            <v>No</v>
          </cell>
        </row>
        <row r="107">
          <cell r="B107" t="str">
            <v>Mongolia</v>
          </cell>
          <cell r="C107"/>
          <cell r="D107">
            <v>496</v>
          </cell>
          <cell r="E107" t="str">
            <v>MNG</v>
          </cell>
          <cell r="F107">
            <v>4</v>
          </cell>
          <cell r="G107" t="str">
            <v>Country/Area</v>
          </cell>
          <cell r="H107">
            <v>906</v>
          </cell>
          <cell r="I107" t="str">
            <v>Eastern Asia</v>
          </cell>
          <cell r="J107">
            <v>935</v>
          </cell>
          <cell r="K107" t="str">
            <v>Asia</v>
          </cell>
          <cell r="L107" t="str">
            <v>No</v>
          </cell>
          <cell r="M107" t="str">
            <v>Yes</v>
          </cell>
          <cell r="N107" t="str">
            <v>No</v>
          </cell>
          <cell r="O107" t="str">
            <v>Yes</v>
          </cell>
          <cell r="P107" t="str">
            <v>No</v>
          </cell>
          <cell r="Q107" t="str">
            <v>Yes</v>
          </cell>
          <cell r="R107" t="str">
            <v>Yes</v>
          </cell>
          <cell r="S107" t="str">
            <v>No</v>
          </cell>
          <cell r="T107" t="str">
            <v>No</v>
          </cell>
          <cell r="U107" t="str">
            <v>No</v>
          </cell>
          <cell r="V107" t="str">
            <v>No</v>
          </cell>
        </row>
        <row r="108">
          <cell r="B108" t="str">
            <v>Republic of Korea</v>
          </cell>
          <cell r="C108"/>
          <cell r="D108">
            <v>410</v>
          </cell>
          <cell r="E108" t="str">
            <v>KOR</v>
          </cell>
          <cell r="F108">
            <v>4</v>
          </cell>
          <cell r="G108" t="str">
            <v>Country/Area</v>
          </cell>
          <cell r="H108">
            <v>906</v>
          </cell>
          <cell r="I108" t="str">
            <v>Eastern Asia</v>
          </cell>
          <cell r="J108">
            <v>935</v>
          </cell>
          <cell r="K108" t="str">
            <v>Asia</v>
          </cell>
          <cell r="L108" t="str">
            <v>No</v>
          </cell>
          <cell r="M108" t="str">
            <v>Yes</v>
          </cell>
          <cell r="N108" t="str">
            <v>No</v>
          </cell>
          <cell r="O108" t="str">
            <v>Yes</v>
          </cell>
          <cell r="P108" t="str">
            <v>Yes</v>
          </cell>
          <cell r="Q108" t="str">
            <v>No</v>
          </cell>
          <cell r="R108" t="str">
            <v>No</v>
          </cell>
          <cell r="S108" t="str">
            <v>No</v>
          </cell>
          <cell r="T108" t="str">
            <v>No</v>
          </cell>
          <cell r="U108" t="str">
            <v>No</v>
          </cell>
          <cell r="V108" t="str">
            <v>No</v>
          </cell>
        </row>
        <row r="109">
          <cell r="B109" t="str">
            <v>Other non-specified areas</v>
          </cell>
          <cell r="C109"/>
          <cell r="D109">
            <v>158</v>
          </cell>
          <cell r="E109" t="str">
            <v>TWN</v>
          </cell>
          <cell r="F109">
            <v>4</v>
          </cell>
          <cell r="G109" t="str">
            <v>Country/Area</v>
          </cell>
          <cell r="H109">
            <v>906</v>
          </cell>
          <cell r="I109" t="str">
            <v>Eastern Asia</v>
          </cell>
          <cell r="J109">
            <v>935</v>
          </cell>
          <cell r="K109" t="str">
            <v>Asia</v>
          </cell>
          <cell r="L109" t="str">
            <v>No</v>
          </cell>
          <cell r="M109" t="str">
            <v>Yes</v>
          </cell>
          <cell r="N109" t="str">
            <v>No</v>
          </cell>
          <cell r="O109" t="str">
            <v>Yes</v>
          </cell>
          <cell r="P109" t="str">
            <v>Not Available</v>
          </cell>
          <cell r="Q109" t="str">
            <v>Not Available</v>
          </cell>
          <cell r="R109" t="str">
            <v>Not Available</v>
          </cell>
          <cell r="S109" t="str">
            <v>Not Available</v>
          </cell>
          <cell r="T109" t="str">
            <v>Not Available</v>
          </cell>
          <cell r="U109" t="str">
            <v>No</v>
          </cell>
          <cell r="V109" t="str">
            <v>No</v>
          </cell>
        </row>
        <row r="110">
          <cell r="B110" t="str">
            <v>South-Central Asia</v>
          </cell>
          <cell r="C110">
            <v>7</v>
          </cell>
          <cell r="D110">
            <v>921</v>
          </cell>
          <cell r="E110"/>
          <cell r="F110">
            <v>3</v>
          </cell>
          <cell r="G110" t="str">
            <v>Region</v>
          </cell>
          <cell r="H110">
            <v>921</v>
          </cell>
          <cell r="I110" t="str">
            <v>South-Central Asia</v>
          </cell>
          <cell r="J110">
            <v>935</v>
          </cell>
          <cell r="K110" t="str">
            <v>Asia</v>
          </cell>
          <cell r="L110"/>
          <cell r="M110"/>
          <cell r="N110"/>
          <cell r="O110"/>
          <cell r="P110"/>
          <cell r="Q110"/>
          <cell r="R110"/>
          <cell r="S110"/>
          <cell r="T110"/>
          <cell r="U110"/>
          <cell r="V110"/>
        </row>
        <row r="111">
          <cell r="B111" t="str">
            <v>Central Asia</v>
          </cell>
          <cell r="C111"/>
          <cell r="D111">
            <v>5500</v>
          </cell>
          <cell r="E111"/>
          <cell r="F111">
            <v>3</v>
          </cell>
          <cell r="G111" t="str">
            <v>Region</v>
          </cell>
          <cell r="H111">
            <v>921</v>
          </cell>
          <cell r="I111" t="str">
            <v>South-Central Asia</v>
          </cell>
          <cell r="J111">
            <v>935</v>
          </cell>
          <cell r="K111" t="str">
            <v>Asia</v>
          </cell>
          <cell r="L111"/>
          <cell r="M111"/>
          <cell r="N111"/>
          <cell r="O111"/>
          <cell r="P111"/>
          <cell r="Q111"/>
          <cell r="R111"/>
          <cell r="S111"/>
          <cell r="T111"/>
          <cell r="U111"/>
          <cell r="V111"/>
        </row>
        <row r="112">
          <cell r="B112" t="str">
            <v>Kazakhstan</v>
          </cell>
          <cell r="C112"/>
          <cell r="D112">
            <v>398</v>
          </cell>
          <cell r="E112" t="str">
            <v>KAZ</v>
          </cell>
          <cell r="F112">
            <v>4</v>
          </cell>
          <cell r="G112" t="str">
            <v>Country/Area</v>
          </cell>
          <cell r="H112">
            <v>921</v>
          </cell>
          <cell r="I112" t="str">
            <v>South-Central Asia</v>
          </cell>
          <cell r="J112">
            <v>935</v>
          </cell>
          <cell r="K112" t="str">
            <v>Asia</v>
          </cell>
          <cell r="L112" t="str">
            <v>No</v>
          </cell>
          <cell r="M112" t="str">
            <v>Yes</v>
          </cell>
          <cell r="N112" t="str">
            <v>No</v>
          </cell>
          <cell r="O112" t="str">
            <v>Yes</v>
          </cell>
          <cell r="P112" t="str">
            <v>No</v>
          </cell>
          <cell r="Q112" t="str">
            <v>Yes</v>
          </cell>
          <cell r="R112" t="str">
            <v>Yes</v>
          </cell>
          <cell r="S112" t="str">
            <v>No</v>
          </cell>
          <cell r="T112" t="str">
            <v>No</v>
          </cell>
          <cell r="U112" t="str">
            <v>No</v>
          </cell>
          <cell r="V112" t="str">
            <v>No</v>
          </cell>
        </row>
        <row r="113">
          <cell r="B113" t="str">
            <v>Kyrgyzstan</v>
          </cell>
          <cell r="C113"/>
          <cell r="D113">
            <v>417</v>
          </cell>
          <cell r="E113" t="str">
            <v>KGZ</v>
          </cell>
          <cell r="F113">
            <v>4</v>
          </cell>
          <cell r="G113" t="str">
            <v>Country/Area</v>
          </cell>
          <cell r="H113">
            <v>921</v>
          </cell>
          <cell r="I113" t="str">
            <v>South-Central Asia</v>
          </cell>
          <cell r="J113">
            <v>935</v>
          </cell>
          <cell r="K113" t="str">
            <v>Asia</v>
          </cell>
          <cell r="L113" t="str">
            <v>No</v>
          </cell>
          <cell r="M113" t="str">
            <v>Yes</v>
          </cell>
          <cell r="N113" t="str">
            <v>No</v>
          </cell>
          <cell r="O113" t="str">
            <v>Yes</v>
          </cell>
          <cell r="P113" t="str">
            <v>No</v>
          </cell>
          <cell r="Q113" t="str">
            <v>Yes</v>
          </cell>
          <cell r="R113" t="str">
            <v>No</v>
          </cell>
          <cell r="S113" t="str">
            <v>Yes</v>
          </cell>
          <cell r="T113" t="str">
            <v>No</v>
          </cell>
          <cell r="U113" t="str">
            <v>No</v>
          </cell>
          <cell r="V113" t="str">
            <v>No</v>
          </cell>
        </row>
        <row r="114">
          <cell r="B114" t="str">
            <v>Tajikistan</v>
          </cell>
          <cell r="C114"/>
          <cell r="D114">
            <v>762</v>
          </cell>
          <cell r="E114" t="str">
            <v>TJK</v>
          </cell>
          <cell r="F114">
            <v>4</v>
          </cell>
          <cell r="G114" t="str">
            <v>Country/Area</v>
          </cell>
          <cell r="H114">
            <v>921</v>
          </cell>
          <cell r="I114" t="str">
            <v>South-Central Asia</v>
          </cell>
          <cell r="J114">
            <v>935</v>
          </cell>
          <cell r="K114" t="str">
            <v>Asia</v>
          </cell>
          <cell r="L114" t="str">
            <v>No</v>
          </cell>
          <cell r="M114" t="str">
            <v>Yes</v>
          </cell>
          <cell r="N114" t="str">
            <v>No</v>
          </cell>
          <cell r="O114" t="str">
            <v>Yes</v>
          </cell>
          <cell r="P114" t="str">
            <v>No</v>
          </cell>
          <cell r="Q114" t="str">
            <v>Yes</v>
          </cell>
          <cell r="R114" t="str">
            <v>No</v>
          </cell>
          <cell r="S114" t="str">
            <v>Yes</v>
          </cell>
          <cell r="T114" t="str">
            <v>No</v>
          </cell>
          <cell r="U114" t="str">
            <v>No</v>
          </cell>
          <cell r="V114" t="str">
            <v>No</v>
          </cell>
        </row>
        <row r="115">
          <cell r="B115" t="str">
            <v>Turkmenistan</v>
          </cell>
          <cell r="C115"/>
          <cell r="D115">
            <v>795</v>
          </cell>
          <cell r="E115" t="str">
            <v>TKM</v>
          </cell>
          <cell r="F115">
            <v>4</v>
          </cell>
          <cell r="G115" t="str">
            <v>Country/Area</v>
          </cell>
          <cell r="H115">
            <v>921</v>
          </cell>
          <cell r="I115" t="str">
            <v>South-Central Asia</v>
          </cell>
          <cell r="J115">
            <v>935</v>
          </cell>
          <cell r="K115" t="str">
            <v>Asia</v>
          </cell>
          <cell r="L115" t="str">
            <v>No</v>
          </cell>
          <cell r="M115" t="str">
            <v>Yes</v>
          </cell>
          <cell r="N115" t="str">
            <v>No</v>
          </cell>
          <cell r="O115" t="str">
            <v>Yes</v>
          </cell>
          <cell r="P115" t="str">
            <v>No</v>
          </cell>
          <cell r="Q115" t="str">
            <v>Yes</v>
          </cell>
          <cell r="R115" t="str">
            <v>Yes</v>
          </cell>
          <cell r="S115" t="str">
            <v>No</v>
          </cell>
          <cell r="T115" t="str">
            <v>No</v>
          </cell>
          <cell r="U115" t="str">
            <v>No</v>
          </cell>
          <cell r="V115" t="str">
            <v>No</v>
          </cell>
        </row>
        <row r="116">
          <cell r="B116" t="str">
            <v>Uzbekistan</v>
          </cell>
          <cell r="C116"/>
          <cell r="D116">
            <v>860</v>
          </cell>
          <cell r="E116" t="str">
            <v>UZB</v>
          </cell>
          <cell r="F116">
            <v>4</v>
          </cell>
          <cell r="G116" t="str">
            <v>Country/Area</v>
          </cell>
          <cell r="H116">
            <v>921</v>
          </cell>
          <cell r="I116" t="str">
            <v>South-Central Asia</v>
          </cell>
          <cell r="J116">
            <v>935</v>
          </cell>
          <cell r="K116" t="str">
            <v>Asia</v>
          </cell>
          <cell r="L116" t="str">
            <v>No</v>
          </cell>
          <cell r="M116" t="str">
            <v>Yes</v>
          </cell>
          <cell r="N116" t="str">
            <v>No</v>
          </cell>
          <cell r="O116" t="str">
            <v>Yes</v>
          </cell>
          <cell r="P116" t="str">
            <v>No</v>
          </cell>
          <cell r="Q116" t="str">
            <v>Yes</v>
          </cell>
          <cell r="R116" t="str">
            <v>No</v>
          </cell>
          <cell r="S116" t="str">
            <v>Yes</v>
          </cell>
          <cell r="T116" t="str">
            <v>No</v>
          </cell>
          <cell r="U116" t="str">
            <v>No</v>
          </cell>
          <cell r="V116" t="str">
            <v>No</v>
          </cell>
        </row>
        <row r="117">
          <cell r="B117" t="str">
            <v>Southern Asia</v>
          </cell>
          <cell r="C117"/>
          <cell r="D117">
            <v>5501</v>
          </cell>
          <cell r="E117"/>
          <cell r="F117">
            <v>3</v>
          </cell>
          <cell r="G117" t="str">
            <v>Region</v>
          </cell>
          <cell r="H117">
            <v>921</v>
          </cell>
          <cell r="I117" t="str">
            <v>South-Central Asia</v>
          </cell>
          <cell r="J117">
            <v>935</v>
          </cell>
          <cell r="K117" t="str">
            <v>Asia</v>
          </cell>
          <cell r="L117"/>
          <cell r="M117"/>
          <cell r="N117"/>
          <cell r="O117"/>
          <cell r="P117"/>
          <cell r="Q117"/>
          <cell r="R117"/>
          <cell r="S117"/>
          <cell r="T117"/>
          <cell r="U117"/>
          <cell r="V117"/>
        </row>
        <row r="118">
          <cell r="B118" t="str">
            <v>Afghanistan</v>
          </cell>
          <cell r="C118"/>
          <cell r="D118">
            <v>4</v>
          </cell>
          <cell r="E118" t="str">
            <v>AFG</v>
          </cell>
          <cell r="F118">
            <v>4</v>
          </cell>
          <cell r="G118" t="str">
            <v>Country/Area</v>
          </cell>
          <cell r="H118">
            <v>921</v>
          </cell>
          <cell r="I118" t="str">
            <v>South-Central Asia</v>
          </cell>
          <cell r="J118">
            <v>935</v>
          </cell>
          <cell r="K118" t="str">
            <v>Asia</v>
          </cell>
          <cell r="L118" t="str">
            <v>No</v>
          </cell>
          <cell r="M118" t="str">
            <v>Yes</v>
          </cell>
          <cell r="N118" t="str">
            <v>Yes</v>
          </cell>
          <cell r="O118" t="str">
            <v>No</v>
          </cell>
          <cell r="P118" t="str">
            <v>No</v>
          </cell>
          <cell r="Q118" t="str">
            <v>No</v>
          </cell>
          <cell r="R118" t="str">
            <v>No</v>
          </cell>
          <cell r="S118" t="str">
            <v>No</v>
          </cell>
          <cell r="T118" t="str">
            <v>Yes</v>
          </cell>
          <cell r="U118" t="str">
            <v>No</v>
          </cell>
          <cell r="V118" t="str">
            <v>No</v>
          </cell>
        </row>
        <row r="119">
          <cell r="B119" t="str">
            <v>Bangladesh</v>
          </cell>
          <cell r="C119"/>
          <cell r="D119">
            <v>50</v>
          </cell>
          <cell r="E119" t="str">
            <v>BGD</v>
          </cell>
          <cell r="F119">
            <v>4</v>
          </cell>
          <cell r="G119" t="str">
            <v>Country/Area</v>
          </cell>
          <cell r="H119">
            <v>921</v>
          </cell>
          <cell r="I119" t="str">
            <v>South-Central Asia</v>
          </cell>
          <cell r="J119">
            <v>935</v>
          </cell>
          <cell r="K119" t="str">
            <v>Asia</v>
          </cell>
          <cell r="L119" t="str">
            <v>No</v>
          </cell>
          <cell r="M119" t="str">
            <v>Yes</v>
          </cell>
          <cell r="N119" t="str">
            <v>Yes</v>
          </cell>
          <cell r="O119" t="str">
            <v>No</v>
          </cell>
          <cell r="P119" t="str">
            <v>No</v>
          </cell>
          <cell r="Q119" t="str">
            <v>Yes</v>
          </cell>
          <cell r="R119" t="str">
            <v>No</v>
          </cell>
          <cell r="S119" t="str">
            <v>Yes</v>
          </cell>
          <cell r="T119" t="str">
            <v>No</v>
          </cell>
          <cell r="U119" t="str">
            <v>No</v>
          </cell>
          <cell r="V119" t="str">
            <v>No</v>
          </cell>
        </row>
        <row r="120">
          <cell r="B120" t="str">
            <v>Bhutan</v>
          </cell>
          <cell r="C120"/>
          <cell r="D120">
            <v>64</v>
          </cell>
          <cell r="E120" t="str">
            <v>BTN</v>
          </cell>
          <cell r="F120">
            <v>4</v>
          </cell>
          <cell r="G120" t="str">
            <v>Country/Area</v>
          </cell>
          <cell r="H120">
            <v>921</v>
          </cell>
          <cell r="I120" t="str">
            <v>South-Central Asia</v>
          </cell>
          <cell r="J120">
            <v>935</v>
          </cell>
          <cell r="K120" t="str">
            <v>Asia</v>
          </cell>
          <cell r="L120" t="str">
            <v>No</v>
          </cell>
          <cell r="M120" t="str">
            <v>Yes</v>
          </cell>
          <cell r="N120" t="str">
            <v>Yes</v>
          </cell>
          <cell r="O120" t="str">
            <v>No</v>
          </cell>
          <cell r="P120" t="str">
            <v>No</v>
          </cell>
          <cell r="Q120" t="str">
            <v>Yes</v>
          </cell>
          <cell r="R120" t="str">
            <v>No</v>
          </cell>
          <cell r="S120" t="str">
            <v>Yes</v>
          </cell>
          <cell r="T120" t="str">
            <v>No</v>
          </cell>
          <cell r="U120" t="str">
            <v>No</v>
          </cell>
          <cell r="V120" t="str">
            <v>No</v>
          </cell>
        </row>
        <row r="121">
          <cell r="B121" t="str">
            <v>India</v>
          </cell>
          <cell r="C121"/>
          <cell r="D121">
            <v>356</v>
          </cell>
          <cell r="E121" t="str">
            <v>IND</v>
          </cell>
          <cell r="F121">
            <v>4</v>
          </cell>
          <cell r="G121" t="str">
            <v>Country/Area</v>
          </cell>
          <cell r="H121">
            <v>921</v>
          </cell>
          <cell r="I121" t="str">
            <v>South-Central Asia</v>
          </cell>
          <cell r="J121">
            <v>935</v>
          </cell>
          <cell r="K121" t="str">
            <v>Asia</v>
          </cell>
          <cell r="L121" t="str">
            <v>No</v>
          </cell>
          <cell r="M121" t="str">
            <v>Yes</v>
          </cell>
          <cell r="N121" t="str">
            <v>No</v>
          </cell>
          <cell r="O121" t="str">
            <v>Yes</v>
          </cell>
          <cell r="P121" t="str">
            <v>No</v>
          </cell>
          <cell r="Q121" t="str">
            <v>Yes</v>
          </cell>
          <cell r="R121" t="str">
            <v>No</v>
          </cell>
          <cell r="S121" t="str">
            <v>Yes</v>
          </cell>
          <cell r="T121" t="str">
            <v>No</v>
          </cell>
          <cell r="U121" t="str">
            <v>No</v>
          </cell>
          <cell r="V121" t="str">
            <v>No</v>
          </cell>
        </row>
        <row r="122">
          <cell r="B122" t="str">
            <v>Iran (Islamic Republic of)</v>
          </cell>
          <cell r="C122"/>
          <cell r="D122">
            <v>364</v>
          </cell>
          <cell r="E122" t="str">
            <v>IRN</v>
          </cell>
          <cell r="F122">
            <v>4</v>
          </cell>
          <cell r="G122" t="str">
            <v>Country/Area</v>
          </cell>
          <cell r="H122">
            <v>921</v>
          </cell>
          <cell r="I122" t="str">
            <v>South-Central Asia</v>
          </cell>
          <cell r="J122">
            <v>935</v>
          </cell>
          <cell r="K122" t="str">
            <v>Asia</v>
          </cell>
          <cell r="L122" t="str">
            <v>No</v>
          </cell>
          <cell r="M122" t="str">
            <v>Yes</v>
          </cell>
          <cell r="N122" t="str">
            <v>No</v>
          </cell>
          <cell r="O122" t="str">
            <v>Yes</v>
          </cell>
          <cell r="P122" t="str">
            <v>No</v>
          </cell>
          <cell r="Q122" t="str">
            <v>Yes</v>
          </cell>
          <cell r="R122" t="str">
            <v>Yes</v>
          </cell>
          <cell r="S122" t="str">
            <v>No</v>
          </cell>
          <cell r="T122" t="str">
            <v>No</v>
          </cell>
          <cell r="U122" t="str">
            <v>No</v>
          </cell>
          <cell r="V122" t="str">
            <v>No</v>
          </cell>
        </row>
        <row r="123">
          <cell r="B123" t="str">
            <v>Maldives</v>
          </cell>
          <cell r="C123"/>
          <cell r="D123">
            <v>462</v>
          </cell>
          <cell r="E123" t="str">
            <v>MDV</v>
          </cell>
          <cell r="F123">
            <v>4</v>
          </cell>
          <cell r="G123" t="str">
            <v>Country/Area</v>
          </cell>
          <cell r="H123">
            <v>921</v>
          </cell>
          <cell r="I123" t="str">
            <v>South-Central Asia</v>
          </cell>
          <cell r="J123">
            <v>935</v>
          </cell>
          <cell r="K123" t="str">
            <v>Asia</v>
          </cell>
          <cell r="L123" t="str">
            <v>No</v>
          </cell>
          <cell r="M123" t="str">
            <v>Yes</v>
          </cell>
          <cell r="N123" t="str">
            <v>No</v>
          </cell>
          <cell r="O123" t="str">
            <v>Yes</v>
          </cell>
          <cell r="P123" t="str">
            <v>No</v>
          </cell>
          <cell r="Q123" t="str">
            <v>Yes</v>
          </cell>
          <cell r="R123" t="str">
            <v>Yes</v>
          </cell>
          <cell r="S123" t="str">
            <v>No</v>
          </cell>
          <cell r="T123" t="str">
            <v>No</v>
          </cell>
          <cell r="U123" t="str">
            <v>No</v>
          </cell>
          <cell r="V123" t="str">
            <v>No</v>
          </cell>
        </row>
        <row r="124">
          <cell r="B124" t="str">
            <v>Nepal</v>
          </cell>
          <cell r="C124"/>
          <cell r="D124">
            <v>524</v>
          </cell>
          <cell r="E124" t="str">
            <v>NPL</v>
          </cell>
          <cell r="F124">
            <v>4</v>
          </cell>
          <cell r="G124" t="str">
            <v>Country/Area</v>
          </cell>
          <cell r="H124">
            <v>921</v>
          </cell>
          <cell r="I124" t="str">
            <v>South-Central Asia</v>
          </cell>
          <cell r="J124">
            <v>935</v>
          </cell>
          <cell r="K124" t="str">
            <v>Asia</v>
          </cell>
          <cell r="L124" t="str">
            <v>No</v>
          </cell>
          <cell r="M124" t="str">
            <v>Yes</v>
          </cell>
          <cell r="N124" t="str">
            <v>Yes</v>
          </cell>
          <cell r="O124" t="str">
            <v>No</v>
          </cell>
          <cell r="P124" t="str">
            <v>No</v>
          </cell>
          <cell r="Q124" t="str">
            <v>No</v>
          </cell>
          <cell r="R124" t="str">
            <v>No</v>
          </cell>
          <cell r="S124" t="str">
            <v>No</v>
          </cell>
          <cell r="T124" t="str">
            <v>Yes</v>
          </cell>
          <cell r="U124" t="str">
            <v>No</v>
          </cell>
          <cell r="V124" t="str">
            <v>No</v>
          </cell>
        </row>
        <row r="125">
          <cell r="B125" t="str">
            <v>Pakistan</v>
          </cell>
          <cell r="C125"/>
          <cell r="D125">
            <v>586</v>
          </cell>
          <cell r="E125" t="str">
            <v>PAK</v>
          </cell>
          <cell r="F125">
            <v>4</v>
          </cell>
          <cell r="G125" t="str">
            <v>Country/Area</v>
          </cell>
          <cell r="H125">
            <v>921</v>
          </cell>
          <cell r="I125" t="str">
            <v>South-Central Asia</v>
          </cell>
          <cell r="J125">
            <v>935</v>
          </cell>
          <cell r="K125" t="str">
            <v>Asia</v>
          </cell>
          <cell r="L125" t="str">
            <v>No</v>
          </cell>
          <cell r="M125" t="str">
            <v>Yes</v>
          </cell>
          <cell r="N125" t="str">
            <v>No</v>
          </cell>
          <cell r="O125" t="str">
            <v>Yes</v>
          </cell>
          <cell r="P125" t="str">
            <v>No</v>
          </cell>
          <cell r="Q125" t="str">
            <v>Yes</v>
          </cell>
          <cell r="R125" t="str">
            <v>No</v>
          </cell>
          <cell r="S125" t="str">
            <v>Yes</v>
          </cell>
          <cell r="T125" t="str">
            <v>No</v>
          </cell>
          <cell r="U125" t="str">
            <v>No</v>
          </cell>
          <cell r="V125" t="str">
            <v>No</v>
          </cell>
        </row>
        <row r="126">
          <cell r="B126" t="str">
            <v>Sri Lanka</v>
          </cell>
          <cell r="C126"/>
          <cell r="D126">
            <v>144</v>
          </cell>
          <cell r="E126" t="str">
            <v>LKA</v>
          </cell>
          <cell r="F126">
            <v>4</v>
          </cell>
          <cell r="G126" t="str">
            <v>Country/Area</v>
          </cell>
          <cell r="H126">
            <v>921</v>
          </cell>
          <cell r="I126" t="str">
            <v>South-Central Asia</v>
          </cell>
          <cell r="J126">
            <v>935</v>
          </cell>
          <cell r="K126" t="str">
            <v>Asia</v>
          </cell>
          <cell r="L126" t="str">
            <v>No</v>
          </cell>
          <cell r="M126" t="str">
            <v>Yes</v>
          </cell>
          <cell r="N126" t="str">
            <v>No</v>
          </cell>
          <cell r="O126" t="str">
            <v>Yes</v>
          </cell>
          <cell r="P126" t="str">
            <v>No</v>
          </cell>
          <cell r="Q126" t="str">
            <v>Yes</v>
          </cell>
          <cell r="R126" t="str">
            <v>No</v>
          </cell>
          <cell r="S126" t="str">
            <v>Yes</v>
          </cell>
          <cell r="T126" t="str">
            <v>No</v>
          </cell>
          <cell r="U126" t="str">
            <v>No</v>
          </cell>
          <cell r="V126" t="str">
            <v>No</v>
          </cell>
        </row>
        <row r="127">
          <cell r="B127" t="str">
            <v>South-Eastern Asia</v>
          </cell>
          <cell r="C127"/>
          <cell r="D127">
            <v>920</v>
          </cell>
          <cell r="E127"/>
          <cell r="F127">
            <v>3</v>
          </cell>
          <cell r="G127" t="str">
            <v>Region</v>
          </cell>
          <cell r="H127">
            <v>920</v>
          </cell>
          <cell r="I127" t="str">
            <v>South-Eastern Asia</v>
          </cell>
          <cell r="J127">
            <v>935</v>
          </cell>
          <cell r="K127" t="str">
            <v>Asia</v>
          </cell>
          <cell r="L127"/>
          <cell r="M127"/>
          <cell r="N127"/>
          <cell r="O127"/>
          <cell r="P127"/>
          <cell r="Q127"/>
          <cell r="R127"/>
          <cell r="S127"/>
          <cell r="T127"/>
          <cell r="U127"/>
          <cell r="V127"/>
        </row>
        <row r="128">
          <cell r="B128" t="str">
            <v>Brunei Darussalam</v>
          </cell>
          <cell r="C128"/>
          <cell r="D128">
            <v>96</v>
          </cell>
          <cell r="E128" t="str">
            <v>BRN</v>
          </cell>
          <cell r="F128">
            <v>4</v>
          </cell>
          <cell r="G128" t="str">
            <v>Country/Area</v>
          </cell>
          <cell r="H128">
            <v>920</v>
          </cell>
          <cell r="I128" t="str">
            <v>South-Eastern Asia</v>
          </cell>
          <cell r="J128">
            <v>935</v>
          </cell>
          <cell r="K128" t="str">
            <v>Asia</v>
          </cell>
          <cell r="L128" t="str">
            <v>No</v>
          </cell>
          <cell r="M128" t="str">
            <v>Yes</v>
          </cell>
          <cell r="N128" t="str">
            <v>No</v>
          </cell>
          <cell r="O128" t="str">
            <v>Yes</v>
          </cell>
          <cell r="P128" t="str">
            <v>Yes</v>
          </cell>
          <cell r="Q128" t="str">
            <v>No</v>
          </cell>
          <cell r="R128" t="str">
            <v>No</v>
          </cell>
          <cell r="S128" t="str">
            <v>No</v>
          </cell>
          <cell r="T128" t="str">
            <v>No</v>
          </cell>
          <cell r="U128" t="str">
            <v>No</v>
          </cell>
          <cell r="V128" t="str">
            <v>No</v>
          </cell>
        </row>
        <row r="129">
          <cell r="B129" t="str">
            <v>Cambodia</v>
          </cell>
          <cell r="C129"/>
          <cell r="D129">
            <v>116</v>
          </cell>
          <cell r="E129" t="str">
            <v>KHM</v>
          </cell>
          <cell r="F129">
            <v>4</v>
          </cell>
          <cell r="G129" t="str">
            <v>Country/Area</v>
          </cell>
          <cell r="H129">
            <v>920</v>
          </cell>
          <cell r="I129" t="str">
            <v>South-Eastern Asia</v>
          </cell>
          <cell r="J129">
            <v>935</v>
          </cell>
          <cell r="K129" t="str">
            <v>Asia</v>
          </cell>
          <cell r="L129" t="str">
            <v>No</v>
          </cell>
          <cell r="M129" t="str">
            <v>Yes</v>
          </cell>
          <cell r="N129" t="str">
            <v>Yes</v>
          </cell>
          <cell r="O129" t="str">
            <v>No</v>
          </cell>
          <cell r="P129" t="str">
            <v>No</v>
          </cell>
          <cell r="Q129" t="str">
            <v>No</v>
          </cell>
          <cell r="R129" t="str">
            <v>No</v>
          </cell>
          <cell r="S129" t="str">
            <v>No</v>
          </cell>
          <cell r="T129" t="str">
            <v>Yes</v>
          </cell>
          <cell r="U129" t="str">
            <v>No</v>
          </cell>
          <cell r="V129" t="str">
            <v>No</v>
          </cell>
        </row>
        <row r="130">
          <cell r="B130" t="str">
            <v>Indonesia</v>
          </cell>
          <cell r="C130"/>
          <cell r="D130">
            <v>360</v>
          </cell>
          <cell r="E130" t="str">
            <v>IDN</v>
          </cell>
          <cell r="F130">
            <v>4</v>
          </cell>
          <cell r="G130" t="str">
            <v>Country/Area</v>
          </cell>
          <cell r="H130">
            <v>920</v>
          </cell>
          <cell r="I130" t="str">
            <v>South-Eastern Asia</v>
          </cell>
          <cell r="J130">
            <v>935</v>
          </cell>
          <cell r="K130" t="str">
            <v>Asia</v>
          </cell>
          <cell r="L130" t="str">
            <v>No</v>
          </cell>
          <cell r="M130" t="str">
            <v>Yes</v>
          </cell>
          <cell r="N130" t="str">
            <v>No</v>
          </cell>
          <cell r="O130" t="str">
            <v>Yes</v>
          </cell>
          <cell r="P130" t="str">
            <v>No</v>
          </cell>
          <cell r="Q130" t="str">
            <v>Yes</v>
          </cell>
          <cell r="R130" t="str">
            <v>No</v>
          </cell>
          <cell r="S130" t="str">
            <v>Yes</v>
          </cell>
          <cell r="T130" t="str">
            <v>No</v>
          </cell>
          <cell r="U130" t="str">
            <v>No</v>
          </cell>
          <cell r="V130" t="str">
            <v>No</v>
          </cell>
        </row>
        <row r="131">
          <cell r="B131" t="str">
            <v>Lao People's Democratic Republic</v>
          </cell>
          <cell r="C131"/>
          <cell r="D131">
            <v>418</v>
          </cell>
          <cell r="E131" t="str">
            <v>LAO</v>
          </cell>
          <cell r="F131">
            <v>4</v>
          </cell>
          <cell r="G131" t="str">
            <v>Country/Area</v>
          </cell>
          <cell r="H131">
            <v>920</v>
          </cell>
          <cell r="I131" t="str">
            <v>South-Eastern Asia</v>
          </cell>
          <cell r="J131">
            <v>935</v>
          </cell>
          <cell r="K131" t="str">
            <v>Asia</v>
          </cell>
          <cell r="L131" t="str">
            <v>No</v>
          </cell>
          <cell r="M131" t="str">
            <v>Yes</v>
          </cell>
          <cell r="N131" t="str">
            <v>Yes</v>
          </cell>
          <cell r="O131" t="str">
            <v>No</v>
          </cell>
          <cell r="P131" t="str">
            <v>No</v>
          </cell>
          <cell r="Q131" t="str">
            <v>Yes</v>
          </cell>
          <cell r="R131" t="str">
            <v>No</v>
          </cell>
          <cell r="S131" t="str">
            <v>Yes</v>
          </cell>
          <cell r="T131" t="str">
            <v>No</v>
          </cell>
          <cell r="U131" t="str">
            <v>No</v>
          </cell>
          <cell r="V131" t="str">
            <v>No</v>
          </cell>
        </row>
        <row r="132">
          <cell r="B132" t="str">
            <v>Malaysia</v>
          </cell>
          <cell r="C132">
            <v>8</v>
          </cell>
          <cell r="D132">
            <v>458</v>
          </cell>
          <cell r="E132" t="str">
            <v>MYS</v>
          </cell>
          <cell r="F132">
            <v>4</v>
          </cell>
          <cell r="G132" t="str">
            <v>Country/Area</v>
          </cell>
          <cell r="H132">
            <v>920</v>
          </cell>
          <cell r="I132" t="str">
            <v>South-Eastern Asia</v>
          </cell>
          <cell r="J132">
            <v>935</v>
          </cell>
          <cell r="K132" t="str">
            <v>Asia</v>
          </cell>
          <cell r="L132" t="str">
            <v>No</v>
          </cell>
          <cell r="M132" t="str">
            <v>Yes</v>
          </cell>
          <cell r="N132" t="str">
            <v>No</v>
          </cell>
          <cell r="O132" t="str">
            <v>Yes</v>
          </cell>
          <cell r="P132" t="str">
            <v>No</v>
          </cell>
          <cell r="Q132" t="str">
            <v>Yes</v>
          </cell>
          <cell r="R132" t="str">
            <v>Yes</v>
          </cell>
          <cell r="S132" t="str">
            <v>No</v>
          </cell>
          <cell r="T132" t="str">
            <v>No</v>
          </cell>
          <cell r="U132" t="str">
            <v>No</v>
          </cell>
          <cell r="V132" t="str">
            <v>No</v>
          </cell>
        </row>
        <row r="133">
          <cell r="B133" t="str">
            <v>Myanmar</v>
          </cell>
          <cell r="C133"/>
          <cell r="D133">
            <v>104</v>
          </cell>
          <cell r="E133" t="str">
            <v>MMR</v>
          </cell>
          <cell r="F133">
            <v>4</v>
          </cell>
          <cell r="G133" t="str">
            <v>Country/Area</v>
          </cell>
          <cell r="H133">
            <v>920</v>
          </cell>
          <cell r="I133" t="str">
            <v>South-Eastern Asia</v>
          </cell>
          <cell r="J133">
            <v>935</v>
          </cell>
          <cell r="K133" t="str">
            <v>Asia</v>
          </cell>
          <cell r="L133" t="str">
            <v>No</v>
          </cell>
          <cell r="M133" t="str">
            <v>Yes</v>
          </cell>
          <cell r="N133" t="str">
            <v>Yes</v>
          </cell>
          <cell r="O133" t="str">
            <v>No</v>
          </cell>
          <cell r="P133" t="str">
            <v>No</v>
          </cell>
          <cell r="Q133" t="str">
            <v>Yes</v>
          </cell>
          <cell r="R133" t="str">
            <v>No</v>
          </cell>
          <cell r="S133" t="str">
            <v>Yes</v>
          </cell>
          <cell r="T133" t="str">
            <v>No</v>
          </cell>
          <cell r="U133" t="str">
            <v>No</v>
          </cell>
          <cell r="V133" t="str">
            <v>No</v>
          </cell>
        </row>
        <row r="134">
          <cell r="B134" t="str">
            <v>Philippines</v>
          </cell>
          <cell r="C134"/>
          <cell r="D134">
            <v>608</v>
          </cell>
          <cell r="E134" t="str">
            <v>PHL</v>
          </cell>
          <cell r="F134">
            <v>4</v>
          </cell>
          <cell r="G134" t="str">
            <v>Country/Area</v>
          </cell>
          <cell r="H134">
            <v>920</v>
          </cell>
          <cell r="I134" t="str">
            <v>South-Eastern Asia</v>
          </cell>
          <cell r="J134">
            <v>935</v>
          </cell>
          <cell r="K134" t="str">
            <v>Asia</v>
          </cell>
          <cell r="L134" t="str">
            <v>No</v>
          </cell>
          <cell r="M134" t="str">
            <v>Yes</v>
          </cell>
          <cell r="N134" t="str">
            <v>No</v>
          </cell>
          <cell r="O134" t="str">
            <v>Yes</v>
          </cell>
          <cell r="P134" t="str">
            <v>No</v>
          </cell>
          <cell r="Q134" t="str">
            <v>Yes</v>
          </cell>
          <cell r="R134" t="str">
            <v>No</v>
          </cell>
          <cell r="S134" t="str">
            <v>Yes</v>
          </cell>
          <cell r="T134" t="str">
            <v>No</v>
          </cell>
          <cell r="U134" t="str">
            <v>No</v>
          </cell>
          <cell r="V134" t="str">
            <v>No</v>
          </cell>
        </row>
        <row r="135">
          <cell r="B135" t="str">
            <v>Singapore</v>
          </cell>
          <cell r="C135"/>
          <cell r="D135">
            <v>702</v>
          </cell>
          <cell r="E135" t="str">
            <v>SGP</v>
          </cell>
          <cell r="F135">
            <v>4</v>
          </cell>
          <cell r="G135" t="str">
            <v>Country/Area</v>
          </cell>
          <cell r="H135">
            <v>920</v>
          </cell>
          <cell r="I135" t="str">
            <v>South-Eastern Asia</v>
          </cell>
          <cell r="J135">
            <v>935</v>
          </cell>
          <cell r="K135" t="str">
            <v>Asia</v>
          </cell>
          <cell r="L135" t="str">
            <v>No</v>
          </cell>
          <cell r="M135" t="str">
            <v>Yes</v>
          </cell>
          <cell r="N135" t="str">
            <v>No</v>
          </cell>
          <cell r="O135" t="str">
            <v>Yes</v>
          </cell>
          <cell r="P135" t="str">
            <v>Yes</v>
          </cell>
          <cell r="Q135" t="str">
            <v>No</v>
          </cell>
          <cell r="R135" t="str">
            <v>No</v>
          </cell>
          <cell r="S135" t="str">
            <v>No</v>
          </cell>
          <cell r="T135" t="str">
            <v>No</v>
          </cell>
          <cell r="U135" t="str">
            <v>No</v>
          </cell>
          <cell r="V135" t="str">
            <v>No</v>
          </cell>
        </row>
        <row r="136">
          <cell r="B136" t="str">
            <v>Thailand</v>
          </cell>
          <cell r="C136"/>
          <cell r="D136">
            <v>764</v>
          </cell>
          <cell r="E136" t="str">
            <v>THA</v>
          </cell>
          <cell r="F136">
            <v>4</v>
          </cell>
          <cell r="G136" t="str">
            <v>Country/Area</v>
          </cell>
          <cell r="H136">
            <v>920</v>
          </cell>
          <cell r="I136" t="str">
            <v>South-Eastern Asia</v>
          </cell>
          <cell r="J136">
            <v>935</v>
          </cell>
          <cell r="K136" t="str">
            <v>Asia</v>
          </cell>
          <cell r="L136" t="str">
            <v>No</v>
          </cell>
          <cell r="M136" t="str">
            <v>Yes</v>
          </cell>
          <cell r="N136" t="str">
            <v>No</v>
          </cell>
          <cell r="O136" t="str">
            <v>Yes</v>
          </cell>
          <cell r="P136" t="str">
            <v>No</v>
          </cell>
          <cell r="Q136" t="str">
            <v>Yes</v>
          </cell>
          <cell r="R136" t="str">
            <v>Yes</v>
          </cell>
          <cell r="S136" t="str">
            <v>No</v>
          </cell>
          <cell r="T136" t="str">
            <v>No</v>
          </cell>
          <cell r="U136" t="str">
            <v>No</v>
          </cell>
          <cell r="V136" t="str">
            <v>No</v>
          </cell>
        </row>
        <row r="137">
          <cell r="B137" t="str">
            <v>Timor-Leste</v>
          </cell>
          <cell r="C137"/>
          <cell r="D137">
            <v>626</v>
          </cell>
          <cell r="E137" t="str">
            <v>TLS</v>
          </cell>
          <cell r="F137">
            <v>4</v>
          </cell>
          <cell r="G137" t="str">
            <v>Country/Area</v>
          </cell>
          <cell r="H137">
            <v>920</v>
          </cell>
          <cell r="I137" t="str">
            <v>South-Eastern Asia</v>
          </cell>
          <cell r="J137">
            <v>935</v>
          </cell>
          <cell r="K137" t="str">
            <v>Asia</v>
          </cell>
          <cell r="L137" t="str">
            <v>No</v>
          </cell>
          <cell r="M137" t="str">
            <v>Yes</v>
          </cell>
          <cell r="N137" t="str">
            <v>Yes</v>
          </cell>
          <cell r="O137" t="str">
            <v>No</v>
          </cell>
          <cell r="P137" t="str">
            <v>No</v>
          </cell>
          <cell r="Q137" t="str">
            <v>Yes</v>
          </cell>
          <cell r="R137" t="str">
            <v>No</v>
          </cell>
          <cell r="S137" t="str">
            <v>Yes</v>
          </cell>
          <cell r="T137" t="str">
            <v>No</v>
          </cell>
          <cell r="U137" t="str">
            <v>No</v>
          </cell>
          <cell r="V137" t="str">
            <v>No</v>
          </cell>
        </row>
        <row r="138">
          <cell r="B138" t="str">
            <v>Viet Nam</v>
          </cell>
          <cell r="C138"/>
          <cell r="D138">
            <v>704</v>
          </cell>
          <cell r="E138" t="str">
            <v>VNM</v>
          </cell>
          <cell r="F138">
            <v>4</v>
          </cell>
          <cell r="G138" t="str">
            <v>Country/Area</v>
          </cell>
          <cell r="H138">
            <v>920</v>
          </cell>
          <cell r="I138" t="str">
            <v>South-Eastern Asia</v>
          </cell>
          <cell r="J138">
            <v>935</v>
          </cell>
          <cell r="K138" t="str">
            <v>Asia</v>
          </cell>
          <cell r="L138" t="str">
            <v>No</v>
          </cell>
          <cell r="M138" t="str">
            <v>Yes</v>
          </cell>
          <cell r="N138" t="str">
            <v>No</v>
          </cell>
          <cell r="O138" t="str">
            <v>Yes</v>
          </cell>
          <cell r="P138" t="str">
            <v>No</v>
          </cell>
          <cell r="Q138" t="str">
            <v>Yes</v>
          </cell>
          <cell r="R138" t="str">
            <v>No</v>
          </cell>
          <cell r="S138" t="str">
            <v>Yes</v>
          </cell>
          <cell r="T138" t="str">
            <v>No</v>
          </cell>
          <cell r="U138" t="str">
            <v>No</v>
          </cell>
          <cell r="V138" t="str">
            <v>No</v>
          </cell>
        </row>
        <row r="139">
          <cell r="B139" t="str">
            <v>Western Asia</v>
          </cell>
          <cell r="C139"/>
          <cell r="D139">
            <v>922</v>
          </cell>
          <cell r="E139"/>
          <cell r="F139">
            <v>3</v>
          </cell>
          <cell r="G139" t="str">
            <v>Region</v>
          </cell>
          <cell r="H139">
            <v>922</v>
          </cell>
          <cell r="I139" t="str">
            <v>Western Asia</v>
          </cell>
          <cell r="J139">
            <v>935</v>
          </cell>
          <cell r="K139" t="str">
            <v>Asia</v>
          </cell>
          <cell r="L139"/>
          <cell r="M139"/>
          <cell r="N139"/>
          <cell r="O139"/>
          <cell r="P139"/>
          <cell r="Q139"/>
          <cell r="R139"/>
          <cell r="S139"/>
          <cell r="T139"/>
          <cell r="U139"/>
          <cell r="V139"/>
        </row>
        <row r="140">
          <cell r="B140" t="str">
            <v>Armenia</v>
          </cell>
          <cell r="C140"/>
          <cell r="D140">
            <v>51</v>
          </cell>
          <cell r="E140" t="str">
            <v>ARM</v>
          </cell>
          <cell r="F140">
            <v>4</v>
          </cell>
          <cell r="G140" t="str">
            <v>Country/Area</v>
          </cell>
          <cell r="H140">
            <v>922</v>
          </cell>
          <cell r="I140" t="str">
            <v>Western Asia</v>
          </cell>
          <cell r="J140">
            <v>935</v>
          </cell>
          <cell r="K140" t="str">
            <v>Asia</v>
          </cell>
          <cell r="L140" t="str">
            <v>No</v>
          </cell>
          <cell r="M140" t="str">
            <v>Yes</v>
          </cell>
          <cell r="N140" t="str">
            <v>No</v>
          </cell>
          <cell r="O140" t="str">
            <v>Yes</v>
          </cell>
          <cell r="P140" t="str">
            <v>No</v>
          </cell>
          <cell r="Q140" t="str">
            <v>Yes</v>
          </cell>
          <cell r="R140" t="str">
            <v>No</v>
          </cell>
          <cell r="S140" t="str">
            <v>Yes</v>
          </cell>
          <cell r="T140" t="str">
            <v>No</v>
          </cell>
          <cell r="U140" t="str">
            <v>No</v>
          </cell>
          <cell r="V140" t="str">
            <v>No</v>
          </cell>
        </row>
        <row r="141">
          <cell r="B141" t="str">
            <v>Azerbaijan</v>
          </cell>
          <cell r="C141">
            <v>9</v>
          </cell>
          <cell r="D141">
            <v>31</v>
          </cell>
          <cell r="E141" t="str">
            <v>AZE</v>
          </cell>
          <cell r="F141">
            <v>4</v>
          </cell>
          <cell r="G141" t="str">
            <v>Country/Area</v>
          </cell>
          <cell r="H141">
            <v>922</v>
          </cell>
          <cell r="I141" t="str">
            <v>Western Asia</v>
          </cell>
          <cell r="J141">
            <v>935</v>
          </cell>
          <cell r="K141" t="str">
            <v>Asia</v>
          </cell>
          <cell r="L141" t="str">
            <v>No</v>
          </cell>
          <cell r="M141" t="str">
            <v>Yes</v>
          </cell>
          <cell r="N141" t="str">
            <v>No</v>
          </cell>
          <cell r="O141" t="str">
            <v>Yes</v>
          </cell>
          <cell r="P141" t="str">
            <v>No</v>
          </cell>
          <cell r="Q141" t="str">
            <v>Yes</v>
          </cell>
          <cell r="R141" t="str">
            <v>Yes</v>
          </cell>
          <cell r="S141" t="str">
            <v>No</v>
          </cell>
          <cell r="T141" t="str">
            <v>No</v>
          </cell>
          <cell r="U141" t="str">
            <v>No</v>
          </cell>
          <cell r="V141" t="str">
            <v>No</v>
          </cell>
        </row>
        <row r="142">
          <cell r="B142" t="str">
            <v>Bahrain</v>
          </cell>
          <cell r="C142"/>
          <cell r="D142">
            <v>48</v>
          </cell>
          <cell r="E142" t="str">
            <v>BHR</v>
          </cell>
          <cell r="F142">
            <v>4</v>
          </cell>
          <cell r="G142" t="str">
            <v>Country/Area</v>
          </cell>
          <cell r="H142">
            <v>922</v>
          </cell>
          <cell r="I142" t="str">
            <v>Western Asia</v>
          </cell>
          <cell r="J142">
            <v>935</v>
          </cell>
          <cell r="K142" t="str">
            <v>Asia</v>
          </cell>
          <cell r="L142" t="str">
            <v>No</v>
          </cell>
          <cell r="M142" t="str">
            <v>Yes</v>
          </cell>
          <cell r="N142" t="str">
            <v>No</v>
          </cell>
          <cell r="O142" t="str">
            <v>Yes</v>
          </cell>
          <cell r="P142" t="str">
            <v>Yes</v>
          </cell>
          <cell r="Q142" t="str">
            <v>No</v>
          </cell>
          <cell r="R142" t="str">
            <v>No</v>
          </cell>
          <cell r="S142" t="str">
            <v>No</v>
          </cell>
          <cell r="T142" t="str">
            <v>No</v>
          </cell>
          <cell r="U142" t="str">
            <v>No</v>
          </cell>
          <cell r="V142" t="str">
            <v>No</v>
          </cell>
        </row>
        <row r="143">
          <cell r="B143" t="str">
            <v>Cyprus</v>
          </cell>
          <cell r="C143">
            <v>10</v>
          </cell>
          <cell r="D143">
            <v>196</v>
          </cell>
          <cell r="E143" t="str">
            <v>CYP</v>
          </cell>
          <cell r="F143">
            <v>4</v>
          </cell>
          <cell r="G143" t="str">
            <v>Country/Area</v>
          </cell>
          <cell r="H143">
            <v>922</v>
          </cell>
          <cell r="I143" t="str">
            <v>Western Asia</v>
          </cell>
          <cell r="J143">
            <v>935</v>
          </cell>
          <cell r="K143" t="str">
            <v>Asia</v>
          </cell>
          <cell r="L143" t="str">
            <v>No</v>
          </cell>
          <cell r="M143" t="str">
            <v>Yes</v>
          </cell>
          <cell r="N143" t="str">
            <v>No</v>
          </cell>
          <cell r="O143" t="str">
            <v>Yes</v>
          </cell>
          <cell r="P143" t="str">
            <v>Yes</v>
          </cell>
          <cell r="Q143" t="str">
            <v>No</v>
          </cell>
          <cell r="R143" t="str">
            <v>No</v>
          </cell>
          <cell r="S143" t="str">
            <v>No</v>
          </cell>
          <cell r="T143" t="str">
            <v>No</v>
          </cell>
          <cell r="U143" t="str">
            <v>No</v>
          </cell>
          <cell r="V143" t="str">
            <v>No</v>
          </cell>
        </row>
        <row r="144">
          <cell r="B144" t="str">
            <v>Georgia</v>
          </cell>
          <cell r="C144">
            <v>11</v>
          </cell>
          <cell r="D144">
            <v>268</v>
          </cell>
          <cell r="E144" t="str">
            <v>GEO</v>
          </cell>
          <cell r="F144">
            <v>4</v>
          </cell>
          <cell r="G144" t="str">
            <v>Country/Area</v>
          </cell>
          <cell r="H144">
            <v>922</v>
          </cell>
          <cell r="I144" t="str">
            <v>Western Asia</v>
          </cell>
          <cell r="J144">
            <v>935</v>
          </cell>
          <cell r="K144" t="str">
            <v>Asia</v>
          </cell>
          <cell r="L144" t="str">
            <v>No</v>
          </cell>
          <cell r="M144" t="str">
            <v>Yes</v>
          </cell>
          <cell r="N144" t="str">
            <v>No</v>
          </cell>
          <cell r="O144" t="str">
            <v>Yes</v>
          </cell>
          <cell r="P144" t="str">
            <v>No</v>
          </cell>
          <cell r="Q144" t="str">
            <v>Yes</v>
          </cell>
          <cell r="R144" t="str">
            <v>No</v>
          </cell>
          <cell r="S144" t="str">
            <v>Yes</v>
          </cell>
          <cell r="T144" t="str">
            <v>No</v>
          </cell>
          <cell r="U144" t="str">
            <v>No</v>
          </cell>
          <cell r="V144" t="str">
            <v>No</v>
          </cell>
        </row>
        <row r="145">
          <cell r="B145" t="str">
            <v>Iraq</v>
          </cell>
          <cell r="C145"/>
          <cell r="D145">
            <v>368</v>
          </cell>
          <cell r="E145" t="str">
            <v>IRQ</v>
          </cell>
          <cell r="F145">
            <v>4</v>
          </cell>
          <cell r="G145" t="str">
            <v>Country/Area</v>
          </cell>
          <cell r="H145">
            <v>922</v>
          </cell>
          <cell r="I145" t="str">
            <v>Western Asia</v>
          </cell>
          <cell r="J145">
            <v>935</v>
          </cell>
          <cell r="K145" t="str">
            <v>Asia</v>
          </cell>
          <cell r="L145" t="str">
            <v>No</v>
          </cell>
          <cell r="M145" t="str">
            <v>Yes</v>
          </cell>
          <cell r="N145" t="str">
            <v>No</v>
          </cell>
          <cell r="O145" t="str">
            <v>Yes</v>
          </cell>
          <cell r="P145" t="str">
            <v>No</v>
          </cell>
          <cell r="Q145" t="str">
            <v>Yes</v>
          </cell>
          <cell r="R145" t="str">
            <v>Yes</v>
          </cell>
          <cell r="S145" t="str">
            <v>No</v>
          </cell>
          <cell r="T145" t="str">
            <v>No</v>
          </cell>
          <cell r="U145" t="str">
            <v>No</v>
          </cell>
          <cell r="V145" t="str">
            <v>No</v>
          </cell>
        </row>
        <row r="146">
          <cell r="B146" t="str">
            <v>Israel</v>
          </cell>
          <cell r="C146"/>
          <cell r="D146">
            <v>376</v>
          </cell>
          <cell r="E146" t="str">
            <v>ISR</v>
          </cell>
          <cell r="F146">
            <v>4</v>
          </cell>
          <cell r="G146" t="str">
            <v>Country/Area</v>
          </cell>
          <cell r="H146">
            <v>922</v>
          </cell>
          <cell r="I146" t="str">
            <v>Western Asia</v>
          </cell>
          <cell r="J146">
            <v>935</v>
          </cell>
          <cell r="K146" t="str">
            <v>Asia</v>
          </cell>
          <cell r="L146" t="str">
            <v>No</v>
          </cell>
          <cell r="M146" t="str">
            <v>Yes</v>
          </cell>
          <cell r="N146" t="str">
            <v>No</v>
          </cell>
          <cell r="O146" t="str">
            <v>Yes</v>
          </cell>
          <cell r="P146" t="str">
            <v>Yes</v>
          </cell>
          <cell r="Q146" t="str">
            <v>No</v>
          </cell>
          <cell r="R146" t="str">
            <v>No</v>
          </cell>
          <cell r="S146" t="str">
            <v>No</v>
          </cell>
          <cell r="T146" t="str">
            <v>No</v>
          </cell>
          <cell r="U146" t="str">
            <v>No</v>
          </cell>
          <cell r="V146" t="str">
            <v>No</v>
          </cell>
        </row>
        <row r="147">
          <cell r="B147" t="str">
            <v>Jordan</v>
          </cell>
          <cell r="C147"/>
          <cell r="D147">
            <v>400</v>
          </cell>
          <cell r="E147" t="str">
            <v>JOR</v>
          </cell>
          <cell r="F147">
            <v>4</v>
          </cell>
          <cell r="G147" t="str">
            <v>Country/Area</v>
          </cell>
          <cell r="H147">
            <v>922</v>
          </cell>
          <cell r="I147" t="str">
            <v>Western Asia</v>
          </cell>
          <cell r="J147">
            <v>935</v>
          </cell>
          <cell r="K147" t="str">
            <v>Asia</v>
          </cell>
          <cell r="L147" t="str">
            <v>No</v>
          </cell>
          <cell r="M147" t="str">
            <v>Yes</v>
          </cell>
          <cell r="N147" t="str">
            <v>No</v>
          </cell>
          <cell r="O147" t="str">
            <v>Yes</v>
          </cell>
          <cell r="P147" t="str">
            <v>No</v>
          </cell>
          <cell r="Q147" t="str">
            <v>Yes</v>
          </cell>
          <cell r="R147" t="str">
            <v>Yes</v>
          </cell>
          <cell r="S147" t="str">
            <v>No</v>
          </cell>
          <cell r="T147" t="str">
            <v>No</v>
          </cell>
          <cell r="U147" t="str">
            <v>No</v>
          </cell>
          <cell r="V147" t="str">
            <v>No</v>
          </cell>
        </row>
        <row r="148">
          <cell r="B148" t="str">
            <v>Kuwait</v>
          </cell>
          <cell r="C148"/>
          <cell r="D148">
            <v>414</v>
          </cell>
          <cell r="E148" t="str">
            <v>KWT</v>
          </cell>
          <cell r="F148">
            <v>4</v>
          </cell>
          <cell r="G148" t="str">
            <v>Country/Area</v>
          </cell>
          <cell r="H148">
            <v>922</v>
          </cell>
          <cell r="I148" t="str">
            <v>Western Asia</v>
          </cell>
          <cell r="J148">
            <v>935</v>
          </cell>
          <cell r="K148" t="str">
            <v>Asia</v>
          </cell>
          <cell r="L148" t="str">
            <v>No</v>
          </cell>
          <cell r="M148" t="str">
            <v>Yes</v>
          </cell>
          <cell r="N148" t="str">
            <v>No</v>
          </cell>
          <cell r="O148" t="str">
            <v>Yes</v>
          </cell>
          <cell r="P148" t="str">
            <v>Yes</v>
          </cell>
          <cell r="Q148" t="str">
            <v>No</v>
          </cell>
          <cell r="R148" t="str">
            <v>No</v>
          </cell>
          <cell r="S148" t="str">
            <v>No</v>
          </cell>
          <cell r="T148" t="str">
            <v>No</v>
          </cell>
          <cell r="U148" t="str">
            <v>No</v>
          </cell>
          <cell r="V148" t="str">
            <v>No</v>
          </cell>
        </row>
        <row r="149">
          <cell r="B149" t="str">
            <v>Lebanon</v>
          </cell>
          <cell r="C149"/>
          <cell r="D149">
            <v>422</v>
          </cell>
          <cell r="E149" t="str">
            <v>LBN</v>
          </cell>
          <cell r="F149">
            <v>4</v>
          </cell>
          <cell r="G149" t="str">
            <v>Country/Area</v>
          </cell>
          <cell r="H149">
            <v>922</v>
          </cell>
          <cell r="I149" t="str">
            <v>Western Asia</v>
          </cell>
          <cell r="J149">
            <v>935</v>
          </cell>
          <cell r="K149" t="str">
            <v>Asia</v>
          </cell>
          <cell r="L149" t="str">
            <v>No</v>
          </cell>
          <cell r="M149" t="str">
            <v>Yes</v>
          </cell>
          <cell r="N149" t="str">
            <v>No</v>
          </cell>
          <cell r="O149" t="str">
            <v>Yes</v>
          </cell>
          <cell r="P149" t="str">
            <v>No</v>
          </cell>
          <cell r="Q149" t="str">
            <v>Yes</v>
          </cell>
          <cell r="R149" t="str">
            <v>Yes</v>
          </cell>
          <cell r="S149" t="str">
            <v>No</v>
          </cell>
          <cell r="T149" t="str">
            <v>No</v>
          </cell>
          <cell r="U149" t="str">
            <v>No</v>
          </cell>
          <cell r="V149" t="str">
            <v>No</v>
          </cell>
        </row>
        <row r="150">
          <cell r="B150" t="str">
            <v>Oman</v>
          </cell>
          <cell r="C150"/>
          <cell r="D150">
            <v>512</v>
          </cell>
          <cell r="E150" t="str">
            <v>OMN</v>
          </cell>
          <cell r="F150">
            <v>4</v>
          </cell>
          <cell r="G150" t="str">
            <v>Country/Area</v>
          </cell>
          <cell r="H150">
            <v>922</v>
          </cell>
          <cell r="I150" t="str">
            <v>Western Asia</v>
          </cell>
          <cell r="J150">
            <v>935</v>
          </cell>
          <cell r="K150" t="str">
            <v>Asia</v>
          </cell>
          <cell r="L150" t="str">
            <v>No</v>
          </cell>
          <cell r="M150" t="str">
            <v>Yes</v>
          </cell>
          <cell r="N150" t="str">
            <v>No</v>
          </cell>
          <cell r="O150" t="str">
            <v>Yes</v>
          </cell>
          <cell r="P150" t="str">
            <v>Yes</v>
          </cell>
          <cell r="Q150" t="str">
            <v>No</v>
          </cell>
          <cell r="R150" t="str">
            <v>No</v>
          </cell>
          <cell r="S150" t="str">
            <v>No</v>
          </cell>
          <cell r="T150" t="str">
            <v>No</v>
          </cell>
          <cell r="U150" t="str">
            <v>No</v>
          </cell>
          <cell r="V150" t="str">
            <v>No</v>
          </cell>
        </row>
        <row r="151">
          <cell r="B151" t="str">
            <v>Qatar</v>
          </cell>
          <cell r="C151"/>
          <cell r="D151">
            <v>634</v>
          </cell>
          <cell r="E151" t="str">
            <v>QAT</v>
          </cell>
          <cell r="F151">
            <v>4</v>
          </cell>
          <cell r="G151" t="str">
            <v>Country/Area</v>
          </cell>
          <cell r="H151">
            <v>922</v>
          </cell>
          <cell r="I151" t="str">
            <v>Western Asia</v>
          </cell>
          <cell r="J151">
            <v>935</v>
          </cell>
          <cell r="K151" t="str">
            <v>Asia</v>
          </cell>
          <cell r="L151" t="str">
            <v>No</v>
          </cell>
          <cell r="M151" t="str">
            <v>Yes</v>
          </cell>
          <cell r="N151" t="str">
            <v>No</v>
          </cell>
          <cell r="O151" t="str">
            <v>Yes</v>
          </cell>
          <cell r="P151" t="str">
            <v>Yes</v>
          </cell>
          <cell r="Q151" t="str">
            <v>No</v>
          </cell>
          <cell r="R151" t="str">
            <v>No</v>
          </cell>
          <cell r="S151" t="str">
            <v>No</v>
          </cell>
          <cell r="T151" t="str">
            <v>No</v>
          </cell>
          <cell r="U151" t="str">
            <v>No</v>
          </cell>
          <cell r="V151" t="str">
            <v>No</v>
          </cell>
        </row>
        <row r="152">
          <cell r="B152" t="str">
            <v>Saudi Arabia</v>
          </cell>
          <cell r="C152"/>
          <cell r="D152">
            <v>682</v>
          </cell>
          <cell r="E152" t="str">
            <v>SAU</v>
          </cell>
          <cell r="F152">
            <v>4</v>
          </cell>
          <cell r="G152" t="str">
            <v>Country/Area</v>
          </cell>
          <cell r="H152">
            <v>922</v>
          </cell>
          <cell r="I152" t="str">
            <v>Western Asia</v>
          </cell>
          <cell r="J152">
            <v>935</v>
          </cell>
          <cell r="K152" t="str">
            <v>Asia</v>
          </cell>
          <cell r="L152" t="str">
            <v>No</v>
          </cell>
          <cell r="M152" t="str">
            <v>Yes</v>
          </cell>
          <cell r="N152" t="str">
            <v>No</v>
          </cell>
          <cell r="O152" t="str">
            <v>Yes</v>
          </cell>
          <cell r="P152" t="str">
            <v>Yes</v>
          </cell>
          <cell r="Q152" t="str">
            <v>No</v>
          </cell>
          <cell r="R152" t="str">
            <v>No</v>
          </cell>
          <cell r="S152" t="str">
            <v>No</v>
          </cell>
          <cell r="T152" t="str">
            <v>No</v>
          </cell>
          <cell r="U152" t="str">
            <v>No</v>
          </cell>
          <cell r="V152" t="str">
            <v>No</v>
          </cell>
        </row>
        <row r="153">
          <cell r="B153" t="str">
            <v>State of Palestine</v>
          </cell>
          <cell r="C153">
            <v>12</v>
          </cell>
          <cell r="D153">
            <v>275</v>
          </cell>
          <cell r="E153" t="str">
            <v>PSE</v>
          </cell>
          <cell r="F153">
            <v>4</v>
          </cell>
          <cell r="G153" t="str">
            <v>Country/Area</v>
          </cell>
          <cell r="H153">
            <v>922</v>
          </cell>
          <cell r="I153" t="str">
            <v>Western Asia</v>
          </cell>
          <cell r="J153">
            <v>935</v>
          </cell>
          <cell r="K153" t="str">
            <v>Asia</v>
          </cell>
          <cell r="L153" t="str">
            <v>No</v>
          </cell>
          <cell r="M153" t="str">
            <v>Yes</v>
          </cell>
          <cell r="N153" t="str">
            <v>No</v>
          </cell>
          <cell r="O153" t="str">
            <v>Yes</v>
          </cell>
          <cell r="P153" t="str">
            <v>No</v>
          </cell>
          <cell r="Q153" t="str">
            <v>Yes</v>
          </cell>
          <cell r="R153" t="str">
            <v>No</v>
          </cell>
          <cell r="S153" t="str">
            <v>Yes</v>
          </cell>
          <cell r="T153" t="str">
            <v>No</v>
          </cell>
          <cell r="U153" t="str">
            <v>No</v>
          </cell>
          <cell r="V153" t="str">
            <v>No</v>
          </cell>
        </row>
        <row r="154">
          <cell r="B154" t="str">
            <v>Syrian Arab Republic</v>
          </cell>
          <cell r="C154"/>
          <cell r="D154">
            <v>760</v>
          </cell>
          <cell r="E154" t="str">
            <v>SYR</v>
          </cell>
          <cell r="F154">
            <v>4</v>
          </cell>
          <cell r="G154" t="str">
            <v>Country/Area</v>
          </cell>
          <cell r="H154">
            <v>922</v>
          </cell>
          <cell r="I154" t="str">
            <v>Western Asia</v>
          </cell>
          <cell r="J154">
            <v>935</v>
          </cell>
          <cell r="K154" t="str">
            <v>Asia</v>
          </cell>
          <cell r="L154" t="str">
            <v>No</v>
          </cell>
          <cell r="M154" t="str">
            <v>Yes</v>
          </cell>
          <cell r="N154" t="str">
            <v>No</v>
          </cell>
          <cell r="O154" t="str">
            <v>Yes</v>
          </cell>
          <cell r="P154" t="str">
            <v>No</v>
          </cell>
          <cell r="Q154" t="str">
            <v>Yes</v>
          </cell>
          <cell r="R154" t="str">
            <v>No</v>
          </cell>
          <cell r="S154" t="str">
            <v>Yes</v>
          </cell>
          <cell r="T154" t="str">
            <v>No</v>
          </cell>
          <cell r="U154" t="str">
            <v>No</v>
          </cell>
          <cell r="V154" t="str">
            <v>No</v>
          </cell>
        </row>
        <row r="155">
          <cell r="B155" t="str">
            <v>Turkey</v>
          </cell>
          <cell r="C155"/>
          <cell r="D155">
            <v>792</v>
          </cell>
          <cell r="E155" t="str">
            <v>TUR</v>
          </cell>
          <cell r="F155">
            <v>4</v>
          </cell>
          <cell r="G155" t="str">
            <v>Country/Area</v>
          </cell>
          <cell r="H155">
            <v>922</v>
          </cell>
          <cell r="I155" t="str">
            <v>Western Asia</v>
          </cell>
          <cell r="J155">
            <v>935</v>
          </cell>
          <cell r="K155" t="str">
            <v>Asia</v>
          </cell>
          <cell r="L155" t="str">
            <v>No</v>
          </cell>
          <cell r="M155" t="str">
            <v>Yes</v>
          </cell>
          <cell r="N155" t="str">
            <v>No</v>
          </cell>
          <cell r="O155" t="str">
            <v>Yes</v>
          </cell>
          <cell r="P155" t="str">
            <v>No</v>
          </cell>
          <cell r="Q155" t="str">
            <v>Yes</v>
          </cell>
          <cell r="R155" t="str">
            <v>Yes</v>
          </cell>
          <cell r="S155" t="str">
            <v>No</v>
          </cell>
          <cell r="T155" t="str">
            <v>No</v>
          </cell>
          <cell r="U155" t="str">
            <v>No</v>
          </cell>
          <cell r="V155" t="str">
            <v>No</v>
          </cell>
        </row>
        <row r="156">
          <cell r="B156" t="str">
            <v>United Arab Emirates</v>
          </cell>
          <cell r="C156"/>
          <cell r="D156">
            <v>784</v>
          </cell>
          <cell r="E156" t="str">
            <v>ARE</v>
          </cell>
          <cell r="F156">
            <v>4</v>
          </cell>
          <cell r="G156" t="str">
            <v>Country/Area</v>
          </cell>
          <cell r="H156">
            <v>922</v>
          </cell>
          <cell r="I156" t="str">
            <v>Western Asia</v>
          </cell>
          <cell r="J156">
            <v>935</v>
          </cell>
          <cell r="K156" t="str">
            <v>Asia</v>
          </cell>
          <cell r="L156" t="str">
            <v>No</v>
          </cell>
          <cell r="M156" t="str">
            <v>Yes</v>
          </cell>
          <cell r="N156" t="str">
            <v>No</v>
          </cell>
          <cell r="O156" t="str">
            <v>Yes</v>
          </cell>
          <cell r="P156" t="str">
            <v>Yes</v>
          </cell>
          <cell r="Q156" t="str">
            <v>No</v>
          </cell>
          <cell r="R156" t="str">
            <v>No</v>
          </cell>
          <cell r="S156" t="str">
            <v>No</v>
          </cell>
          <cell r="T156" t="str">
            <v>No</v>
          </cell>
          <cell r="U156" t="str">
            <v>No</v>
          </cell>
          <cell r="V156" t="str">
            <v>No</v>
          </cell>
        </row>
        <row r="157">
          <cell r="B157" t="str">
            <v>Yemen</v>
          </cell>
          <cell r="C157"/>
          <cell r="D157">
            <v>887</v>
          </cell>
          <cell r="E157" t="str">
            <v>YEM</v>
          </cell>
          <cell r="F157">
            <v>4</v>
          </cell>
          <cell r="G157" t="str">
            <v>Country/Area</v>
          </cell>
          <cell r="H157">
            <v>922</v>
          </cell>
          <cell r="I157" t="str">
            <v>Western Asia</v>
          </cell>
          <cell r="J157">
            <v>935</v>
          </cell>
          <cell r="K157" t="str">
            <v>Asia</v>
          </cell>
          <cell r="L157" t="str">
            <v>No</v>
          </cell>
          <cell r="M157" t="str">
            <v>Yes</v>
          </cell>
          <cell r="N157" t="str">
            <v>Yes</v>
          </cell>
          <cell r="O157" t="str">
            <v>No</v>
          </cell>
          <cell r="P157" t="str">
            <v>No</v>
          </cell>
          <cell r="Q157" t="str">
            <v>Yes</v>
          </cell>
          <cell r="R157" t="str">
            <v>No</v>
          </cell>
          <cell r="S157" t="str">
            <v>Yes</v>
          </cell>
          <cell r="T157" t="str">
            <v>No</v>
          </cell>
          <cell r="U157" t="str">
            <v>No</v>
          </cell>
          <cell r="V157" t="str">
            <v>No</v>
          </cell>
        </row>
        <row r="158">
          <cell r="B158" t="str">
            <v>EUROPE</v>
          </cell>
          <cell r="C158"/>
          <cell r="D158">
            <v>908</v>
          </cell>
          <cell r="E158"/>
          <cell r="F158">
            <v>2</v>
          </cell>
          <cell r="G158" t="str">
            <v>Major Area</v>
          </cell>
          <cell r="H158">
            <v>908</v>
          </cell>
          <cell r="I158" t="str">
            <v>Europe</v>
          </cell>
          <cell r="J158">
            <v>900</v>
          </cell>
          <cell r="K158" t="str">
            <v>World</v>
          </cell>
          <cell r="L158"/>
          <cell r="M158"/>
          <cell r="N158"/>
          <cell r="O158"/>
          <cell r="P158"/>
          <cell r="Q158"/>
          <cell r="R158"/>
          <cell r="S158"/>
          <cell r="T158"/>
          <cell r="U158"/>
          <cell r="V158"/>
        </row>
        <row r="159">
          <cell r="B159" t="str">
            <v>Eastern Europe</v>
          </cell>
          <cell r="C159"/>
          <cell r="D159">
            <v>923</v>
          </cell>
          <cell r="E159"/>
          <cell r="F159">
            <v>3</v>
          </cell>
          <cell r="G159" t="str">
            <v>Region</v>
          </cell>
          <cell r="H159">
            <v>923</v>
          </cell>
          <cell r="I159" t="str">
            <v>Eastern Europe</v>
          </cell>
          <cell r="J159">
            <v>908</v>
          </cell>
          <cell r="K159" t="str">
            <v>Europe</v>
          </cell>
          <cell r="L159"/>
          <cell r="M159"/>
          <cell r="N159"/>
          <cell r="O159"/>
          <cell r="P159"/>
          <cell r="Q159"/>
          <cell r="R159"/>
          <cell r="S159"/>
          <cell r="T159"/>
          <cell r="U159"/>
          <cell r="V159"/>
        </row>
        <row r="160">
          <cell r="B160" t="str">
            <v>Belarus</v>
          </cell>
          <cell r="C160"/>
          <cell r="D160">
            <v>112</v>
          </cell>
          <cell r="E160" t="str">
            <v>BLR</v>
          </cell>
          <cell r="F160">
            <v>4</v>
          </cell>
          <cell r="G160" t="str">
            <v>Country/Area</v>
          </cell>
          <cell r="H160">
            <v>923</v>
          </cell>
          <cell r="I160" t="str">
            <v>Eastern Europe</v>
          </cell>
          <cell r="J160">
            <v>908</v>
          </cell>
          <cell r="K160" t="str">
            <v>Europe</v>
          </cell>
          <cell r="L160" t="str">
            <v>Yes</v>
          </cell>
          <cell r="M160" t="str">
            <v>No</v>
          </cell>
          <cell r="N160" t="str">
            <v>No</v>
          </cell>
          <cell r="O160" t="str">
            <v>No</v>
          </cell>
          <cell r="P160" t="str">
            <v>No</v>
          </cell>
          <cell r="Q160" t="str">
            <v>Yes</v>
          </cell>
          <cell r="R160" t="str">
            <v>Yes</v>
          </cell>
          <cell r="S160" t="str">
            <v>No</v>
          </cell>
          <cell r="T160" t="str">
            <v>No</v>
          </cell>
          <cell r="U160" t="str">
            <v>No</v>
          </cell>
          <cell r="V160" t="str">
            <v>No</v>
          </cell>
        </row>
        <row r="161">
          <cell r="B161" t="str">
            <v>Bulgaria</v>
          </cell>
          <cell r="C161"/>
          <cell r="D161">
            <v>100</v>
          </cell>
          <cell r="E161" t="str">
            <v>BGR</v>
          </cell>
          <cell r="F161">
            <v>4</v>
          </cell>
          <cell r="G161" t="str">
            <v>Country/Area</v>
          </cell>
          <cell r="H161">
            <v>923</v>
          </cell>
          <cell r="I161" t="str">
            <v>Eastern Europe</v>
          </cell>
          <cell r="J161">
            <v>908</v>
          </cell>
          <cell r="K161" t="str">
            <v>Europe</v>
          </cell>
          <cell r="L161" t="str">
            <v>Yes</v>
          </cell>
          <cell r="M161" t="str">
            <v>No</v>
          </cell>
          <cell r="N161" t="str">
            <v>No</v>
          </cell>
          <cell r="O161" t="str">
            <v>No</v>
          </cell>
          <cell r="P161" t="str">
            <v>No</v>
          </cell>
          <cell r="Q161" t="str">
            <v>Yes</v>
          </cell>
          <cell r="R161" t="str">
            <v>Yes</v>
          </cell>
          <cell r="S161" t="str">
            <v>No</v>
          </cell>
          <cell r="T161" t="str">
            <v>No</v>
          </cell>
          <cell r="U161" t="str">
            <v>No</v>
          </cell>
          <cell r="V161" t="str">
            <v>No</v>
          </cell>
        </row>
        <row r="162">
          <cell r="B162" t="str">
            <v>Czech Republic</v>
          </cell>
          <cell r="C162"/>
          <cell r="D162">
            <v>203</v>
          </cell>
          <cell r="E162" t="str">
            <v>CZE</v>
          </cell>
          <cell r="F162">
            <v>4</v>
          </cell>
          <cell r="G162" t="str">
            <v>Country/Area</v>
          </cell>
          <cell r="H162">
            <v>923</v>
          </cell>
          <cell r="I162" t="str">
            <v>Eastern Europe</v>
          </cell>
          <cell r="J162">
            <v>908</v>
          </cell>
          <cell r="K162" t="str">
            <v>Europe</v>
          </cell>
          <cell r="L162" t="str">
            <v>Yes</v>
          </cell>
          <cell r="M162" t="str">
            <v>No</v>
          </cell>
          <cell r="N162" t="str">
            <v>No</v>
          </cell>
          <cell r="O162" t="str">
            <v>No</v>
          </cell>
          <cell r="P162" t="str">
            <v>Yes</v>
          </cell>
          <cell r="Q162" t="str">
            <v>No</v>
          </cell>
          <cell r="R162" t="str">
            <v>No</v>
          </cell>
          <cell r="S162" t="str">
            <v>No</v>
          </cell>
          <cell r="T162" t="str">
            <v>No</v>
          </cell>
          <cell r="U162" t="str">
            <v>No</v>
          </cell>
          <cell r="V162" t="str">
            <v>No</v>
          </cell>
        </row>
        <row r="163">
          <cell r="B163" t="str">
            <v>Hungary</v>
          </cell>
          <cell r="C163"/>
          <cell r="D163">
            <v>348</v>
          </cell>
          <cell r="E163" t="str">
            <v>HUN</v>
          </cell>
          <cell r="F163">
            <v>4</v>
          </cell>
          <cell r="G163" t="str">
            <v>Country/Area</v>
          </cell>
          <cell r="H163">
            <v>923</v>
          </cell>
          <cell r="I163" t="str">
            <v>Eastern Europe</v>
          </cell>
          <cell r="J163">
            <v>908</v>
          </cell>
          <cell r="K163" t="str">
            <v>Europe</v>
          </cell>
          <cell r="L163" t="str">
            <v>Yes</v>
          </cell>
          <cell r="M163" t="str">
            <v>No</v>
          </cell>
          <cell r="N163" t="str">
            <v>No</v>
          </cell>
          <cell r="O163" t="str">
            <v>No</v>
          </cell>
          <cell r="P163" t="str">
            <v>Yes</v>
          </cell>
          <cell r="Q163" t="str">
            <v>No</v>
          </cell>
          <cell r="R163" t="str">
            <v>No</v>
          </cell>
          <cell r="S163" t="str">
            <v>No</v>
          </cell>
          <cell r="T163" t="str">
            <v>No</v>
          </cell>
          <cell r="U163" t="str">
            <v>No</v>
          </cell>
          <cell r="V163" t="str">
            <v>No</v>
          </cell>
        </row>
        <row r="164">
          <cell r="B164" t="str">
            <v>Poland</v>
          </cell>
          <cell r="C164"/>
          <cell r="D164">
            <v>616</v>
          </cell>
          <cell r="E164" t="str">
            <v>POL</v>
          </cell>
          <cell r="F164">
            <v>4</v>
          </cell>
          <cell r="G164" t="str">
            <v>Country/Area</v>
          </cell>
          <cell r="H164">
            <v>923</v>
          </cell>
          <cell r="I164" t="str">
            <v>Eastern Europe</v>
          </cell>
          <cell r="J164">
            <v>908</v>
          </cell>
          <cell r="K164" t="str">
            <v>Europe</v>
          </cell>
          <cell r="L164" t="str">
            <v>Yes</v>
          </cell>
          <cell r="M164" t="str">
            <v>No</v>
          </cell>
          <cell r="N164" t="str">
            <v>No</v>
          </cell>
          <cell r="O164" t="str">
            <v>No</v>
          </cell>
          <cell r="P164" t="str">
            <v>Yes</v>
          </cell>
          <cell r="Q164" t="str">
            <v>No</v>
          </cell>
          <cell r="R164" t="str">
            <v>No</v>
          </cell>
          <cell r="S164" t="str">
            <v>No</v>
          </cell>
          <cell r="T164" t="str">
            <v>No</v>
          </cell>
          <cell r="U164" t="str">
            <v>No</v>
          </cell>
          <cell r="V164" t="str">
            <v>No</v>
          </cell>
        </row>
        <row r="165">
          <cell r="B165" t="str">
            <v>Republic of Moldova</v>
          </cell>
          <cell r="C165">
            <v>13</v>
          </cell>
          <cell r="D165">
            <v>498</v>
          </cell>
          <cell r="E165" t="str">
            <v>MDA</v>
          </cell>
          <cell r="F165">
            <v>4</v>
          </cell>
          <cell r="G165" t="str">
            <v>Country/Area</v>
          </cell>
          <cell r="H165">
            <v>923</v>
          </cell>
          <cell r="I165" t="str">
            <v>Eastern Europe</v>
          </cell>
          <cell r="J165">
            <v>908</v>
          </cell>
          <cell r="K165" t="str">
            <v>Europe</v>
          </cell>
          <cell r="L165" t="str">
            <v>Yes</v>
          </cell>
          <cell r="M165" t="str">
            <v>No</v>
          </cell>
          <cell r="N165" t="str">
            <v>No</v>
          </cell>
          <cell r="O165" t="str">
            <v>No</v>
          </cell>
          <cell r="P165" t="str">
            <v>No</v>
          </cell>
          <cell r="Q165" t="str">
            <v>Yes</v>
          </cell>
          <cell r="R165" t="str">
            <v>No</v>
          </cell>
          <cell r="S165" t="str">
            <v>Yes</v>
          </cell>
          <cell r="T165" t="str">
            <v>No</v>
          </cell>
          <cell r="U165" t="str">
            <v>No</v>
          </cell>
          <cell r="V165" t="str">
            <v>No</v>
          </cell>
        </row>
        <row r="166">
          <cell r="B166" t="str">
            <v>Romania</v>
          </cell>
          <cell r="C166"/>
          <cell r="D166">
            <v>642</v>
          </cell>
          <cell r="E166" t="str">
            <v>ROU</v>
          </cell>
          <cell r="F166">
            <v>4</v>
          </cell>
          <cell r="G166" t="str">
            <v>Country/Area</v>
          </cell>
          <cell r="H166">
            <v>923</v>
          </cell>
          <cell r="I166" t="str">
            <v>Eastern Europe</v>
          </cell>
          <cell r="J166">
            <v>908</v>
          </cell>
          <cell r="K166" t="str">
            <v>Europe</v>
          </cell>
          <cell r="L166" t="str">
            <v>Yes</v>
          </cell>
          <cell r="M166" t="str">
            <v>No</v>
          </cell>
          <cell r="N166" t="str">
            <v>No</v>
          </cell>
          <cell r="O166" t="str">
            <v>No</v>
          </cell>
          <cell r="P166" t="str">
            <v>No</v>
          </cell>
          <cell r="Q166" t="str">
            <v>Yes</v>
          </cell>
          <cell r="R166" t="str">
            <v>Yes</v>
          </cell>
          <cell r="S166" t="str">
            <v>No</v>
          </cell>
          <cell r="T166" t="str">
            <v>No</v>
          </cell>
          <cell r="U166" t="str">
            <v>No</v>
          </cell>
          <cell r="V166" t="str">
            <v>No</v>
          </cell>
        </row>
        <row r="167">
          <cell r="B167" t="str">
            <v>Russian Federation</v>
          </cell>
          <cell r="C167"/>
          <cell r="D167">
            <v>643</v>
          </cell>
          <cell r="E167" t="str">
            <v>RUS</v>
          </cell>
          <cell r="F167">
            <v>4</v>
          </cell>
          <cell r="G167" t="str">
            <v>Country/Area</v>
          </cell>
          <cell r="H167">
            <v>923</v>
          </cell>
          <cell r="I167" t="str">
            <v>Eastern Europe</v>
          </cell>
          <cell r="J167">
            <v>908</v>
          </cell>
          <cell r="K167" t="str">
            <v>Europe</v>
          </cell>
          <cell r="L167" t="str">
            <v>Yes</v>
          </cell>
          <cell r="M167" t="str">
            <v>No</v>
          </cell>
          <cell r="N167" t="str">
            <v>No</v>
          </cell>
          <cell r="O167" t="str">
            <v>No</v>
          </cell>
          <cell r="P167" t="str">
            <v>Yes</v>
          </cell>
          <cell r="Q167" t="str">
            <v>No</v>
          </cell>
          <cell r="R167" t="str">
            <v>No</v>
          </cell>
          <cell r="S167" t="str">
            <v>No</v>
          </cell>
          <cell r="T167" t="str">
            <v>No</v>
          </cell>
          <cell r="U167" t="str">
            <v>No</v>
          </cell>
          <cell r="V167" t="str">
            <v>No</v>
          </cell>
        </row>
        <row r="168">
          <cell r="B168" t="str">
            <v>Slovakia</v>
          </cell>
          <cell r="C168"/>
          <cell r="D168">
            <v>703</v>
          </cell>
          <cell r="E168" t="str">
            <v>SVK</v>
          </cell>
          <cell r="F168">
            <v>4</v>
          </cell>
          <cell r="G168" t="str">
            <v>Country/Area</v>
          </cell>
          <cell r="H168">
            <v>923</v>
          </cell>
          <cell r="I168" t="str">
            <v>Eastern Europe</v>
          </cell>
          <cell r="J168">
            <v>908</v>
          </cell>
          <cell r="K168" t="str">
            <v>Europe</v>
          </cell>
          <cell r="L168" t="str">
            <v>Yes</v>
          </cell>
          <cell r="M168" t="str">
            <v>No</v>
          </cell>
          <cell r="N168" t="str">
            <v>No</v>
          </cell>
          <cell r="O168" t="str">
            <v>No</v>
          </cell>
          <cell r="P168" t="str">
            <v>Yes</v>
          </cell>
          <cell r="Q168" t="str">
            <v>No</v>
          </cell>
          <cell r="R168" t="str">
            <v>No</v>
          </cell>
          <cell r="S168" t="str">
            <v>No</v>
          </cell>
          <cell r="T168" t="str">
            <v>No</v>
          </cell>
          <cell r="U168" t="str">
            <v>No</v>
          </cell>
          <cell r="V168" t="str">
            <v>No</v>
          </cell>
        </row>
        <row r="169">
          <cell r="B169" t="str">
            <v>Ukraine</v>
          </cell>
          <cell r="C169">
            <v>14</v>
          </cell>
          <cell r="D169">
            <v>804</v>
          </cell>
          <cell r="E169" t="str">
            <v>UKR</v>
          </cell>
          <cell r="F169">
            <v>4</v>
          </cell>
          <cell r="G169" t="str">
            <v>Country/Area</v>
          </cell>
          <cell r="H169">
            <v>923</v>
          </cell>
          <cell r="I169" t="str">
            <v>Eastern Europe</v>
          </cell>
          <cell r="J169">
            <v>908</v>
          </cell>
          <cell r="K169" t="str">
            <v>Europe</v>
          </cell>
          <cell r="L169" t="str">
            <v>Yes</v>
          </cell>
          <cell r="M169" t="str">
            <v>No</v>
          </cell>
          <cell r="N169" t="str">
            <v>No</v>
          </cell>
          <cell r="O169" t="str">
            <v>No</v>
          </cell>
          <cell r="P169" t="str">
            <v>No</v>
          </cell>
          <cell r="Q169" t="str">
            <v>Yes</v>
          </cell>
          <cell r="R169" t="str">
            <v>No</v>
          </cell>
          <cell r="S169" t="str">
            <v>Yes</v>
          </cell>
          <cell r="T169" t="str">
            <v>No</v>
          </cell>
          <cell r="U169" t="str">
            <v>No</v>
          </cell>
          <cell r="V169" t="str">
            <v>No</v>
          </cell>
        </row>
        <row r="170">
          <cell r="B170" t="str">
            <v>Northern Europe</v>
          </cell>
          <cell r="C170"/>
          <cell r="D170">
            <v>924</v>
          </cell>
          <cell r="E170"/>
          <cell r="F170">
            <v>3</v>
          </cell>
          <cell r="G170" t="str">
            <v>Region</v>
          </cell>
          <cell r="H170">
            <v>924</v>
          </cell>
          <cell r="I170" t="str">
            <v>Northern Europe</v>
          </cell>
          <cell r="J170">
            <v>908</v>
          </cell>
          <cell r="K170" t="str">
            <v>Europe</v>
          </cell>
          <cell r="L170"/>
          <cell r="M170"/>
          <cell r="N170"/>
          <cell r="O170"/>
          <cell r="P170"/>
          <cell r="Q170"/>
          <cell r="R170"/>
          <cell r="S170"/>
          <cell r="T170"/>
          <cell r="U170"/>
          <cell r="V170"/>
        </row>
        <row r="171">
          <cell r="B171" t="str">
            <v>Channel Islands</v>
          </cell>
          <cell r="C171">
            <v>15</v>
          </cell>
          <cell r="D171">
            <v>830</v>
          </cell>
          <cell r="E171" t="str">
            <v>CHI</v>
          </cell>
          <cell r="F171">
            <v>4</v>
          </cell>
          <cell r="G171" t="str">
            <v>Country/Area</v>
          </cell>
          <cell r="H171">
            <v>924</v>
          </cell>
          <cell r="I171" t="str">
            <v>Northern Europe</v>
          </cell>
          <cell r="J171">
            <v>908</v>
          </cell>
          <cell r="K171" t="str">
            <v>Europe</v>
          </cell>
          <cell r="L171" t="str">
            <v>Yes</v>
          </cell>
          <cell r="M171" t="str">
            <v>No</v>
          </cell>
          <cell r="N171" t="str">
            <v>No</v>
          </cell>
          <cell r="O171" t="str">
            <v>No</v>
          </cell>
          <cell r="P171" t="str">
            <v>Yes</v>
          </cell>
          <cell r="Q171" t="str">
            <v>No</v>
          </cell>
          <cell r="R171" t="str">
            <v>No</v>
          </cell>
          <cell r="S171" t="str">
            <v>No</v>
          </cell>
          <cell r="T171" t="str">
            <v>No</v>
          </cell>
          <cell r="U171" t="str">
            <v>No</v>
          </cell>
          <cell r="V171" t="str">
            <v>No</v>
          </cell>
        </row>
        <row r="172">
          <cell r="B172" t="str">
            <v>Denmark</v>
          </cell>
          <cell r="C172"/>
          <cell r="D172">
            <v>208</v>
          </cell>
          <cell r="E172" t="str">
            <v>DNK</v>
          </cell>
          <cell r="F172">
            <v>4</v>
          </cell>
          <cell r="G172" t="str">
            <v>Country/Area</v>
          </cell>
          <cell r="H172">
            <v>924</v>
          </cell>
          <cell r="I172" t="str">
            <v>Northern Europe</v>
          </cell>
          <cell r="J172">
            <v>908</v>
          </cell>
          <cell r="K172" t="str">
            <v>Europe</v>
          </cell>
          <cell r="L172" t="str">
            <v>Yes</v>
          </cell>
          <cell r="M172" t="str">
            <v>No</v>
          </cell>
          <cell r="N172" t="str">
            <v>No</v>
          </cell>
          <cell r="O172" t="str">
            <v>No</v>
          </cell>
          <cell r="P172" t="str">
            <v>Yes</v>
          </cell>
          <cell r="Q172" t="str">
            <v>No</v>
          </cell>
          <cell r="R172" t="str">
            <v>No</v>
          </cell>
          <cell r="S172" t="str">
            <v>No</v>
          </cell>
          <cell r="T172" t="str">
            <v>No</v>
          </cell>
          <cell r="U172" t="str">
            <v>No</v>
          </cell>
          <cell r="V172" t="str">
            <v>No</v>
          </cell>
        </row>
        <row r="173">
          <cell r="B173" t="str">
            <v>Estonia</v>
          </cell>
          <cell r="C173"/>
          <cell r="D173">
            <v>233</v>
          </cell>
          <cell r="E173" t="str">
            <v>EST</v>
          </cell>
          <cell r="F173">
            <v>4</v>
          </cell>
          <cell r="G173" t="str">
            <v>Country/Area</v>
          </cell>
          <cell r="H173">
            <v>924</v>
          </cell>
          <cell r="I173" t="str">
            <v>Northern Europe</v>
          </cell>
          <cell r="J173">
            <v>908</v>
          </cell>
          <cell r="K173" t="str">
            <v>Europe</v>
          </cell>
          <cell r="L173" t="str">
            <v>Yes</v>
          </cell>
          <cell r="M173" t="str">
            <v>No</v>
          </cell>
          <cell r="N173" t="str">
            <v>No</v>
          </cell>
          <cell r="O173" t="str">
            <v>No</v>
          </cell>
          <cell r="P173" t="str">
            <v>Yes</v>
          </cell>
          <cell r="Q173" t="str">
            <v>No</v>
          </cell>
          <cell r="R173" t="str">
            <v>No</v>
          </cell>
          <cell r="S173" t="str">
            <v>No</v>
          </cell>
          <cell r="T173" t="str">
            <v>No</v>
          </cell>
          <cell r="U173" t="str">
            <v>No</v>
          </cell>
          <cell r="V173" t="str">
            <v>No</v>
          </cell>
        </row>
        <row r="174">
          <cell r="B174" t="str">
            <v>Faeroe Islands</v>
          </cell>
          <cell r="C174"/>
          <cell r="D174">
            <v>234</v>
          </cell>
          <cell r="E174" t="str">
            <v>FRO</v>
          </cell>
          <cell r="F174">
            <v>4</v>
          </cell>
          <cell r="G174" t="str">
            <v>Country/Area</v>
          </cell>
          <cell r="H174">
            <v>924</v>
          </cell>
          <cell r="I174" t="str">
            <v>Northern Europe</v>
          </cell>
          <cell r="J174">
            <v>908</v>
          </cell>
          <cell r="K174" t="str">
            <v>Europe</v>
          </cell>
          <cell r="L174" t="str">
            <v>Yes</v>
          </cell>
          <cell r="M174" t="str">
            <v>No</v>
          </cell>
          <cell r="N174" t="str">
            <v>No</v>
          </cell>
          <cell r="O174" t="str">
            <v>No</v>
          </cell>
          <cell r="P174" t="str">
            <v>Yes</v>
          </cell>
          <cell r="Q174" t="str">
            <v>No</v>
          </cell>
          <cell r="R174" t="str">
            <v>No</v>
          </cell>
          <cell r="S174" t="str">
            <v>No</v>
          </cell>
          <cell r="T174" t="str">
            <v>No</v>
          </cell>
          <cell r="U174" t="str">
            <v>No</v>
          </cell>
          <cell r="V174" t="str">
            <v>Yes</v>
          </cell>
        </row>
        <row r="175">
          <cell r="B175" t="str">
            <v>Finland</v>
          </cell>
          <cell r="C175">
            <v>16</v>
          </cell>
          <cell r="D175">
            <v>246</v>
          </cell>
          <cell r="E175" t="str">
            <v>FIN</v>
          </cell>
          <cell r="F175">
            <v>4</v>
          </cell>
          <cell r="G175" t="str">
            <v>Country/Area</v>
          </cell>
          <cell r="H175">
            <v>924</v>
          </cell>
          <cell r="I175" t="str">
            <v>Northern Europe</v>
          </cell>
          <cell r="J175">
            <v>908</v>
          </cell>
          <cell r="K175" t="str">
            <v>Europe</v>
          </cell>
          <cell r="L175" t="str">
            <v>Yes</v>
          </cell>
          <cell r="M175" t="str">
            <v>No</v>
          </cell>
          <cell r="N175" t="str">
            <v>No</v>
          </cell>
          <cell r="O175" t="str">
            <v>No</v>
          </cell>
          <cell r="P175" t="str">
            <v>Yes</v>
          </cell>
          <cell r="Q175" t="str">
            <v>No</v>
          </cell>
          <cell r="R175" t="str">
            <v>No</v>
          </cell>
          <cell r="S175" t="str">
            <v>No</v>
          </cell>
          <cell r="T175" t="str">
            <v>No</v>
          </cell>
          <cell r="U175" t="str">
            <v>No</v>
          </cell>
          <cell r="V175" t="str">
            <v>No</v>
          </cell>
        </row>
        <row r="176">
          <cell r="B176" t="str">
            <v>Iceland</v>
          </cell>
          <cell r="C176"/>
          <cell r="D176">
            <v>352</v>
          </cell>
          <cell r="E176" t="str">
            <v>ISL</v>
          </cell>
          <cell r="F176">
            <v>4</v>
          </cell>
          <cell r="G176" t="str">
            <v>Country/Area</v>
          </cell>
          <cell r="H176">
            <v>924</v>
          </cell>
          <cell r="I176" t="str">
            <v>Northern Europe</v>
          </cell>
          <cell r="J176">
            <v>908</v>
          </cell>
          <cell r="K176" t="str">
            <v>Europe</v>
          </cell>
          <cell r="L176" t="str">
            <v>Yes</v>
          </cell>
          <cell r="M176" t="str">
            <v>No</v>
          </cell>
          <cell r="N176" t="str">
            <v>No</v>
          </cell>
          <cell r="O176" t="str">
            <v>No</v>
          </cell>
          <cell r="P176" t="str">
            <v>Yes</v>
          </cell>
          <cell r="Q176" t="str">
            <v>No</v>
          </cell>
          <cell r="R176" t="str">
            <v>No</v>
          </cell>
          <cell r="S176" t="str">
            <v>No</v>
          </cell>
          <cell r="T176" t="str">
            <v>No</v>
          </cell>
          <cell r="U176" t="str">
            <v>No</v>
          </cell>
          <cell r="V176" t="str">
            <v>No</v>
          </cell>
        </row>
        <row r="177">
          <cell r="B177" t="str">
            <v>Ireland</v>
          </cell>
          <cell r="C177"/>
          <cell r="D177">
            <v>372</v>
          </cell>
          <cell r="E177" t="str">
            <v>IRL</v>
          </cell>
          <cell r="F177">
            <v>4</v>
          </cell>
          <cell r="G177" t="str">
            <v>Country/Area</v>
          </cell>
          <cell r="H177">
            <v>924</v>
          </cell>
          <cell r="I177" t="str">
            <v>Northern Europe</v>
          </cell>
          <cell r="J177">
            <v>908</v>
          </cell>
          <cell r="K177" t="str">
            <v>Europe</v>
          </cell>
          <cell r="L177" t="str">
            <v>Yes</v>
          </cell>
          <cell r="M177" t="str">
            <v>No</v>
          </cell>
          <cell r="N177" t="str">
            <v>No</v>
          </cell>
          <cell r="O177" t="str">
            <v>No</v>
          </cell>
          <cell r="P177" t="str">
            <v>Yes</v>
          </cell>
          <cell r="Q177" t="str">
            <v>No</v>
          </cell>
          <cell r="R177" t="str">
            <v>No</v>
          </cell>
          <cell r="S177" t="str">
            <v>No</v>
          </cell>
          <cell r="T177" t="str">
            <v>No</v>
          </cell>
          <cell r="U177" t="str">
            <v>No</v>
          </cell>
          <cell r="V177" t="str">
            <v>No</v>
          </cell>
        </row>
        <row r="178">
          <cell r="B178" t="str">
            <v>Isle of Man</v>
          </cell>
          <cell r="C178"/>
          <cell r="D178">
            <v>833</v>
          </cell>
          <cell r="E178" t="str">
            <v>IMN</v>
          </cell>
          <cell r="F178">
            <v>4</v>
          </cell>
          <cell r="G178" t="str">
            <v>Country/Area</v>
          </cell>
          <cell r="H178">
            <v>924</v>
          </cell>
          <cell r="I178" t="str">
            <v>Northern Europe</v>
          </cell>
          <cell r="J178">
            <v>908</v>
          </cell>
          <cell r="K178" t="str">
            <v>Europe</v>
          </cell>
          <cell r="L178" t="str">
            <v>Yes</v>
          </cell>
          <cell r="M178" t="str">
            <v>No</v>
          </cell>
          <cell r="N178" t="str">
            <v>No</v>
          </cell>
          <cell r="O178" t="str">
            <v>No</v>
          </cell>
          <cell r="P178" t="str">
            <v>Yes</v>
          </cell>
          <cell r="Q178" t="str">
            <v>No</v>
          </cell>
          <cell r="R178" t="str">
            <v>No</v>
          </cell>
          <cell r="S178" t="str">
            <v>No</v>
          </cell>
          <cell r="T178" t="str">
            <v>No</v>
          </cell>
          <cell r="U178" t="str">
            <v>No</v>
          </cell>
          <cell r="V178" t="str">
            <v>Yes</v>
          </cell>
        </row>
        <row r="179">
          <cell r="B179" t="str">
            <v>Latvia</v>
          </cell>
          <cell r="C179"/>
          <cell r="D179">
            <v>428</v>
          </cell>
          <cell r="E179" t="str">
            <v>LVA</v>
          </cell>
          <cell r="F179">
            <v>4</v>
          </cell>
          <cell r="G179" t="str">
            <v>Country/Area</v>
          </cell>
          <cell r="H179">
            <v>924</v>
          </cell>
          <cell r="I179" t="str">
            <v>Northern Europe</v>
          </cell>
          <cell r="J179">
            <v>908</v>
          </cell>
          <cell r="K179" t="str">
            <v>Europe</v>
          </cell>
          <cell r="L179" t="str">
            <v>Yes</v>
          </cell>
          <cell r="M179" t="str">
            <v>No</v>
          </cell>
          <cell r="N179" t="str">
            <v>No</v>
          </cell>
          <cell r="O179" t="str">
            <v>No</v>
          </cell>
          <cell r="P179" t="str">
            <v>Yes</v>
          </cell>
          <cell r="Q179" t="str">
            <v>No</v>
          </cell>
          <cell r="R179" t="str">
            <v>No</v>
          </cell>
          <cell r="S179" t="str">
            <v>No</v>
          </cell>
          <cell r="T179" t="str">
            <v>No</v>
          </cell>
          <cell r="U179" t="str">
            <v>No</v>
          </cell>
          <cell r="V179" t="str">
            <v>No</v>
          </cell>
        </row>
        <row r="180">
          <cell r="B180" t="str">
            <v>Lithuania</v>
          </cell>
          <cell r="C180"/>
          <cell r="D180">
            <v>440</v>
          </cell>
          <cell r="E180" t="str">
            <v>LTU</v>
          </cell>
          <cell r="F180">
            <v>4</v>
          </cell>
          <cell r="G180" t="str">
            <v>Country/Area</v>
          </cell>
          <cell r="H180">
            <v>924</v>
          </cell>
          <cell r="I180" t="str">
            <v>Northern Europe</v>
          </cell>
          <cell r="J180">
            <v>908</v>
          </cell>
          <cell r="K180" t="str">
            <v>Europe</v>
          </cell>
          <cell r="L180" t="str">
            <v>Yes</v>
          </cell>
          <cell r="M180" t="str">
            <v>No</v>
          </cell>
          <cell r="N180" t="str">
            <v>No</v>
          </cell>
          <cell r="O180" t="str">
            <v>No</v>
          </cell>
          <cell r="P180" t="str">
            <v>Yes</v>
          </cell>
          <cell r="Q180" t="str">
            <v>No</v>
          </cell>
          <cell r="R180" t="str">
            <v>No</v>
          </cell>
          <cell r="S180" t="str">
            <v>No</v>
          </cell>
          <cell r="T180" t="str">
            <v>No</v>
          </cell>
          <cell r="U180" t="str">
            <v>No</v>
          </cell>
          <cell r="V180" t="str">
            <v>No</v>
          </cell>
        </row>
        <row r="181">
          <cell r="B181" t="str">
            <v>Norway</v>
          </cell>
          <cell r="C181">
            <v>17</v>
          </cell>
          <cell r="D181">
            <v>578</v>
          </cell>
          <cell r="E181" t="str">
            <v>NOR</v>
          </cell>
          <cell r="F181">
            <v>4</v>
          </cell>
          <cell r="G181" t="str">
            <v>Country/Area</v>
          </cell>
          <cell r="H181">
            <v>924</v>
          </cell>
          <cell r="I181" t="str">
            <v>Northern Europe</v>
          </cell>
          <cell r="J181">
            <v>908</v>
          </cell>
          <cell r="K181" t="str">
            <v>Europe</v>
          </cell>
          <cell r="L181" t="str">
            <v>Yes</v>
          </cell>
          <cell r="M181" t="str">
            <v>No</v>
          </cell>
          <cell r="N181" t="str">
            <v>No</v>
          </cell>
          <cell r="O181" t="str">
            <v>No</v>
          </cell>
          <cell r="P181" t="str">
            <v>Yes</v>
          </cell>
          <cell r="Q181" t="str">
            <v>No</v>
          </cell>
          <cell r="R181" t="str">
            <v>No</v>
          </cell>
          <cell r="S181" t="str">
            <v>No</v>
          </cell>
          <cell r="T181" t="str">
            <v>No</v>
          </cell>
          <cell r="U181" t="str">
            <v>No</v>
          </cell>
          <cell r="V181" t="str">
            <v>No</v>
          </cell>
        </row>
        <row r="182">
          <cell r="B182" t="str">
            <v>Sweden</v>
          </cell>
          <cell r="C182"/>
          <cell r="D182">
            <v>752</v>
          </cell>
          <cell r="E182" t="str">
            <v>SWE</v>
          </cell>
          <cell r="F182">
            <v>4</v>
          </cell>
          <cell r="G182" t="str">
            <v>Country/Area</v>
          </cell>
          <cell r="H182">
            <v>924</v>
          </cell>
          <cell r="I182" t="str">
            <v>Northern Europe</v>
          </cell>
          <cell r="J182">
            <v>908</v>
          </cell>
          <cell r="K182" t="str">
            <v>Europe</v>
          </cell>
          <cell r="L182" t="str">
            <v>Yes</v>
          </cell>
          <cell r="M182" t="str">
            <v>No</v>
          </cell>
          <cell r="N182" t="str">
            <v>No</v>
          </cell>
          <cell r="O182" t="str">
            <v>No</v>
          </cell>
          <cell r="P182" t="str">
            <v>Yes</v>
          </cell>
          <cell r="Q182" t="str">
            <v>No</v>
          </cell>
          <cell r="R182" t="str">
            <v>No</v>
          </cell>
          <cell r="S182" t="str">
            <v>No</v>
          </cell>
          <cell r="T182" t="str">
            <v>No</v>
          </cell>
          <cell r="U182" t="str">
            <v>No</v>
          </cell>
          <cell r="V182" t="str">
            <v>No</v>
          </cell>
        </row>
        <row r="183">
          <cell r="B183" t="str">
            <v>United Kingdom</v>
          </cell>
          <cell r="C183"/>
          <cell r="D183">
            <v>826</v>
          </cell>
          <cell r="E183" t="str">
            <v>GBR</v>
          </cell>
          <cell r="F183">
            <v>4</v>
          </cell>
          <cell r="G183" t="str">
            <v>Country/Area</v>
          </cell>
          <cell r="H183">
            <v>924</v>
          </cell>
          <cell r="I183" t="str">
            <v>Northern Europe</v>
          </cell>
          <cell r="J183">
            <v>908</v>
          </cell>
          <cell r="K183" t="str">
            <v>Europe</v>
          </cell>
          <cell r="L183" t="str">
            <v>Yes</v>
          </cell>
          <cell r="M183" t="str">
            <v>No</v>
          </cell>
          <cell r="N183" t="str">
            <v>No</v>
          </cell>
          <cell r="O183" t="str">
            <v>No</v>
          </cell>
          <cell r="P183" t="str">
            <v>Yes</v>
          </cell>
          <cell r="Q183" t="str">
            <v>No</v>
          </cell>
          <cell r="R183" t="str">
            <v>No</v>
          </cell>
          <cell r="S183" t="str">
            <v>No</v>
          </cell>
          <cell r="T183" t="str">
            <v>No</v>
          </cell>
          <cell r="U183" t="str">
            <v>No</v>
          </cell>
          <cell r="V183" t="str">
            <v>No</v>
          </cell>
        </row>
        <row r="184">
          <cell r="B184" t="str">
            <v>Southern Europe</v>
          </cell>
          <cell r="C184"/>
          <cell r="D184">
            <v>925</v>
          </cell>
          <cell r="E184"/>
          <cell r="F184">
            <v>3</v>
          </cell>
          <cell r="G184" t="str">
            <v>Region</v>
          </cell>
          <cell r="H184">
            <v>925</v>
          </cell>
          <cell r="I184" t="str">
            <v>Southern Europe</v>
          </cell>
          <cell r="J184">
            <v>908</v>
          </cell>
          <cell r="K184" t="str">
            <v>Europe</v>
          </cell>
          <cell r="L184"/>
          <cell r="M184"/>
          <cell r="N184"/>
          <cell r="O184"/>
          <cell r="P184"/>
          <cell r="Q184"/>
          <cell r="R184"/>
          <cell r="S184"/>
          <cell r="T184"/>
          <cell r="U184"/>
          <cell r="V184"/>
        </row>
        <row r="185">
          <cell r="B185" t="str">
            <v>Albania</v>
          </cell>
          <cell r="C185"/>
          <cell r="D185">
            <v>8</v>
          </cell>
          <cell r="E185" t="str">
            <v>ALB</v>
          </cell>
          <cell r="F185">
            <v>4</v>
          </cell>
          <cell r="G185" t="str">
            <v>Country/Area</v>
          </cell>
          <cell r="H185">
            <v>925</v>
          </cell>
          <cell r="I185" t="str">
            <v>Southern Europe</v>
          </cell>
          <cell r="J185">
            <v>908</v>
          </cell>
          <cell r="K185" t="str">
            <v>Europe</v>
          </cell>
          <cell r="L185" t="str">
            <v>Yes</v>
          </cell>
          <cell r="M185" t="str">
            <v>No</v>
          </cell>
          <cell r="N185" t="str">
            <v>No</v>
          </cell>
          <cell r="O185" t="str">
            <v>No</v>
          </cell>
          <cell r="P185" t="str">
            <v>No</v>
          </cell>
          <cell r="Q185" t="str">
            <v>Yes</v>
          </cell>
          <cell r="R185" t="str">
            <v>Yes</v>
          </cell>
          <cell r="S185" t="str">
            <v>No</v>
          </cell>
          <cell r="T185" t="str">
            <v>No</v>
          </cell>
          <cell r="U185" t="str">
            <v>No</v>
          </cell>
          <cell r="V185" t="str">
            <v>No</v>
          </cell>
        </row>
        <row r="186">
          <cell r="B186" t="str">
            <v>Andorra</v>
          </cell>
          <cell r="C186"/>
          <cell r="D186">
            <v>20</v>
          </cell>
          <cell r="E186" t="str">
            <v>AND</v>
          </cell>
          <cell r="F186">
            <v>4</v>
          </cell>
          <cell r="G186" t="str">
            <v>Country/Area</v>
          </cell>
          <cell r="H186">
            <v>925</v>
          </cell>
          <cell r="I186" t="str">
            <v>Southern Europe</v>
          </cell>
          <cell r="J186">
            <v>908</v>
          </cell>
          <cell r="K186" t="str">
            <v>Europe</v>
          </cell>
          <cell r="L186" t="str">
            <v>Yes</v>
          </cell>
          <cell r="M186" t="str">
            <v>No</v>
          </cell>
          <cell r="N186" t="str">
            <v>No</v>
          </cell>
          <cell r="O186" t="str">
            <v>No</v>
          </cell>
          <cell r="P186" t="str">
            <v>Yes</v>
          </cell>
          <cell r="Q186" t="str">
            <v>No</v>
          </cell>
          <cell r="R186" t="str">
            <v>No</v>
          </cell>
          <cell r="S186" t="str">
            <v>No</v>
          </cell>
          <cell r="T186" t="str">
            <v>No</v>
          </cell>
          <cell r="U186" t="str">
            <v>No</v>
          </cell>
          <cell r="V186" t="str">
            <v>Yes</v>
          </cell>
        </row>
        <row r="187">
          <cell r="B187" t="str">
            <v>Bosnia and Herzegovina</v>
          </cell>
          <cell r="C187"/>
          <cell r="D187">
            <v>70</v>
          </cell>
          <cell r="E187" t="str">
            <v>BIH</v>
          </cell>
          <cell r="F187">
            <v>4</v>
          </cell>
          <cell r="G187" t="str">
            <v>Country/Area</v>
          </cell>
          <cell r="H187">
            <v>925</v>
          </cell>
          <cell r="I187" t="str">
            <v>Southern Europe</v>
          </cell>
          <cell r="J187">
            <v>908</v>
          </cell>
          <cell r="K187" t="str">
            <v>Europe</v>
          </cell>
          <cell r="L187" t="str">
            <v>Yes</v>
          </cell>
          <cell r="M187" t="str">
            <v>No</v>
          </cell>
          <cell r="N187" t="str">
            <v>No</v>
          </cell>
          <cell r="O187" t="str">
            <v>No</v>
          </cell>
          <cell r="P187" t="str">
            <v>No</v>
          </cell>
          <cell r="Q187" t="str">
            <v>Yes</v>
          </cell>
          <cell r="R187" t="str">
            <v>Yes</v>
          </cell>
          <cell r="S187" t="str">
            <v>No</v>
          </cell>
          <cell r="T187" t="str">
            <v>No</v>
          </cell>
          <cell r="U187" t="str">
            <v>No</v>
          </cell>
          <cell r="V187" t="str">
            <v>No</v>
          </cell>
        </row>
        <row r="188">
          <cell r="B188" t="str">
            <v>Croatia</v>
          </cell>
          <cell r="C188"/>
          <cell r="D188">
            <v>191</v>
          </cell>
          <cell r="E188" t="str">
            <v>HRV</v>
          </cell>
          <cell r="F188">
            <v>4</v>
          </cell>
          <cell r="G188" t="str">
            <v>Country/Area</v>
          </cell>
          <cell r="H188">
            <v>925</v>
          </cell>
          <cell r="I188" t="str">
            <v>Southern Europe</v>
          </cell>
          <cell r="J188">
            <v>908</v>
          </cell>
          <cell r="K188" t="str">
            <v>Europe</v>
          </cell>
          <cell r="L188" t="str">
            <v>Yes</v>
          </cell>
          <cell r="M188" t="str">
            <v>No</v>
          </cell>
          <cell r="N188" t="str">
            <v>No</v>
          </cell>
          <cell r="O188" t="str">
            <v>No</v>
          </cell>
          <cell r="P188" t="str">
            <v>Yes</v>
          </cell>
          <cell r="Q188" t="str">
            <v>No</v>
          </cell>
          <cell r="R188" t="str">
            <v>No</v>
          </cell>
          <cell r="S188" t="str">
            <v>No</v>
          </cell>
          <cell r="T188" t="str">
            <v>No</v>
          </cell>
          <cell r="U188" t="str">
            <v>No</v>
          </cell>
          <cell r="V188" t="str">
            <v>No</v>
          </cell>
        </row>
        <row r="189">
          <cell r="B189" t="str">
            <v>Gibraltar</v>
          </cell>
          <cell r="C189"/>
          <cell r="D189">
            <v>292</v>
          </cell>
          <cell r="E189" t="str">
            <v>GIB</v>
          </cell>
          <cell r="F189">
            <v>4</v>
          </cell>
          <cell r="G189" t="str">
            <v>Country/Area</v>
          </cell>
          <cell r="H189">
            <v>925</v>
          </cell>
          <cell r="I189" t="str">
            <v>Southern Europe</v>
          </cell>
          <cell r="J189">
            <v>908</v>
          </cell>
          <cell r="K189" t="str">
            <v>Europe</v>
          </cell>
          <cell r="L189" t="str">
            <v>Yes</v>
          </cell>
          <cell r="M189" t="str">
            <v>No</v>
          </cell>
          <cell r="N189" t="str">
            <v>No</v>
          </cell>
          <cell r="O189" t="str">
            <v>No</v>
          </cell>
          <cell r="P189" t="str">
            <v>Not Available</v>
          </cell>
          <cell r="Q189" t="str">
            <v>Not Available</v>
          </cell>
          <cell r="R189" t="str">
            <v>Not Available</v>
          </cell>
          <cell r="S189" t="str">
            <v>Not Available</v>
          </cell>
          <cell r="T189" t="str">
            <v>Not Available</v>
          </cell>
          <cell r="U189" t="str">
            <v>No</v>
          </cell>
          <cell r="V189" t="str">
            <v>Yes</v>
          </cell>
        </row>
        <row r="190">
          <cell r="B190" t="str">
            <v>Greece</v>
          </cell>
          <cell r="C190"/>
          <cell r="D190">
            <v>300</v>
          </cell>
          <cell r="E190" t="str">
            <v>GRC</v>
          </cell>
          <cell r="F190">
            <v>4</v>
          </cell>
          <cell r="G190" t="str">
            <v>Country/Area</v>
          </cell>
          <cell r="H190">
            <v>925</v>
          </cell>
          <cell r="I190" t="str">
            <v>Southern Europe</v>
          </cell>
          <cell r="J190">
            <v>908</v>
          </cell>
          <cell r="K190" t="str">
            <v>Europe</v>
          </cell>
          <cell r="L190" t="str">
            <v>Yes</v>
          </cell>
          <cell r="M190" t="str">
            <v>No</v>
          </cell>
          <cell r="N190" t="str">
            <v>No</v>
          </cell>
          <cell r="O190" t="str">
            <v>No</v>
          </cell>
          <cell r="P190" t="str">
            <v>Yes</v>
          </cell>
          <cell r="Q190" t="str">
            <v>No</v>
          </cell>
          <cell r="R190" t="str">
            <v>No</v>
          </cell>
          <cell r="S190" t="str">
            <v>No</v>
          </cell>
          <cell r="T190" t="str">
            <v>No</v>
          </cell>
          <cell r="U190" t="str">
            <v>No</v>
          </cell>
          <cell r="V190" t="str">
            <v>No</v>
          </cell>
        </row>
        <row r="191">
          <cell r="B191" t="str">
            <v>Holy See</v>
          </cell>
          <cell r="C191">
            <v>18</v>
          </cell>
          <cell r="D191">
            <v>336</v>
          </cell>
          <cell r="E191" t="str">
            <v>VAT</v>
          </cell>
          <cell r="F191">
            <v>4</v>
          </cell>
          <cell r="G191" t="str">
            <v>Country/Area</v>
          </cell>
          <cell r="H191">
            <v>925</v>
          </cell>
          <cell r="I191" t="str">
            <v>Southern Europe</v>
          </cell>
          <cell r="J191">
            <v>908</v>
          </cell>
          <cell r="K191" t="str">
            <v>Europe</v>
          </cell>
          <cell r="L191" t="str">
            <v>Yes</v>
          </cell>
          <cell r="M191" t="str">
            <v>No</v>
          </cell>
          <cell r="N191" t="str">
            <v>No</v>
          </cell>
          <cell r="O191" t="str">
            <v>No</v>
          </cell>
          <cell r="P191" t="str">
            <v>Not Available</v>
          </cell>
          <cell r="Q191" t="str">
            <v>Not Available</v>
          </cell>
          <cell r="R191" t="str">
            <v>Not Available</v>
          </cell>
          <cell r="S191" t="str">
            <v>Not Available</v>
          </cell>
          <cell r="T191" t="str">
            <v>Not Available</v>
          </cell>
          <cell r="U191" t="str">
            <v>No</v>
          </cell>
          <cell r="V191" t="str">
            <v>Yes</v>
          </cell>
        </row>
        <row r="192">
          <cell r="B192" t="str">
            <v>Italy</v>
          </cell>
          <cell r="C192"/>
          <cell r="D192">
            <v>380</v>
          </cell>
          <cell r="E192" t="str">
            <v>ITA</v>
          </cell>
          <cell r="F192">
            <v>4</v>
          </cell>
          <cell r="G192" t="str">
            <v>Country/Area</v>
          </cell>
          <cell r="H192">
            <v>925</v>
          </cell>
          <cell r="I192" t="str">
            <v>Southern Europe</v>
          </cell>
          <cell r="J192">
            <v>908</v>
          </cell>
          <cell r="K192" t="str">
            <v>Europe</v>
          </cell>
          <cell r="L192" t="str">
            <v>Yes</v>
          </cell>
          <cell r="M192" t="str">
            <v>No</v>
          </cell>
          <cell r="N192" t="str">
            <v>No</v>
          </cell>
          <cell r="O192" t="str">
            <v>No</v>
          </cell>
          <cell r="P192" t="str">
            <v>Yes</v>
          </cell>
          <cell r="Q192" t="str">
            <v>No</v>
          </cell>
          <cell r="R192" t="str">
            <v>No</v>
          </cell>
          <cell r="S192" t="str">
            <v>No</v>
          </cell>
          <cell r="T192" t="str">
            <v>No</v>
          </cell>
          <cell r="U192" t="str">
            <v>No</v>
          </cell>
          <cell r="V192" t="str">
            <v>No</v>
          </cell>
        </row>
        <row r="193">
          <cell r="B193" t="str">
            <v>Malta</v>
          </cell>
          <cell r="C193"/>
          <cell r="D193">
            <v>470</v>
          </cell>
          <cell r="E193" t="str">
            <v>MLT</v>
          </cell>
          <cell r="F193">
            <v>4</v>
          </cell>
          <cell r="G193" t="str">
            <v>Country/Area</v>
          </cell>
          <cell r="H193">
            <v>925</v>
          </cell>
          <cell r="I193" t="str">
            <v>Southern Europe</v>
          </cell>
          <cell r="J193">
            <v>908</v>
          </cell>
          <cell r="K193" t="str">
            <v>Europe</v>
          </cell>
          <cell r="L193" t="str">
            <v>Yes</v>
          </cell>
          <cell r="M193" t="str">
            <v>No</v>
          </cell>
          <cell r="N193" t="str">
            <v>No</v>
          </cell>
          <cell r="O193" t="str">
            <v>No</v>
          </cell>
          <cell r="P193" t="str">
            <v>Yes</v>
          </cell>
          <cell r="Q193" t="str">
            <v>No</v>
          </cell>
          <cell r="R193" t="str">
            <v>No</v>
          </cell>
          <cell r="S193" t="str">
            <v>No</v>
          </cell>
          <cell r="T193" t="str">
            <v>No</v>
          </cell>
          <cell r="U193" t="str">
            <v>No</v>
          </cell>
          <cell r="V193" t="str">
            <v>No</v>
          </cell>
        </row>
        <row r="194">
          <cell r="B194" t="str">
            <v>Montenegro</v>
          </cell>
          <cell r="C194"/>
          <cell r="D194">
            <v>499</v>
          </cell>
          <cell r="E194" t="str">
            <v>MNE</v>
          </cell>
          <cell r="F194">
            <v>4</v>
          </cell>
          <cell r="G194" t="str">
            <v>Country/Area</v>
          </cell>
          <cell r="H194">
            <v>925</v>
          </cell>
          <cell r="I194" t="str">
            <v>Southern Europe</v>
          </cell>
          <cell r="J194">
            <v>908</v>
          </cell>
          <cell r="K194" t="str">
            <v>Europe</v>
          </cell>
          <cell r="L194" t="str">
            <v>Yes</v>
          </cell>
          <cell r="M194" t="str">
            <v>No</v>
          </cell>
          <cell r="N194" t="str">
            <v>No</v>
          </cell>
          <cell r="O194" t="str">
            <v>No</v>
          </cell>
          <cell r="P194" t="str">
            <v>No</v>
          </cell>
          <cell r="Q194" t="str">
            <v>Yes</v>
          </cell>
          <cell r="R194" t="str">
            <v>Yes</v>
          </cell>
          <cell r="S194" t="str">
            <v>No</v>
          </cell>
          <cell r="T194" t="str">
            <v>No</v>
          </cell>
          <cell r="U194" t="str">
            <v>No</v>
          </cell>
          <cell r="V194" t="str">
            <v>No</v>
          </cell>
        </row>
        <row r="195">
          <cell r="B195" t="str">
            <v>Portugal</v>
          </cell>
          <cell r="C195"/>
          <cell r="D195">
            <v>620</v>
          </cell>
          <cell r="E195" t="str">
            <v>PRT</v>
          </cell>
          <cell r="F195">
            <v>4</v>
          </cell>
          <cell r="G195" t="str">
            <v>Country/Area</v>
          </cell>
          <cell r="H195">
            <v>925</v>
          </cell>
          <cell r="I195" t="str">
            <v>Southern Europe</v>
          </cell>
          <cell r="J195">
            <v>908</v>
          </cell>
          <cell r="K195" t="str">
            <v>Europe</v>
          </cell>
          <cell r="L195" t="str">
            <v>Yes</v>
          </cell>
          <cell r="M195" t="str">
            <v>No</v>
          </cell>
          <cell r="N195" t="str">
            <v>No</v>
          </cell>
          <cell r="O195" t="str">
            <v>No</v>
          </cell>
          <cell r="P195" t="str">
            <v>Yes</v>
          </cell>
          <cell r="Q195" t="str">
            <v>No</v>
          </cell>
          <cell r="R195" t="str">
            <v>No</v>
          </cell>
          <cell r="S195" t="str">
            <v>No</v>
          </cell>
          <cell r="T195" t="str">
            <v>No</v>
          </cell>
          <cell r="U195" t="str">
            <v>No</v>
          </cell>
          <cell r="V195" t="str">
            <v>No</v>
          </cell>
        </row>
        <row r="196">
          <cell r="B196" t="str">
            <v>San Marino</v>
          </cell>
          <cell r="C196"/>
          <cell r="D196">
            <v>674</v>
          </cell>
          <cell r="E196" t="str">
            <v>SMR</v>
          </cell>
          <cell r="F196">
            <v>4</v>
          </cell>
          <cell r="G196" t="str">
            <v>Country/Area</v>
          </cell>
          <cell r="H196">
            <v>925</v>
          </cell>
          <cell r="I196" t="str">
            <v>Southern Europe</v>
          </cell>
          <cell r="J196">
            <v>908</v>
          </cell>
          <cell r="K196" t="str">
            <v>Europe</v>
          </cell>
          <cell r="L196" t="str">
            <v>Yes</v>
          </cell>
          <cell r="M196" t="str">
            <v>No</v>
          </cell>
          <cell r="N196" t="str">
            <v>No</v>
          </cell>
          <cell r="O196" t="str">
            <v>No</v>
          </cell>
          <cell r="P196" t="str">
            <v>Yes</v>
          </cell>
          <cell r="Q196" t="str">
            <v>No</v>
          </cell>
          <cell r="R196" t="str">
            <v>No</v>
          </cell>
          <cell r="S196" t="str">
            <v>No</v>
          </cell>
          <cell r="T196" t="str">
            <v>No</v>
          </cell>
          <cell r="U196" t="str">
            <v>No</v>
          </cell>
          <cell r="V196" t="str">
            <v>Yes</v>
          </cell>
        </row>
        <row r="197">
          <cell r="B197" t="str">
            <v>Serbia</v>
          </cell>
          <cell r="C197">
            <v>19</v>
          </cell>
          <cell r="D197">
            <v>688</v>
          </cell>
          <cell r="E197" t="str">
            <v>SRB</v>
          </cell>
          <cell r="F197">
            <v>4</v>
          </cell>
          <cell r="G197" t="str">
            <v>Country/Area</v>
          </cell>
          <cell r="H197">
            <v>925</v>
          </cell>
          <cell r="I197" t="str">
            <v>Southern Europe</v>
          </cell>
          <cell r="J197">
            <v>908</v>
          </cell>
          <cell r="K197" t="str">
            <v>Europe</v>
          </cell>
          <cell r="L197" t="str">
            <v>Yes</v>
          </cell>
          <cell r="M197" t="str">
            <v>No</v>
          </cell>
          <cell r="N197" t="str">
            <v>No</v>
          </cell>
          <cell r="O197" t="str">
            <v>No</v>
          </cell>
          <cell r="P197" t="str">
            <v>No</v>
          </cell>
          <cell r="Q197" t="str">
            <v>Yes</v>
          </cell>
          <cell r="R197" t="str">
            <v>Yes</v>
          </cell>
          <cell r="S197" t="str">
            <v>No</v>
          </cell>
          <cell r="T197" t="str">
            <v>No</v>
          </cell>
          <cell r="U197" t="str">
            <v>No</v>
          </cell>
          <cell r="V197" t="str">
            <v>No</v>
          </cell>
        </row>
        <row r="198">
          <cell r="B198" t="str">
            <v>Slovenia</v>
          </cell>
          <cell r="C198"/>
          <cell r="D198">
            <v>705</v>
          </cell>
          <cell r="E198" t="str">
            <v>SVN</v>
          </cell>
          <cell r="F198">
            <v>4</v>
          </cell>
          <cell r="G198" t="str">
            <v>Country/Area</v>
          </cell>
          <cell r="H198">
            <v>925</v>
          </cell>
          <cell r="I198" t="str">
            <v>Southern Europe</v>
          </cell>
          <cell r="J198">
            <v>908</v>
          </cell>
          <cell r="K198" t="str">
            <v>Europe</v>
          </cell>
          <cell r="L198" t="str">
            <v>Yes</v>
          </cell>
          <cell r="M198" t="str">
            <v>No</v>
          </cell>
          <cell r="N198" t="str">
            <v>No</v>
          </cell>
          <cell r="O198" t="str">
            <v>No</v>
          </cell>
          <cell r="P198" t="str">
            <v>Yes</v>
          </cell>
          <cell r="Q198" t="str">
            <v>No</v>
          </cell>
          <cell r="R198" t="str">
            <v>No</v>
          </cell>
          <cell r="S198" t="str">
            <v>No</v>
          </cell>
          <cell r="T198" t="str">
            <v>No</v>
          </cell>
          <cell r="U198" t="str">
            <v>No</v>
          </cell>
          <cell r="V198" t="str">
            <v>No</v>
          </cell>
        </row>
        <row r="199">
          <cell r="B199" t="str">
            <v>Spain</v>
          </cell>
          <cell r="C199">
            <v>20</v>
          </cell>
          <cell r="D199">
            <v>724</v>
          </cell>
          <cell r="E199" t="str">
            <v>ESP</v>
          </cell>
          <cell r="F199">
            <v>4</v>
          </cell>
          <cell r="G199" t="str">
            <v>Country/Area</v>
          </cell>
          <cell r="H199">
            <v>925</v>
          </cell>
          <cell r="I199" t="str">
            <v>Southern Europe</v>
          </cell>
          <cell r="J199">
            <v>908</v>
          </cell>
          <cell r="K199" t="str">
            <v>Europe</v>
          </cell>
          <cell r="L199" t="str">
            <v>Yes</v>
          </cell>
          <cell r="M199" t="str">
            <v>No</v>
          </cell>
          <cell r="N199" t="str">
            <v>No</v>
          </cell>
          <cell r="O199" t="str">
            <v>No</v>
          </cell>
          <cell r="P199" t="str">
            <v>Yes</v>
          </cell>
          <cell r="Q199" t="str">
            <v>No</v>
          </cell>
          <cell r="R199" t="str">
            <v>No</v>
          </cell>
          <cell r="S199" t="str">
            <v>No</v>
          </cell>
          <cell r="T199" t="str">
            <v>No</v>
          </cell>
          <cell r="U199" t="str">
            <v>No</v>
          </cell>
          <cell r="V199" t="str">
            <v>No</v>
          </cell>
        </row>
        <row r="200">
          <cell r="B200" t="str">
            <v>TFYR Macedonia</v>
          </cell>
          <cell r="C200">
            <v>21</v>
          </cell>
          <cell r="D200">
            <v>807</v>
          </cell>
          <cell r="E200" t="str">
            <v>MKD</v>
          </cell>
          <cell r="F200">
            <v>4</v>
          </cell>
          <cell r="G200" t="str">
            <v>Country/Area</v>
          </cell>
          <cell r="H200">
            <v>925</v>
          </cell>
          <cell r="I200" t="str">
            <v>Southern Europe</v>
          </cell>
          <cell r="J200">
            <v>908</v>
          </cell>
          <cell r="K200" t="str">
            <v>Europe</v>
          </cell>
          <cell r="L200" t="str">
            <v>Yes</v>
          </cell>
          <cell r="M200" t="str">
            <v>No</v>
          </cell>
          <cell r="N200" t="str">
            <v>No</v>
          </cell>
          <cell r="O200" t="str">
            <v>No</v>
          </cell>
          <cell r="P200" t="str">
            <v>No</v>
          </cell>
          <cell r="Q200" t="str">
            <v>Yes</v>
          </cell>
          <cell r="R200" t="str">
            <v>Yes</v>
          </cell>
          <cell r="S200" t="str">
            <v>No</v>
          </cell>
          <cell r="T200" t="str">
            <v>No</v>
          </cell>
          <cell r="U200" t="str">
            <v>No</v>
          </cell>
          <cell r="V200" t="str">
            <v>No</v>
          </cell>
        </row>
        <row r="201">
          <cell r="B201" t="str">
            <v>Western Europe</v>
          </cell>
          <cell r="C201"/>
          <cell r="D201">
            <v>926</v>
          </cell>
          <cell r="E201"/>
          <cell r="F201">
            <v>3</v>
          </cell>
          <cell r="G201" t="str">
            <v>Region</v>
          </cell>
          <cell r="H201">
            <v>926</v>
          </cell>
          <cell r="I201" t="str">
            <v>Western Europe</v>
          </cell>
          <cell r="J201">
            <v>908</v>
          </cell>
          <cell r="K201" t="str">
            <v>Europe</v>
          </cell>
          <cell r="L201"/>
          <cell r="M201"/>
          <cell r="N201"/>
          <cell r="O201"/>
          <cell r="P201"/>
          <cell r="Q201"/>
          <cell r="R201"/>
          <cell r="S201"/>
          <cell r="T201"/>
          <cell r="U201"/>
          <cell r="V201"/>
        </row>
        <row r="202">
          <cell r="B202" t="str">
            <v>Austria</v>
          </cell>
          <cell r="C202"/>
          <cell r="D202">
            <v>40</v>
          </cell>
          <cell r="E202" t="str">
            <v>AUT</v>
          </cell>
          <cell r="F202">
            <v>4</v>
          </cell>
          <cell r="G202" t="str">
            <v>Country/Area</v>
          </cell>
          <cell r="H202">
            <v>926</v>
          </cell>
          <cell r="I202" t="str">
            <v>Western Europe</v>
          </cell>
          <cell r="J202">
            <v>908</v>
          </cell>
          <cell r="K202" t="str">
            <v>Europe</v>
          </cell>
          <cell r="L202" t="str">
            <v>Yes</v>
          </cell>
          <cell r="M202" t="str">
            <v>No</v>
          </cell>
          <cell r="N202" t="str">
            <v>No</v>
          </cell>
          <cell r="O202" t="str">
            <v>No</v>
          </cell>
          <cell r="P202" t="str">
            <v>Yes</v>
          </cell>
          <cell r="Q202" t="str">
            <v>No</v>
          </cell>
          <cell r="R202" t="str">
            <v>No</v>
          </cell>
          <cell r="S202" t="str">
            <v>No</v>
          </cell>
          <cell r="T202" t="str">
            <v>No</v>
          </cell>
          <cell r="U202" t="str">
            <v>No</v>
          </cell>
          <cell r="V202" t="str">
            <v>No</v>
          </cell>
        </row>
        <row r="203">
          <cell r="B203" t="str">
            <v>Belgium</v>
          </cell>
          <cell r="C203"/>
          <cell r="D203">
            <v>56</v>
          </cell>
          <cell r="E203" t="str">
            <v>BEL</v>
          </cell>
          <cell r="F203">
            <v>4</v>
          </cell>
          <cell r="G203" t="str">
            <v>Country/Area</v>
          </cell>
          <cell r="H203">
            <v>926</v>
          </cell>
          <cell r="I203" t="str">
            <v>Western Europe</v>
          </cell>
          <cell r="J203">
            <v>908</v>
          </cell>
          <cell r="K203" t="str">
            <v>Europe</v>
          </cell>
          <cell r="L203" t="str">
            <v>Yes</v>
          </cell>
          <cell r="M203" t="str">
            <v>No</v>
          </cell>
          <cell r="N203" t="str">
            <v>No</v>
          </cell>
          <cell r="O203" t="str">
            <v>No</v>
          </cell>
          <cell r="P203" t="str">
            <v>Yes</v>
          </cell>
          <cell r="Q203" t="str">
            <v>No</v>
          </cell>
          <cell r="R203" t="str">
            <v>No</v>
          </cell>
          <cell r="S203" t="str">
            <v>No</v>
          </cell>
          <cell r="T203" t="str">
            <v>No</v>
          </cell>
          <cell r="U203" t="str">
            <v>No</v>
          </cell>
          <cell r="V203" t="str">
            <v>No</v>
          </cell>
        </row>
        <row r="204">
          <cell r="B204" t="str">
            <v>France</v>
          </cell>
          <cell r="C204"/>
          <cell r="D204">
            <v>250</v>
          </cell>
          <cell r="E204" t="str">
            <v>FRA</v>
          </cell>
          <cell r="F204">
            <v>4</v>
          </cell>
          <cell r="G204" t="str">
            <v>Country/Area</v>
          </cell>
          <cell r="H204">
            <v>926</v>
          </cell>
          <cell r="I204" t="str">
            <v>Western Europe</v>
          </cell>
          <cell r="J204">
            <v>908</v>
          </cell>
          <cell r="K204" t="str">
            <v>Europe</v>
          </cell>
          <cell r="L204" t="str">
            <v>Yes</v>
          </cell>
          <cell r="M204" t="str">
            <v>No</v>
          </cell>
          <cell r="N204" t="str">
            <v>No</v>
          </cell>
          <cell r="O204" t="str">
            <v>No</v>
          </cell>
          <cell r="P204" t="str">
            <v>Yes</v>
          </cell>
          <cell r="Q204" t="str">
            <v>No</v>
          </cell>
          <cell r="R204" t="str">
            <v>No</v>
          </cell>
          <cell r="S204" t="str">
            <v>No</v>
          </cell>
          <cell r="T204" t="str">
            <v>No</v>
          </cell>
          <cell r="U204" t="str">
            <v>No</v>
          </cell>
          <cell r="V204" t="str">
            <v>No</v>
          </cell>
        </row>
        <row r="205">
          <cell r="B205" t="str">
            <v>Germany</v>
          </cell>
          <cell r="C205"/>
          <cell r="D205">
            <v>276</v>
          </cell>
          <cell r="E205" t="str">
            <v>DEU</v>
          </cell>
          <cell r="F205">
            <v>4</v>
          </cell>
          <cell r="G205" t="str">
            <v>Country/Area</v>
          </cell>
          <cell r="H205">
            <v>926</v>
          </cell>
          <cell r="I205" t="str">
            <v>Western Europe</v>
          </cell>
          <cell r="J205">
            <v>908</v>
          </cell>
          <cell r="K205" t="str">
            <v>Europe</v>
          </cell>
          <cell r="L205" t="str">
            <v>Yes</v>
          </cell>
          <cell r="M205" t="str">
            <v>No</v>
          </cell>
          <cell r="N205" t="str">
            <v>No</v>
          </cell>
          <cell r="O205" t="str">
            <v>No</v>
          </cell>
          <cell r="P205" t="str">
            <v>Yes</v>
          </cell>
          <cell r="Q205" t="str">
            <v>No</v>
          </cell>
          <cell r="R205" t="str">
            <v>No</v>
          </cell>
          <cell r="S205" t="str">
            <v>No</v>
          </cell>
          <cell r="T205" t="str">
            <v>No</v>
          </cell>
          <cell r="U205" t="str">
            <v>No</v>
          </cell>
          <cell r="V205" t="str">
            <v>No</v>
          </cell>
        </row>
        <row r="206">
          <cell r="B206" t="str">
            <v>Liechtenstein</v>
          </cell>
          <cell r="C206"/>
          <cell r="D206">
            <v>438</v>
          </cell>
          <cell r="E206" t="str">
            <v>LIE</v>
          </cell>
          <cell r="F206">
            <v>4</v>
          </cell>
          <cell r="G206" t="str">
            <v>Country/Area</v>
          </cell>
          <cell r="H206">
            <v>926</v>
          </cell>
          <cell r="I206" t="str">
            <v>Western Europe</v>
          </cell>
          <cell r="J206">
            <v>908</v>
          </cell>
          <cell r="K206" t="str">
            <v>Europe</v>
          </cell>
          <cell r="L206" t="str">
            <v>Yes</v>
          </cell>
          <cell r="M206" t="str">
            <v>No</v>
          </cell>
          <cell r="N206" t="str">
            <v>No</v>
          </cell>
          <cell r="O206" t="str">
            <v>No</v>
          </cell>
          <cell r="P206" t="str">
            <v>Yes</v>
          </cell>
          <cell r="Q206" t="str">
            <v>No</v>
          </cell>
          <cell r="R206" t="str">
            <v>No</v>
          </cell>
          <cell r="S206" t="str">
            <v>No</v>
          </cell>
          <cell r="T206" t="str">
            <v>No</v>
          </cell>
          <cell r="U206" t="str">
            <v>No</v>
          </cell>
          <cell r="V206" t="str">
            <v>Yes</v>
          </cell>
        </row>
        <row r="207">
          <cell r="B207" t="str">
            <v>Luxembourg</v>
          </cell>
          <cell r="C207"/>
          <cell r="D207">
            <v>442</v>
          </cell>
          <cell r="E207" t="str">
            <v>LUX</v>
          </cell>
          <cell r="F207">
            <v>4</v>
          </cell>
          <cell r="G207" t="str">
            <v>Country/Area</v>
          </cell>
          <cell r="H207">
            <v>926</v>
          </cell>
          <cell r="I207" t="str">
            <v>Western Europe</v>
          </cell>
          <cell r="J207">
            <v>908</v>
          </cell>
          <cell r="K207" t="str">
            <v>Europe</v>
          </cell>
          <cell r="L207" t="str">
            <v>Yes</v>
          </cell>
          <cell r="M207" t="str">
            <v>No</v>
          </cell>
          <cell r="N207" t="str">
            <v>No</v>
          </cell>
          <cell r="O207" t="str">
            <v>No</v>
          </cell>
          <cell r="P207" t="str">
            <v>Yes</v>
          </cell>
          <cell r="Q207" t="str">
            <v>No</v>
          </cell>
          <cell r="R207" t="str">
            <v>No</v>
          </cell>
          <cell r="S207" t="str">
            <v>No</v>
          </cell>
          <cell r="T207" t="str">
            <v>No</v>
          </cell>
          <cell r="U207" t="str">
            <v>No</v>
          </cell>
          <cell r="V207" t="str">
            <v>No</v>
          </cell>
        </row>
        <row r="208">
          <cell r="B208" t="str">
            <v>Monaco</v>
          </cell>
          <cell r="C208"/>
          <cell r="D208">
            <v>492</v>
          </cell>
          <cell r="E208" t="str">
            <v>MCO</v>
          </cell>
          <cell r="F208">
            <v>4</v>
          </cell>
          <cell r="G208" t="str">
            <v>Country/Area</v>
          </cell>
          <cell r="H208">
            <v>926</v>
          </cell>
          <cell r="I208" t="str">
            <v>Western Europe</v>
          </cell>
          <cell r="J208">
            <v>908</v>
          </cell>
          <cell r="K208" t="str">
            <v>Europe</v>
          </cell>
          <cell r="L208" t="str">
            <v>Yes</v>
          </cell>
          <cell r="M208" t="str">
            <v>No</v>
          </cell>
          <cell r="N208" t="str">
            <v>No</v>
          </cell>
          <cell r="O208" t="str">
            <v>No</v>
          </cell>
          <cell r="P208" t="str">
            <v>Yes</v>
          </cell>
          <cell r="Q208" t="str">
            <v>No</v>
          </cell>
          <cell r="R208" t="str">
            <v>No</v>
          </cell>
          <cell r="S208" t="str">
            <v>No</v>
          </cell>
          <cell r="T208" t="str">
            <v>No</v>
          </cell>
          <cell r="U208" t="str">
            <v>No</v>
          </cell>
          <cell r="V208" t="str">
            <v>Yes</v>
          </cell>
        </row>
        <row r="209">
          <cell r="B209" t="str">
            <v>Netherlands</v>
          </cell>
          <cell r="C209"/>
          <cell r="D209">
            <v>528</v>
          </cell>
          <cell r="E209" t="str">
            <v>NLD</v>
          </cell>
          <cell r="F209">
            <v>4</v>
          </cell>
          <cell r="G209" t="str">
            <v>Country/Area</v>
          </cell>
          <cell r="H209">
            <v>926</v>
          </cell>
          <cell r="I209" t="str">
            <v>Western Europe</v>
          </cell>
          <cell r="J209">
            <v>908</v>
          </cell>
          <cell r="K209" t="str">
            <v>Europe</v>
          </cell>
          <cell r="L209" t="str">
            <v>Yes</v>
          </cell>
          <cell r="M209" t="str">
            <v>No</v>
          </cell>
          <cell r="N209" t="str">
            <v>No</v>
          </cell>
          <cell r="O209" t="str">
            <v>No</v>
          </cell>
          <cell r="P209" t="str">
            <v>Yes</v>
          </cell>
          <cell r="Q209" t="str">
            <v>No</v>
          </cell>
          <cell r="R209" t="str">
            <v>No</v>
          </cell>
          <cell r="S209" t="str">
            <v>No</v>
          </cell>
          <cell r="T209" t="str">
            <v>No</v>
          </cell>
          <cell r="U209" t="str">
            <v>No</v>
          </cell>
          <cell r="V209" t="str">
            <v>No</v>
          </cell>
        </row>
        <row r="210">
          <cell r="B210" t="str">
            <v>Switzerland</v>
          </cell>
          <cell r="C210"/>
          <cell r="D210">
            <v>756</v>
          </cell>
          <cell r="E210" t="str">
            <v>CHE</v>
          </cell>
          <cell r="F210">
            <v>4</v>
          </cell>
          <cell r="G210" t="str">
            <v>Country/Area</v>
          </cell>
          <cell r="H210">
            <v>926</v>
          </cell>
          <cell r="I210" t="str">
            <v>Western Europe</v>
          </cell>
          <cell r="J210">
            <v>908</v>
          </cell>
          <cell r="K210" t="str">
            <v>Europe</v>
          </cell>
          <cell r="L210" t="str">
            <v>Yes</v>
          </cell>
          <cell r="M210" t="str">
            <v>No</v>
          </cell>
          <cell r="N210" t="str">
            <v>No</v>
          </cell>
          <cell r="O210" t="str">
            <v>No</v>
          </cell>
          <cell r="P210" t="str">
            <v>Yes</v>
          </cell>
          <cell r="Q210" t="str">
            <v>No</v>
          </cell>
          <cell r="R210" t="str">
            <v>No</v>
          </cell>
          <cell r="S210" t="str">
            <v>No</v>
          </cell>
          <cell r="T210" t="str">
            <v>No</v>
          </cell>
          <cell r="U210" t="str">
            <v>No</v>
          </cell>
          <cell r="V210" t="str">
            <v>No</v>
          </cell>
        </row>
        <row r="211">
          <cell r="B211" t="str">
            <v>LATIN AMERICA AND THE CARIBBEAN</v>
          </cell>
          <cell r="C211"/>
          <cell r="D211">
            <v>904</v>
          </cell>
          <cell r="E211"/>
          <cell r="F211">
            <v>2</v>
          </cell>
          <cell r="G211" t="str">
            <v>Major Area</v>
          </cell>
          <cell r="H211">
            <v>904</v>
          </cell>
          <cell r="I211" t="str">
            <v>Latin America and the Caribbean</v>
          </cell>
          <cell r="J211">
            <v>900</v>
          </cell>
          <cell r="K211" t="str">
            <v>World</v>
          </cell>
          <cell r="L211"/>
          <cell r="M211"/>
          <cell r="N211"/>
          <cell r="O211"/>
          <cell r="P211"/>
          <cell r="Q211"/>
          <cell r="R211"/>
          <cell r="S211"/>
          <cell r="T211"/>
          <cell r="U211"/>
          <cell r="V211"/>
        </row>
        <row r="212">
          <cell r="B212" t="str">
            <v>Caribbean</v>
          </cell>
          <cell r="C212"/>
          <cell r="D212">
            <v>915</v>
          </cell>
          <cell r="E212"/>
          <cell r="F212">
            <v>3</v>
          </cell>
          <cell r="G212" t="str">
            <v>Region</v>
          </cell>
          <cell r="H212">
            <v>915</v>
          </cell>
          <cell r="I212" t="str">
            <v>Caribbean</v>
          </cell>
          <cell r="J212">
            <v>904</v>
          </cell>
          <cell r="K212" t="str">
            <v>Latin America and the Caribbean</v>
          </cell>
          <cell r="L212"/>
          <cell r="M212"/>
          <cell r="N212"/>
          <cell r="O212"/>
          <cell r="P212"/>
          <cell r="Q212"/>
          <cell r="R212"/>
          <cell r="S212"/>
          <cell r="T212"/>
          <cell r="U212"/>
          <cell r="V212"/>
        </row>
        <row r="213">
          <cell r="B213" t="str">
            <v>Anguilla</v>
          </cell>
          <cell r="C213"/>
          <cell r="D213">
            <v>660</v>
          </cell>
          <cell r="E213" t="str">
            <v>AIA</v>
          </cell>
          <cell r="F213">
            <v>4</v>
          </cell>
          <cell r="G213" t="str">
            <v>Country/Area</v>
          </cell>
          <cell r="H213">
            <v>915</v>
          </cell>
          <cell r="I213" t="str">
            <v>Caribbean</v>
          </cell>
          <cell r="J213">
            <v>904</v>
          </cell>
          <cell r="K213" t="str">
            <v>Latin America and the Caribbean</v>
          </cell>
          <cell r="L213" t="str">
            <v>No</v>
          </cell>
          <cell r="M213" t="str">
            <v>Yes</v>
          </cell>
          <cell r="N213" t="str">
            <v>No</v>
          </cell>
          <cell r="O213" t="str">
            <v>Yes</v>
          </cell>
          <cell r="P213" t="str">
            <v>Not Available</v>
          </cell>
          <cell r="Q213" t="str">
            <v>Not Available</v>
          </cell>
          <cell r="R213" t="str">
            <v>Not Available</v>
          </cell>
          <cell r="S213" t="str">
            <v>Not Available</v>
          </cell>
          <cell r="T213" t="str">
            <v>Not Available</v>
          </cell>
          <cell r="U213" t="str">
            <v>No</v>
          </cell>
          <cell r="V213" t="str">
            <v>Yes</v>
          </cell>
        </row>
        <row r="214">
          <cell r="B214" t="str">
            <v>Antigua and Barbuda</v>
          </cell>
          <cell r="C214"/>
          <cell r="D214">
            <v>28</v>
          </cell>
          <cell r="E214" t="str">
            <v>ATG</v>
          </cell>
          <cell r="F214">
            <v>4</v>
          </cell>
          <cell r="G214" t="str">
            <v>Country/Area</v>
          </cell>
          <cell r="H214">
            <v>915</v>
          </cell>
          <cell r="I214" t="str">
            <v>Caribbean</v>
          </cell>
          <cell r="J214">
            <v>904</v>
          </cell>
          <cell r="K214" t="str">
            <v>Latin America and the Caribbean</v>
          </cell>
          <cell r="L214" t="str">
            <v>No</v>
          </cell>
          <cell r="M214" t="str">
            <v>Yes</v>
          </cell>
          <cell r="N214" t="str">
            <v>No</v>
          </cell>
          <cell r="O214" t="str">
            <v>Yes</v>
          </cell>
          <cell r="P214" t="str">
            <v>Yes</v>
          </cell>
          <cell r="Q214" t="str">
            <v>No</v>
          </cell>
          <cell r="R214" t="str">
            <v>No</v>
          </cell>
          <cell r="S214" t="str">
            <v>No</v>
          </cell>
          <cell r="T214" t="str">
            <v>No</v>
          </cell>
          <cell r="U214" t="str">
            <v>No</v>
          </cell>
          <cell r="V214" t="str">
            <v>No</v>
          </cell>
        </row>
        <row r="215">
          <cell r="B215" t="str">
            <v>Aruba</v>
          </cell>
          <cell r="C215"/>
          <cell r="D215">
            <v>533</v>
          </cell>
          <cell r="E215" t="str">
            <v>ABW</v>
          </cell>
          <cell r="F215">
            <v>4</v>
          </cell>
          <cell r="G215" t="str">
            <v>Country/Area</v>
          </cell>
          <cell r="H215">
            <v>915</v>
          </cell>
          <cell r="I215" t="str">
            <v>Caribbean</v>
          </cell>
          <cell r="J215">
            <v>904</v>
          </cell>
          <cell r="K215" t="str">
            <v>Latin America and the Caribbean</v>
          </cell>
          <cell r="L215" t="str">
            <v>No</v>
          </cell>
          <cell r="M215" t="str">
            <v>Yes</v>
          </cell>
          <cell r="N215" t="str">
            <v>No</v>
          </cell>
          <cell r="O215" t="str">
            <v>Yes</v>
          </cell>
          <cell r="P215" t="str">
            <v>Yes</v>
          </cell>
          <cell r="Q215" t="str">
            <v>No</v>
          </cell>
          <cell r="R215" t="str">
            <v>No</v>
          </cell>
          <cell r="S215" t="str">
            <v>No</v>
          </cell>
          <cell r="T215" t="str">
            <v>No</v>
          </cell>
          <cell r="U215" t="str">
            <v>No</v>
          </cell>
          <cell r="V215" t="str">
            <v>No</v>
          </cell>
        </row>
        <row r="216">
          <cell r="B216" t="str">
            <v>Bahamas</v>
          </cell>
          <cell r="C216"/>
          <cell r="D216">
            <v>44</v>
          </cell>
          <cell r="E216" t="str">
            <v>BHS</v>
          </cell>
          <cell r="F216">
            <v>4</v>
          </cell>
          <cell r="G216" t="str">
            <v>Country/Area</v>
          </cell>
          <cell r="H216">
            <v>915</v>
          </cell>
          <cell r="I216" t="str">
            <v>Caribbean</v>
          </cell>
          <cell r="J216">
            <v>904</v>
          </cell>
          <cell r="K216" t="str">
            <v>Latin America and the Caribbean</v>
          </cell>
          <cell r="L216" t="str">
            <v>No</v>
          </cell>
          <cell r="M216" t="str">
            <v>Yes</v>
          </cell>
          <cell r="N216" t="str">
            <v>No</v>
          </cell>
          <cell r="O216" t="str">
            <v>Yes</v>
          </cell>
          <cell r="P216" t="str">
            <v>Yes</v>
          </cell>
          <cell r="Q216" t="str">
            <v>No</v>
          </cell>
          <cell r="R216" t="str">
            <v>No</v>
          </cell>
          <cell r="S216" t="str">
            <v>No</v>
          </cell>
          <cell r="T216" t="str">
            <v>No</v>
          </cell>
          <cell r="U216" t="str">
            <v>No</v>
          </cell>
          <cell r="V216" t="str">
            <v>No</v>
          </cell>
        </row>
        <row r="217">
          <cell r="B217" t="str">
            <v>Barbados</v>
          </cell>
          <cell r="C217"/>
          <cell r="D217">
            <v>52</v>
          </cell>
          <cell r="E217" t="str">
            <v>BRB</v>
          </cell>
          <cell r="F217">
            <v>4</v>
          </cell>
          <cell r="G217" t="str">
            <v>Country/Area</v>
          </cell>
          <cell r="H217">
            <v>915</v>
          </cell>
          <cell r="I217" t="str">
            <v>Caribbean</v>
          </cell>
          <cell r="J217">
            <v>904</v>
          </cell>
          <cell r="K217" t="str">
            <v>Latin America and the Caribbean</v>
          </cell>
          <cell r="L217" t="str">
            <v>No</v>
          </cell>
          <cell r="M217" t="str">
            <v>Yes</v>
          </cell>
          <cell r="N217" t="str">
            <v>No</v>
          </cell>
          <cell r="O217" t="str">
            <v>Yes</v>
          </cell>
          <cell r="P217" t="str">
            <v>Yes</v>
          </cell>
          <cell r="Q217" t="str">
            <v>No</v>
          </cell>
          <cell r="R217" t="str">
            <v>No</v>
          </cell>
          <cell r="S217" t="str">
            <v>No</v>
          </cell>
          <cell r="T217" t="str">
            <v>No</v>
          </cell>
          <cell r="U217" t="str">
            <v>No</v>
          </cell>
          <cell r="V217" t="str">
            <v>No</v>
          </cell>
        </row>
        <row r="218">
          <cell r="B218" t="str">
            <v>British Virgin Islands</v>
          </cell>
          <cell r="C218"/>
          <cell r="D218">
            <v>92</v>
          </cell>
          <cell r="E218" t="str">
            <v>VGB</v>
          </cell>
          <cell r="F218">
            <v>4</v>
          </cell>
          <cell r="G218" t="str">
            <v>Country/Area</v>
          </cell>
          <cell r="H218">
            <v>915</v>
          </cell>
          <cell r="I218" t="str">
            <v>Caribbean</v>
          </cell>
          <cell r="J218">
            <v>904</v>
          </cell>
          <cell r="K218" t="str">
            <v>Latin America and the Caribbean</v>
          </cell>
          <cell r="L218" t="str">
            <v>No</v>
          </cell>
          <cell r="M218" t="str">
            <v>Yes</v>
          </cell>
          <cell r="N218" t="str">
            <v>No</v>
          </cell>
          <cell r="O218" t="str">
            <v>Yes</v>
          </cell>
          <cell r="P218" t="str">
            <v>Not Available</v>
          </cell>
          <cell r="Q218" t="str">
            <v>Not Available</v>
          </cell>
          <cell r="R218" t="str">
            <v>Not Available</v>
          </cell>
          <cell r="S218" t="str">
            <v>Not Available</v>
          </cell>
          <cell r="T218" t="str">
            <v>Not Available</v>
          </cell>
          <cell r="U218" t="str">
            <v>No</v>
          </cell>
          <cell r="V218" t="str">
            <v>Yes</v>
          </cell>
        </row>
        <row r="219">
          <cell r="B219" t="str">
            <v>Caribbean Netherlands</v>
          </cell>
          <cell r="C219">
            <v>22</v>
          </cell>
          <cell r="D219">
            <v>535</v>
          </cell>
          <cell r="E219" t="str">
            <v>BES</v>
          </cell>
          <cell r="F219">
            <v>4</v>
          </cell>
          <cell r="G219" t="str">
            <v>Country/Area</v>
          </cell>
          <cell r="H219">
            <v>915</v>
          </cell>
          <cell r="I219" t="str">
            <v>Caribbean</v>
          </cell>
          <cell r="J219">
            <v>904</v>
          </cell>
          <cell r="K219" t="str">
            <v>Latin America and the Caribbean</v>
          </cell>
          <cell r="L219" t="str">
            <v>No</v>
          </cell>
          <cell r="M219" t="str">
            <v>Yes</v>
          </cell>
          <cell r="N219" t="str">
            <v>No</v>
          </cell>
          <cell r="O219" t="str">
            <v>Yes</v>
          </cell>
          <cell r="P219" t="str">
            <v>Not Available</v>
          </cell>
          <cell r="Q219" t="str">
            <v>Not Available</v>
          </cell>
          <cell r="R219" t="str">
            <v>Not Available</v>
          </cell>
          <cell r="S219" t="str">
            <v>Not Available</v>
          </cell>
          <cell r="T219" t="str">
            <v>Not Available</v>
          </cell>
          <cell r="U219" t="str">
            <v>No</v>
          </cell>
          <cell r="V219" t="str">
            <v>Yes</v>
          </cell>
        </row>
        <row r="220">
          <cell r="B220" t="str">
            <v>Cayman Islands</v>
          </cell>
          <cell r="C220"/>
          <cell r="D220">
            <v>136</v>
          </cell>
          <cell r="E220" t="str">
            <v>CYM</v>
          </cell>
          <cell r="F220">
            <v>4</v>
          </cell>
          <cell r="G220" t="str">
            <v>Country/Area</v>
          </cell>
          <cell r="H220">
            <v>915</v>
          </cell>
          <cell r="I220" t="str">
            <v>Caribbean</v>
          </cell>
          <cell r="J220">
            <v>904</v>
          </cell>
          <cell r="K220" t="str">
            <v>Latin America and the Caribbean</v>
          </cell>
          <cell r="L220" t="str">
            <v>No</v>
          </cell>
          <cell r="M220" t="str">
            <v>Yes</v>
          </cell>
          <cell r="N220" t="str">
            <v>No</v>
          </cell>
          <cell r="O220" t="str">
            <v>Yes</v>
          </cell>
          <cell r="P220" t="str">
            <v>Yes</v>
          </cell>
          <cell r="Q220" t="str">
            <v>No</v>
          </cell>
          <cell r="R220" t="str">
            <v>No</v>
          </cell>
          <cell r="S220" t="str">
            <v>No</v>
          </cell>
          <cell r="T220" t="str">
            <v>No</v>
          </cell>
          <cell r="U220" t="str">
            <v>No</v>
          </cell>
          <cell r="V220" t="str">
            <v>Yes</v>
          </cell>
        </row>
        <row r="221">
          <cell r="B221" t="str">
            <v>Cuba</v>
          </cell>
          <cell r="C221"/>
          <cell r="D221">
            <v>192</v>
          </cell>
          <cell r="E221" t="str">
            <v>CUB</v>
          </cell>
          <cell r="F221">
            <v>4</v>
          </cell>
          <cell r="G221" t="str">
            <v>Country/Area</v>
          </cell>
          <cell r="H221">
            <v>915</v>
          </cell>
          <cell r="I221" t="str">
            <v>Caribbean</v>
          </cell>
          <cell r="J221">
            <v>904</v>
          </cell>
          <cell r="K221" t="str">
            <v>Latin America and the Caribbean</v>
          </cell>
          <cell r="L221" t="str">
            <v>No</v>
          </cell>
          <cell r="M221" t="str">
            <v>Yes</v>
          </cell>
          <cell r="N221" t="str">
            <v>No</v>
          </cell>
          <cell r="O221" t="str">
            <v>Yes</v>
          </cell>
          <cell r="P221" t="str">
            <v>No</v>
          </cell>
          <cell r="Q221" t="str">
            <v>Yes</v>
          </cell>
          <cell r="R221" t="str">
            <v>Yes</v>
          </cell>
          <cell r="S221" t="str">
            <v>No</v>
          </cell>
          <cell r="T221" t="str">
            <v>No</v>
          </cell>
          <cell r="U221" t="str">
            <v>No</v>
          </cell>
          <cell r="V221" t="str">
            <v>No</v>
          </cell>
        </row>
        <row r="222">
          <cell r="B222" t="str">
            <v>Curaçao</v>
          </cell>
          <cell r="C222"/>
          <cell r="D222">
            <v>531</v>
          </cell>
          <cell r="E222" t="str">
            <v>CUW</v>
          </cell>
          <cell r="F222">
            <v>4</v>
          </cell>
          <cell r="G222" t="str">
            <v>Country/Area</v>
          </cell>
          <cell r="H222">
            <v>915</v>
          </cell>
          <cell r="I222" t="str">
            <v>Caribbean</v>
          </cell>
          <cell r="J222">
            <v>904</v>
          </cell>
          <cell r="K222" t="str">
            <v>Latin America and the Caribbean</v>
          </cell>
          <cell r="L222" t="str">
            <v>No</v>
          </cell>
          <cell r="M222" t="str">
            <v>Yes</v>
          </cell>
          <cell r="N222" t="str">
            <v>No</v>
          </cell>
          <cell r="O222" t="str">
            <v>Yes</v>
          </cell>
          <cell r="P222" t="str">
            <v>Yes</v>
          </cell>
          <cell r="Q222" t="str">
            <v>No</v>
          </cell>
          <cell r="R222" t="str">
            <v>No</v>
          </cell>
          <cell r="S222" t="str">
            <v>No</v>
          </cell>
          <cell r="T222" t="str">
            <v>No</v>
          </cell>
          <cell r="U222" t="str">
            <v>No</v>
          </cell>
          <cell r="V222" t="str">
            <v>No</v>
          </cell>
        </row>
        <row r="223">
          <cell r="B223" t="str">
            <v>Dominica</v>
          </cell>
          <cell r="C223"/>
          <cell r="D223">
            <v>212</v>
          </cell>
          <cell r="E223" t="str">
            <v>DMA</v>
          </cell>
          <cell r="F223">
            <v>4</v>
          </cell>
          <cell r="G223" t="str">
            <v>Country/Area</v>
          </cell>
          <cell r="H223">
            <v>915</v>
          </cell>
          <cell r="I223" t="str">
            <v>Caribbean</v>
          </cell>
          <cell r="J223">
            <v>904</v>
          </cell>
          <cell r="K223" t="str">
            <v>Latin America and the Caribbean</v>
          </cell>
          <cell r="L223" t="str">
            <v>No</v>
          </cell>
          <cell r="M223" t="str">
            <v>Yes</v>
          </cell>
          <cell r="N223" t="str">
            <v>No</v>
          </cell>
          <cell r="O223" t="str">
            <v>Yes</v>
          </cell>
          <cell r="P223" t="str">
            <v>No</v>
          </cell>
          <cell r="Q223" t="str">
            <v>Yes</v>
          </cell>
          <cell r="R223" t="str">
            <v>Yes</v>
          </cell>
          <cell r="S223" t="str">
            <v>No</v>
          </cell>
          <cell r="T223" t="str">
            <v>No</v>
          </cell>
          <cell r="U223" t="str">
            <v>No</v>
          </cell>
          <cell r="V223" t="str">
            <v>Yes</v>
          </cell>
        </row>
        <row r="224">
          <cell r="B224" t="str">
            <v>Dominican Republic</v>
          </cell>
          <cell r="C224"/>
          <cell r="D224">
            <v>214</v>
          </cell>
          <cell r="E224" t="str">
            <v>DOM</v>
          </cell>
          <cell r="F224">
            <v>4</v>
          </cell>
          <cell r="G224" t="str">
            <v>Country/Area</v>
          </cell>
          <cell r="H224">
            <v>915</v>
          </cell>
          <cell r="I224" t="str">
            <v>Caribbean</v>
          </cell>
          <cell r="J224">
            <v>904</v>
          </cell>
          <cell r="K224" t="str">
            <v>Latin America and the Caribbean</v>
          </cell>
          <cell r="L224" t="str">
            <v>No</v>
          </cell>
          <cell r="M224" t="str">
            <v>Yes</v>
          </cell>
          <cell r="N224" t="str">
            <v>No</v>
          </cell>
          <cell r="O224" t="str">
            <v>Yes</v>
          </cell>
          <cell r="P224" t="str">
            <v>No</v>
          </cell>
          <cell r="Q224" t="str">
            <v>Yes</v>
          </cell>
          <cell r="R224" t="str">
            <v>Yes</v>
          </cell>
          <cell r="S224" t="str">
            <v>No</v>
          </cell>
          <cell r="T224" t="str">
            <v>No</v>
          </cell>
          <cell r="U224" t="str">
            <v>No</v>
          </cell>
          <cell r="V224" t="str">
            <v>No</v>
          </cell>
        </row>
        <row r="225">
          <cell r="B225" t="str">
            <v>Grenada</v>
          </cell>
          <cell r="C225"/>
          <cell r="D225">
            <v>308</v>
          </cell>
          <cell r="E225" t="str">
            <v>GRD</v>
          </cell>
          <cell r="F225">
            <v>4</v>
          </cell>
          <cell r="G225" t="str">
            <v>Country/Area</v>
          </cell>
          <cell r="H225">
            <v>915</v>
          </cell>
          <cell r="I225" t="str">
            <v>Caribbean</v>
          </cell>
          <cell r="J225">
            <v>904</v>
          </cell>
          <cell r="K225" t="str">
            <v>Latin America and the Caribbean</v>
          </cell>
          <cell r="L225" t="str">
            <v>No</v>
          </cell>
          <cell r="M225" t="str">
            <v>Yes</v>
          </cell>
          <cell r="N225" t="str">
            <v>No</v>
          </cell>
          <cell r="O225" t="str">
            <v>Yes</v>
          </cell>
          <cell r="P225" t="str">
            <v>No</v>
          </cell>
          <cell r="Q225" t="str">
            <v>Yes</v>
          </cell>
          <cell r="R225" t="str">
            <v>Yes</v>
          </cell>
          <cell r="S225" t="str">
            <v>No</v>
          </cell>
          <cell r="T225" t="str">
            <v>No</v>
          </cell>
          <cell r="U225" t="str">
            <v>No</v>
          </cell>
          <cell r="V225" t="str">
            <v>No</v>
          </cell>
        </row>
        <row r="226">
          <cell r="B226" t="str">
            <v>Guadeloupe</v>
          </cell>
          <cell r="C226">
            <v>23</v>
          </cell>
          <cell r="D226">
            <v>312</v>
          </cell>
          <cell r="E226" t="str">
            <v>GLP</v>
          </cell>
          <cell r="F226">
            <v>4</v>
          </cell>
          <cell r="G226" t="str">
            <v>Country/Area</v>
          </cell>
          <cell r="H226">
            <v>915</v>
          </cell>
          <cell r="I226" t="str">
            <v>Caribbean</v>
          </cell>
          <cell r="J226">
            <v>904</v>
          </cell>
          <cell r="K226" t="str">
            <v>Latin America and the Caribbean</v>
          </cell>
          <cell r="L226" t="str">
            <v>No</v>
          </cell>
          <cell r="M226" t="str">
            <v>Yes</v>
          </cell>
          <cell r="N226" t="str">
            <v>No</v>
          </cell>
          <cell r="O226" t="str">
            <v>Yes</v>
          </cell>
          <cell r="P226" t="str">
            <v>Not Available</v>
          </cell>
          <cell r="Q226" t="str">
            <v>Not Available</v>
          </cell>
          <cell r="R226" t="str">
            <v>Not Available</v>
          </cell>
          <cell r="S226" t="str">
            <v>Not Available</v>
          </cell>
          <cell r="T226" t="str">
            <v>Not Available</v>
          </cell>
          <cell r="U226" t="str">
            <v>No</v>
          </cell>
          <cell r="V226" t="str">
            <v>No</v>
          </cell>
        </row>
        <row r="227">
          <cell r="B227" t="str">
            <v>Haiti</v>
          </cell>
          <cell r="C227"/>
          <cell r="D227">
            <v>332</v>
          </cell>
          <cell r="E227" t="str">
            <v>HTI</v>
          </cell>
          <cell r="F227">
            <v>4</v>
          </cell>
          <cell r="G227" t="str">
            <v>Country/Area</v>
          </cell>
          <cell r="H227">
            <v>915</v>
          </cell>
          <cell r="I227" t="str">
            <v>Caribbean</v>
          </cell>
          <cell r="J227">
            <v>904</v>
          </cell>
          <cell r="K227" t="str">
            <v>Latin America and the Caribbean</v>
          </cell>
          <cell r="L227" t="str">
            <v>No</v>
          </cell>
          <cell r="M227" t="str">
            <v>Yes</v>
          </cell>
          <cell r="N227" t="str">
            <v>Yes</v>
          </cell>
          <cell r="O227" t="str">
            <v>No</v>
          </cell>
          <cell r="P227" t="str">
            <v>No</v>
          </cell>
          <cell r="Q227" t="str">
            <v>No</v>
          </cell>
          <cell r="R227" t="str">
            <v>No</v>
          </cell>
          <cell r="S227" t="str">
            <v>No</v>
          </cell>
          <cell r="T227" t="str">
            <v>Yes</v>
          </cell>
          <cell r="U227" t="str">
            <v>No</v>
          </cell>
          <cell r="V227" t="str">
            <v>No</v>
          </cell>
        </row>
        <row r="228">
          <cell r="B228" t="str">
            <v>Jamaica</v>
          </cell>
          <cell r="C228"/>
          <cell r="D228">
            <v>388</v>
          </cell>
          <cell r="E228" t="str">
            <v>JAM</v>
          </cell>
          <cell r="F228">
            <v>4</v>
          </cell>
          <cell r="G228" t="str">
            <v>Country/Area</v>
          </cell>
          <cell r="H228">
            <v>915</v>
          </cell>
          <cell r="I228" t="str">
            <v>Caribbean</v>
          </cell>
          <cell r="J228">
            <v>904</v>
          </cell>
          <cell r="K228" t="str">
            <v>Latin America and the Caribbean</v>
          </cell>
          <cell r="L228" t="str">
            <v>No</v>
          </cell>
          <cell r="M228" t="str">
            <v>Yes</v>
          </cell>
          <cell r="N228" t="str">
            <v>No</v>
          </cell>
          <cell r="O228" t="str">
            <v>Yes</v>
          </cell>
          <cell r="P228" t="str">
            <v>No</v>
          </cell>
          <cell r="Q228" t="str">
            <v>Yes</v>
          </cell>
          <cell r="R228" t="str">
            <v>Yes</v>
          </cell>
          <cell r="S228" t="str">
            <v>No</v>
          </cell>
          <cell r="T228" t="str">
            <v>No</v>
          </cell>
          <cell r="U228" t="str">
            <v>No</v>
          </cell>
          <cell r="V228" t="str">
            <v>No</v>
          </cell>
        </row>
        <row r="229">
          <cell r="B229" t="str">
            <v>Martinique</v>
          </cell>
          <cell r="C229"/>
          <cell r="D229">
            <v>474</v>
          </cell>
          <cell r="E229" t="str">
            <v>MTQ</v>
          </cell>
          <cell r="F229">
            <v>4</v>
          </cell>
          <cell r="G229" t="str">
            <v>Country/Area</v>
          </cell>
          <cell r="H229">
            <v>915</v>
          </cell>
          <cell r="I229" t="str">
            <v>Caribbean</v>
          </cell>
          <cell r="J229">
            <v>904</v>
          </cell>
          <cell r="K229" t="str">
            <v>Latin America and the Caribbean</v>
          </cell>
          <cell r="L229" t="str">
            <v>No</v>
          </cell>
          <cell r="M229" t="str">
            <v>Yes</v>
          </cell>
          <cell r="N229" t="str">
            <v>No</v>
          </cell>
          <cell r="O229" t="str">
            <v>Yes</v>
          </cell>
          <cell r="P229" t="str">
            <v>Not Available</v>
          </cell>
          <cell r="Q229" t="str">
            <v>Not Available</v>
          </cell>
          <cell r="R229" t="str">
            <v>Not Available</v>
          </cell>
          <cell r="S229" t="str">
            <v>Not Available</v>
          </cell>
          <cell r="T229" t="str">
            <v>Not Available</v>
          </cell>
          <cell r="U229" t="str">
            <v>No</v>
          </cell>
          <cell r="V229" t="str">
            <v>No</v>
          </cell>
        </row>
        <row r="230">
          <cell r="B230" t="str">
            <v>Montserrat</v>
          </cell>
          <cell r="C230"/>
          <cell r="D230">
            <v>500</v>
          </cell>
          <cell r="E230" t="str">
            <v>MSR</v>
          </cell>
          <cell r="F230">
            <v>4</v>
          </cell>
          <cell r="G230" t="str">
            <v>Country/Area</v>
          </cell>
          <cell r="H230">
            <v>915</v>
          </cell>
          <cell r="I230" t="str">
            <v>Caribbean</v>
          </cell>
          <cell r="J230">
            <v>904</v>
          </cell>
          <cell r="K230" t="str">
            <v>Latin America and the Caribbean</v>
          </cell>
          <cell r="L230" t="str">
            <v>No</v>
          </cell>
          <cell r="M230" t="str">
            <v>Yes</v>
          </cell>
          <cell r="N230" t="str">
            <v>No</v>
          </cell>
          <cell r="O230" t="str">
            <v>Yes</v>
          </cell>
          <cell r="P230" t="str">
            <v>Not Available</v>
          </cell>
          <cell r="Q230" t="str">
            <v>Not Available</v>
          </cell>
          <cell r="R230" t="str">
            <v>Not Available</v>
          </cell>
          <cell r="S230" t="str">
            <v>Not Available</v>
          </cell>
          <cell r="T230" t="str">
            <v>Not Available</v>
          </cell>
          <cell r="U230" t="str">
            <v>No</v>
          </cell>
          <cell r="V230" t="str">
            <v>Yes</v>
          </cell>
        </row>
        <row r="231">
          <cell r="B231" t="str">
            <v>Puerto Rico</v>
          </cell>
          <cell r="C231"/>
          <cell r="D231">
            <v>630</v>
          </cell>
          <cell r="E231" t="str">
            <v>PRI</v>
          </cell>
          <cell r="F231">
            <v>4</v>
          </cell>
          <cell r="G231" t="str">
            <v>Country/Area</v>
          </cell>
          <cell r="H231">
            <v>915</v>
          </cell>
          <cell r="I231" t="str">
            <v>Caribbean</v>
          </cell>
          <cell r="J231">
            <v>904</v>
          </cell>
          <cell r="K231" t="str">
            <v>Latin America and the Caribbean</v>
          </cell>
          <cell r="L231" t="str">
            <v>No</v>
          </cell>
          <cell r="M231" t="str">
            <v>Yes</v>
          </cell>
          <cell r="N231" t="str">
            <v>No</v>
          </cell>
          <cell r="O231" t="str">
            <v>Yes</v>
          </cell>
          <cell r="P231" t="str">
            <v>Yes</v>
          </cell>
          <cell r="Q231" t="str">
            <v>No</v>
          </cell>
          <cell r="R231" t="str">
            <v>No</v>
          </cell>
          <cell r="S231" t="str">
            <v>No</v>
          </cell>
          <cell r="T231" t="str">
            <v>No</v>
          </cell>
          <cell r="U231" t="str">
            <v>No</v>
          </cell>
          <cell r="V231" t="str">
            <v>No</v>
          </cell>
        </row>
        <row r="232">
          <cell r="B232" t="str">
            <v>Saint Kitts and Nevis</v>
          </cell>
          <cell r="C232"/>
          <cell r="D232">
            <v>659</v>
          </cell>
          <cell r="E232" t="str">
            <v>KNA</v>
          </cell>
          <cell r="F232">
            <v>4</v>
          </cell>
          <cell r="G232" t="str">
            <v>Country/Area</v>
          </cell>
          <cell r="H232">
            <v>915</v>
          </cell>
          <cell r="I232" t="str">
            <v>Caribbean</v>
          </cell>
          <cell r="J232">
            <v>904</v>
          </cell>
          <cell r="K232" t="str">
            <v>Latin America and the Caribbean</v>
          </cell>
          <cell r="L232" t="str">
            <v>No</v>
          </cell>
          <cell r="M232" t="str">
            <v>Yes</v>
          </cell>
          <cell r="N232" t="str">
            <v>No</v>
          </cell>
          <cell r="O232" t="str">
            <v>Yes</v>
          </cell>
          <cell r="P232" t="str">
            <v>Yes</v>
          </cell>
          <cell r="Q232" t="str">
            <v>No</v>
          </cell>
          <cell r="R232" t="str">
            <v>No</v>
          </cell>
          <cell r="S232" t="str">
            <v>No</v>
          </cell>
          <cell r="T232" t="str">
            <v>No</v>
          </cell>
          <cell r="U232" t="str">
            <v>No</v>
          </cell>
          <cell r="V232" t="str">
            <v>Yes</v>
          </cell>
        </row>
        <row r="233">
          <cell r="B233" t="str">
            <v>Saint Lucia</v>
          </cell>
          <cell r="C233"/>
          <cell r="D233">
            <v>662</v>
          </cell>
          <cell r="E233" t="str">
            <v>LCA</v>
          </cell>
          <cell r="F233">
            <v>4</v>
          </cell>
          <cell r="G233" t="str">
            <v>Country/Area</v>
          </cell>
          <cell r="H233">
            <v>915</v>
          </cell>
          <cell r="I233" t="str">
            <v>Caribbean</v>
          </cell>
          <cell r="J233">
            <v>904</v>
          </cell>
          <cell r="K233" t="str">
            <v>Latin America and the Caribbean</v>
          </cell>
          <cell r="L233" t="str">
            <v>No</v>
          </cell>
          <cell r="M233" t="str">
            <v>Yes</v>
          </cell>
          <cell r="N233" t="str">
            <v>No</v>
          </cell>
          <cell r="O233" t="str">
            <v>Yes</v>
          </cell>
          <cell r="P233" t="str">
            <v>No</v>
          </cell>
          <cell r="Q233" t="str">
            <v>Yes</v>
          </cell>
          <cell r="R233" t="str">
            <v>Yes</v>
          </cell>
          <cell r="S233" t="str">
            <v>No</v>
          </cell>
          <cell r="T233" t="str">
            <v>No</v>
          </cell>
          <cell r="U233" t="str">
            <v>No</v>
          </cell>
          <cell r="V233" t="str">
            <v>No</v>
          </cell>
        </row>
        <row r="234">
          <cell r="B234" t="str">
            <v>Saint Vincent and the Grenadines</v>
          </cell>
          <cell r="C234"/>
          <cell r="D234">
            <v>670</v>
          </cell>
          <cell r="E234" t="str">
            <v>VCT</v>
          </cell>
          <cell r="F234">
            <v>4</v>
          </cell>
          <cell r="G234" t="str">
            <v>Country/Area</v>
          </cell>
          <cell r="H234">
            <v>915</v>
          </cell>
          <cell r="I234" t="str">
            <v>Caribbean</v>
          </cell>
          <cell r="J234">
            <v>904</v>
          </cell>
          <cell r="K234" t="str">
            <v>Latin America and the Caribbean</v>
          </cell>
          <cell r="L234" t="str">
            <v>No</v>
          </cell>
          <cell r="M234" t="str">
            <v>Yes</v>
          </cell>
          <cell r="N234" t="str">
            <v>No</v>
          </cell>
          <cell r="O234" t="str">
            <v>Yes</v>
          </cell>
          <cell r="P234" t="str">
            <v>No</v>
          </cell>
          <cell r="Q234" t="str">
            <v>Yes</v>
          </cell>
          <cell r="R234" t="str">
            <v>Yes</v>
          </cell>
          <cell r="S234" t="str">
            <v>No</v>
          </cell>
          <cell r="T234" t="str">
            <v>No</v>
          </cell>
          <cell r="U234" t="str">
            <v>No</v>
          </cell>
          <cell r="V234" t="str">
            <v>No</v>
          </cell>
        </row>
        <row r="235">
          <cell r="B235" t="str">
            <v>Sint Maarten (Dutch part)</v>
          </cell>
          <cell r="C235"/>
          <cell r="D235">
            <v>534</v>
          </cell>
          <cell r="E235" t="str">
            <v>SXM</v>
          </cell>
          <cell r="F235">
            <v>4</v>
          </cell>
          <cell r="G235" t="str">
            <v>Country/Area</v>
          </cell>
          <cell r="H235">
            <v>915</v>
          </cell>
          <cell r="I235" t="str">
            <v>Caribbean</v>
          </cell>
          <cell r="J235">
            <v>904</v>
          </cell>
          <cell r="K235" t="str">
            <v>Latin America and the Caribbean</v>
          </cell>
          <cell r="L235" t="str">
            <v>No</v>
          </cell>
          <cell r="M235" t="str">
            <v>Yes</v>
          </cell>
          <cell r="N235" t="str">
            <v>No</v>
          </cell>
          <cell r="O235" t="str">
            <v>Yes</v>
          </cell>
          <cell r="P235" t="str">
            <v>Yes</v>
          </cell>
          <cell r="Q235" t="str">
            <v>No</v>
          </cell>
          <cell r="R235" t="str">
            <v>No</v>
          </cell>
          <cell r="S235" t="str">
            <v>No</v>
          </cell>
          <cell r="T235" t="str">
            <v>No</v>
          </cell>
          <cell r="U235" t="str">
            <v>No</v>
          </cell>
          <cell r="V235" t="str">
            <v>Yes</v>
          </cell>
        </row>
        <row r="236">
          <cell r="B236" t="str">
            <v>Trinidad and Tobago</v>
          </cell>
          <cell r="C236"/>
          <cell r="D236">
            <v>780</v>
          </cell>
          <cell r="E236" t="str">
            <v>TTO</v>
          </cell>
          <cell r="F236">
            <v>4</v>
          </cell>
          <cell r="G236" t="str">
            <v>Country/Area</v>
          </cell>
          <cell r="H236">
            <v>915</v>
          </cell>
          <cell r="I236" t="str">
            <v>Caribbean</v>
          </cell>
          <cell r="J236">
            <v>904</v>
          </cell>
          <cell r="K236" t="str">
            <v>Latin America and the Caribbean</v>
          </cell>
          <cell r="L236" t="str">
            <v>No</v>
          </cell>
          <cell r="M236" t="str">
            <v>Yes</v>
          </cell>
          <cell r="N236" t="str">
            <v>No</v>
          </cell>
          <cell r="O236" t="str">
            <v>Yes</v>
          </cell>
          <cell r="P236" t="str">
            <v>Yes</v>
          </cell>
          <cell r="Q236" t="str">
            <v>No</v>
          </cell>
          <cell r="R236" t="str">
            <v>No</v>
          </cell>
          <cell r="S236" t="str">
            <v>No</v>
          </cell>
          <cell r="T236" t="str">
            <v>No</v>
          </cell>
          <cell r="U236" t="str">
            <v>No</v>
          </cell>
          <cell r="V236" t="str">
            <v>No</v>
          </cell>
        </row>
        <row r="237">
          <cell r="B237" t="str">
            <v>Turks and Caicos Islands</v>
          </cell>
          <cell r="C237"/>
          <cell r="D237">
            <v>796</v>
          </cell>
          <cell r="E237" t="str">
            <v>TCA</v>
          </cell>
          <cell r="F237">
            <v>4</v>
          </cell>
          <cell r="G237" t="str">
            <v>Country/Area</v>
          </cell>
          <cell r="H237">
            <v>915</v>
          </cell>
          <cell r="I237" t="str">
            <v>Caribbean</v>
          </cell>
          <cell r="J237">
            <v>904</v>
          </cell>
          <cell r="K237" t="str">
            <v>Latin America and the Caribbean</v>
          </cell>
          <cell r="L237" t="str">
            <v>No</v>
          </cell>
          <cell r="M237" t="str">
            <v>Yes</v>
          </cell>
          <cell r="N237" t="str">
            <v>No</v>
          </cell>
          <cell r="O237" t="str">
            <v>Yes</v>
          </cell>
          <cell r="P237" t="str">
            <v>Yes</v>
          </cell>
          <cell r="Q237" t="str">
            <v>No</v>
          </cell>
          <cell r="R237" t="str">
            <v>No</v>
          </cell>
          <cell r="S237" t="str">
            <v>No</v>
          </cell>
          <cell r="T237" t="str">
            <v>No</v>
          </cell>
          <cell r="U237" t="str">
            <v>No</v>
          </cell>
          <cell r="V237" t="str">
            <v>Yes</v>
          </cell>
        </row>
        <row r="238">
          <cell r="B238" t="str">
            <v>United States Virgin Islands</v>
          </cell>
          <cell r="C238"/>
          <cell r="D238">
            <v>850</v>
          </cell>
          <cell r="E238" t="str">
            <v>VIR</v>
          </cell>
          <cell r="F238">
            <v>4</v>
          </cell>
          <cell r="G238" t="str">
            <v>Country/Area</v>
          </cell>
          <cell r="H238">
            <v>915</v>
          </cell>
          <cell r="I238" t="str">
            <v>Caribbean</v>
          </cell>
          <cell r="J238">
            <v>904</v>
          </cell>
          <cell r="K238" t="str">
            <v>Latin America and the Caribbean</v>
          </cell>
          <cell r="L238" t="str">
            <v>No</v>
          </cell>
          <cell r="M238" t="str">
            <v>Yes</v>
          </cell>
          <cell r="N238" t="str">
            <v>No</v>
          </cell>
          <cell r="O238" t="str">
            <v>Yes</v>
          </cell>
          <cell r="P238" t="str">
            <v>Yes</v>
          </cell>
          <cell r="Q238" t="str">
            <v>No</v>
          </cell>
          <cell r="R238" t="str">
            <v>No</v>
          </cell>
          <cell r="S238" t="str">
            <v>No</v>
          </cell>
          <cell r="T238" t="str">
            <v>No</v>
          </cell>
          <cell r="U238" t="str">
            <v>No</v>
          </cell>
          <cell r="V238" t="str">
            <v>No</v>
          </cell>
        </row>
        <row r="239">
          <cell r="B239" t="str">
            <v>Central America</v>
          </cell>
          <cell r="C239"/>
          <cell r="D239">
            <v>916</v>
          </cell>
          <cell r="E239"/>
          <cell r="F239">
            <v>3</v>
          </cell>
          <cell r="G239" t="str">
            <v>Region</v>
          </cell>
          <cell r="H239">
            <v>916</v>
          </cell>
          <cell r="I239" t="str">
            <v>Central America</v>
          </cell>
          <cell r="J239">
            <v>904</v>
          </cell>
          <cell r="K239" t="str">
            <v>Latin America and the Caribbean</v>
          </cell>
          <cell r="L239"/>
          <cell r="M239"/>
          <cell r="N239"/>
          <cell r="O239"/>
          <cell r="P239"/>
          <cell r="Q239"/>
          <cell r="R239"/>
          <cell r="S239"/>
          <cell r="T239"/>
          <cell r="U239"/>
          <cell r="V239"/>
        </row>
        <row r="240">
          <cell r="B240" t="str">
            <v>Belize</v>
          </cell>
          <cell r="C240"/>
          <cell r="D240">
            <v>84</v>
          </cell>
          <cell r="E240" t="str">
            <v>BLZ</v>
          </cell>
          <cell r="F240">
            <v>4</v>
          </cell>
          <cell r="G240" t="str">
            <v>Country/Area</v>
          </cell>
          <cell r="H240">
            <v>916</v>
          </cell>
          <cell r="I240" t="str">
            <v>Central America</v>
          </cell>
          <cell r="J240">
            <v>904</v>
          </cell>
          <cell r="K240" t="str">
            <v>Latin America and the Caribbean</v>
          </cell>
          <cell r="L240" t="str">
            <v>No</v>
          </cell>
          <cell r="M240" t="str">
            <v>Yes</v>
          </cell>
          <cell r="N240" t="str">
            <v>No</v>
          </cell>
          <cell r="O240" t="str">
            <v>Yes</v>
          </cell>
          <cell r="P240" t="str">
            <v>No</v>
          </cell>
          <cell r="Q240" t="str">
            <v>Yes</v>
          </cell>
          <cell r="R240" t="str">
            <v>Yes</v>
          </cell>
          <cell r="S240" t="str">
            <v>No</v>
          </cell>
          <cell r="T240" t="str">
            <v>No</v>
          </cell>
          <cell r="U240" t="str">
            <v>No</v>
          </cell>
          <cell r="V240" t="str">
            <v>No</v>
          </cell>
        </row>
        <row r="241">
          <cell r="B241" t="str">
            <v>Costa Rica</v>
          </cell>
          <cell r="C241"/>
          <cell r="D241">
            <v>188</v>
          </cell>
          <cell r="E241" t="str">
            <v>CRI</v>
          </cell>
          <cell r="F241">
            <v>4</v>
          </cell>
          <cell r="G241" t="str">
            <v>Country/Area</v>
          </cell>
          <cell r="H241">
            <v>916</v>
          </cell>
          <cell r="I241" t="str">
            <v>Central America</v>
          </cell>
          <cell r="J241">
            <v>904</v>
          </cell>
          <cell r="K241" t="str">
            <v>Latin America and the Caribbean</v>
          </cell>
          <cell r="L241" t="str">
            <v>No</v>
          </cell>
          <cell r="M241" t="str">
            <v>Yes</v>
          </cell>
          <cell r="N241" t="str">
            <v>No</v>
          </cell>
          <cell r="O241" t="str">
            <v>Yes</v>
          </cell>
          <cell r="P241" t="str">
            <v>No</v>
          </cell>
          <cell r="Q241" t="str">
            <v>Yes</v>
          </cell>
          <cell r="R241" t="str">
            <v>Yes</v>
          </cell>
          <cell r="S241" t="str">
            <v>No</v>
          </cell>
          <cell r="T241" t="str">
            <v>No</v>
          </cell>
          <cell r="U241" t="str">
            <v>No</v>
          </cell>
          <cell r="V241" t="str">
            <v>No</v>
          </cell>
        </row>
        <row r="242">
          <cell r="B242" t="str">
            <v>El Salvador</v>
          </cell>
          <cell r="C242"/>
          <cell r="D242">
            <v>222</v>
          </cell>
          <cell r="E242" t="str">
            <v>SLV</v>
          </cell>
          <cell r="F242">
            <v>4</v>
          </cell>
          <cell r="G242" t="str">
            <v>Country/Area</v>
          </cell>
          <cell r="H242">
            <v>916</v>
          </cell>
          <cell r="I242" t="str">
            <v>Central America</v>
          </cell>
          <cell r="J242">
            <v>904</v>
          </cell>
          <cell r="K242" t="str">
            <v>Latin America and the Caribbean</v>
          </cell>
          <cell r="L242" t="str">
            <v>No</v>
          </cell>
          <cell r="M242" t="str">
            <v>Yes</v>
          </cell>
          <cell r="N242" t="str">
            <v>No</v>
          </cell>
          <cell r="O242" t="str">
            <v>Yes</v>
          </cell>
          <cell r="P242" t="str">
            <v>No</v>
          </cell>
          <cell r="Q242" t="str">
            <v>Yes</v>
          </cell>
          <cell r="R242" t="str">
            <v>No</v>
          </cell>
          <cell r="S242" t="str">
            <v>Yes</v>
          </cell>
          <cell r="T242" t="str">
            <v>No</v>
          </cell>
          <cell r="U242" t="str">
            <v>No</v>
          </cell>
          <cell r="V242" t="str">
            <v>No</v>
          </cell>
        </row>
        <row r="243">
          <cell r="B243" t="str">
            <v>Guatemala</v>
          </cell>
          <cell r="C243"/>
          <cell r="D243">
            <v>320</v>
          </cell>
          <cell r="E243" t="str">
            <v>GTM</v>
          </cell>
          <cell r="F243">
            <v>4</v>
          </cell>
          <cell r="G243" t="str">
            <v>Country/Area</v>
          </cell>
          <cell r="H243">
            <v>916</v>
          </cell>
          <cell r="I243" t="str">
            <v>Central America</v>
          </cell>
          <cell r="J243">
            <v>904</v>
          </cell>
          <cell r="K243" t="str">
            <v>Latin America and the Caribbean</v>
          </cell>
          <cell r="L243" t="str">
            <v>No</v>
          </cell>
          <cell r="M243" t="str">
            <v>Yes</v>
          </cell>
          <cell r="N243" t="str">
            <v>No</v>
          </cell>
          <cell r="O243" t="str">
            <v>Yes</v>
          </cell>
          <cell r="P243" t="str">
            <v>No</v>
          </cell>
          <cell r="Q243" t="str">
            <v>Yes</v>
          </cell>
          <cell r="R243" t="str">
            <v>No</v>
          </cell>
          <cell r="S243" t="str">
            <v>Yes</v>
          </cell>
          <cell r="T243" t="str">
            <v>No</v>
          </cell>
          <cell r="U243" t="str">
            <v>No</v>
          </cell>
          <cell r="V243" t="str">
            <v>No</v>
          </cell>
        </row>
        <row r="244">
          <cell r="B244" t="str">
            <v>Honduras</v>
          </cell>
          <cell r="C244"/>
          <cell r="D244">
            <v>340</v>
          </cell>
          <cell r="E244" t="str">
            <v>HND</v>
          </cell>
          <cell r="F244">
            <v>4</v>
          </cell>
          <cell r="G244" t="str">
            <v>Country/Area</v>
          </cell>
          <cell r="H244">
            <v>916</v>
          </cell>
          <cell r="I244" t="str">
            <v>Central America</v>
          </cell>
          <cell r="J244">
            <v>904</v>
          </cell>
          <cell r="K244" t="str">
            <v>Latin America and the Caribbean</v>
          </cell>
          <cell r="L244" t="str">
            <v>No</v>
          </cell>
          <cell r="M244" t="str">
            <v>Yes</v>
          </cell>
          <cell r="N244" t="str">
            <v>No</v>
          </cell>
          <cell r="O244" t="str">
            <v>Yes</v>
          </cell>
          <cell r="P244" t="str">
            <v>No</v>
          </cell>
          <cell r="Q244" t="str">
            <v>Yes</v>
          </cell>
          <cell r="R244" t="str">
            <v>No</v>
          </cell>
          <cell r="S244" t="str">
            <v>Yes</v>
          </cell>
          <cell r="T244" t="str">
            <v>No</v>
          </cell>
          <cell r="U244" t="str">
            <v>No</v>
          </cell>
          <cell r="V244" t="str">
            <v>No</v>
          </cell>
        </row>
        <row r="245">
          <cell r="B245" t="str">
            <v>Mexico</v>
          </cell>
          <cell r="C245"/>
          <cell r="D245">
            <v>484</v>
          </cell>
          <cell r="E245" t="str">
            <v>MEX</v>
          </cell>
          <cell r="F245">
            <v>4</v>
          </cell>
          <cell r="G245" t="str">
            <v>Country/Area</v>
          </cell>
          <cell r="H245">
            <v>916</v>
          </cell>
          <cell r="I245" t="str">
            <v>Central America</v>
          </cell>
          <cell r="J245">
            <v>904</v>
          </cell>
          <cell r="K245" t="str">
            <v>Latin America and the Caribbean</v>
          </cell>
          <cell r="L245" t="str">
            <v>No</v>
          </cell>
          <cell r="M245" t="str">
            <v>Yes</v>
          </cell>
          <cell r="N245" t="str">
            <v>No</v>
          </cell>
          <cell r="O245" t="str">
            <v>Yes</v>
          </cell>
          <cell r="P245" t="str">
            <v>No</v>
          </cell>
          <cell r="Q245" t="str">
            <v>Yes</v>
          </cell>
          <cell r="R245" t="str">
            <v>Yes</v>
          </cell>
          <cell r="S245" t="str">
            <v>No</v>
          </cell>
          <cell r="T245" t="str">
            <v>No</v>
          </cell>
          <cell r="U245" t="str">
            <v>No</v>
          </cell>
          <cell r="V245" t="str">
            <v>No</v>
          </cell>
        </row>
        <row r="246">
          <cell r="B246" t="str">
            <v>Nicaragua</v>
          </cell>
          <cell r="C246"/>
          <cell r="D246">
            <v>558</v>
          </cell>
          <cell r="E246" t="str">
            <v>NIC</v>
          </cell>
          <cell r="F246">
            <v>4</v>
          </cell>
          <cell r="G246" t="str">
            <v>Country/Area</v>
          </cell>
          <cell r="H246">
            <v>916</v>
          </cell>
          <cell r="I246" t="str">
            <v>Central America</v>
          </cell>
          <cell r="J246">
            <v>904</v>
          </cell>
          <cell r="K246" t="str">
            <v>Latin America and the Caribbean</v>
          </cell>
          <cell r="L246" t="str">
            <v>No</v>
          </cell>
          <cell r="M246" t="str">
            <v>Yes</v>
          </cell>
          <cell r="N246" t="str">
            <v>No</v>
          </cell>
          <cell r="O246" t="str">
            <v>Yes</v>
          </cell>
          <cell r="P246" t="str">
            <v>No</v>
          </cell>
          <cell r="Q246" t="str">
            <v>Yes</v>
          </cell>
          <cell r="R246" t="str">
            <v>No</v>
          </cell>
          <cell r="S246" t="str">
            <v>Yes</v>
          </cell>
          <cell r="T246" t="str">
            <v>No</v>
          </cell>
          <cell r="U246" t="str">
            <v>No</v>
          </cell>
          <cell r="V246" t="str">
            <v>No</v>
          </cell>
        </row>
        <row r="247">
          <cell r="B247" t="str">
            <v>Panama</v>
          </cell>
          <cell r="C247"/>
          <cell r="D247">
            <v>591</v>
          </cell>
          <cell r="E247" t="str">
            <v>PAN</v>
          </cell>
          <cell r="F247">
            <v>4</v>
          </cell>
          <cell r="G247" t="str">
            <v>Country/Area</v>
          </cell>
          <cell r="H247">
            <v>916</v>
          </cell>
          <cell r="I247" t="str">
            <v>Central America</v>
          </cell>
          <cell r="J247">
            <v>904</v>
          </cell>
          <cell r="K247" t="str">
            <v>Latin America and the Caribbean</v>
          </cell>
          <cell r="L247" t="str">
            <v>No</v>
          </cell>
          <cell r="M247" t="str">
            <v>Yes</v>
          </cell>
          <cell r="N247" t="str">
            <v>No</v>
          </cell>
          <cell r="O247" t="str">
            <v>Yes</v>
          </cell>
          <cell r="P247" t="str">
            <v>No</v>
          </cell>
          <cell r="Q247" t="str">
            <v>Yes</v>
          </cell>
          <cell r="R247" t="str">
            <v>Yes</v>
          </cell>
          <cell r="S247" t="str">
            <v>No</v>
          </cell>
          <cell r="T247" t="str">
            <v>No</v>
          </cell>
          <cell r="U247" t="str">
            <v>No</v>
          </cell>
          <cell r="V247" t="str">
            <v>No</v>
          </cell>
        </row>
        <row r="248">
          <cell r="B248" t="str">
            <v>South America</v>
          </cell>
          <cell r="C248"/>
          <cell r="D248">
            <v>931</v>
          </cell>
          <cell r="E248"/>
          <cell r="F248">
            <v>3</v>
          </cell>
          <cell r="G248" t="str">
            <v>Region</v>
          </cell>
          <cell r="H248">
            <v>931</v>
          </cell>
          <cell r="I248" t="str">
            <v>South America</v>
          </cell>
          <cell r="J248">
            <v>904</v>
          </cell>
          <cell r="K248" t="str">
            <v>Latin America and the Caribbean</v>
          </cell>
          <cell r="L248"/>
          <cell r="M248"/>
          <cell r="N248"/>
          <cell r="O248"/>
          <cell r="P248"/>
          <cell r="Q248"/>
          <cell r="R248"/>
          <cell r="S248"/>
          <cell r="T248"/>
          <cell r="U248"/>
          <cell r="V248"/>
        </row>
        <row r="249">
          <cell r="B249" t="str">
            <v>Argentina</v>
          </cell>
          <cell r="C249"/>
          <cell r="D249">
            <v>32</v>
          </cell>
          <cell r="E249" t="str">
            <v>ARG</v>
          </cell>
          <cell r="F249">
            <v>4</v>
          </cell>
          <cell r="G249" t="str">
            <v>Country/Area</v>
          </cell>
          <cell r="H249">
            <v>931</v>
          </cell>
          <cell r="I249" t="str">
            <v>South America</v>
          </cell>
          <cell r="J249">
            <v>904</v>
          </cell>
          <cell r="K249" t="str">
            <v>Latin America and the Caribbean</v>
          </cell>
          <cell r="L249" t="str">
            <v>No</v>
          </cell>
          <cell r="M249" t="str">
            <v>Yes</v>
          </cell>
          <cell r="N249" t="str">
            <v>No</v>
          </cell>
          <cell r="O249" t="str">
            <v>Yes</v>
          </cell>
          <cell r="P249" t="str">
            <v>Yes</v>
          </cell>
          <cell r="Q249" t="str">
            <v>No</v>
          </cell>
          <cell r="R249" t="str">
            <v>No</v>
          </cell>
          <cell r="S249" t="str">
            <v>No</v>
          </cell>
          <cell r="T249" t="str">
            <v>No</v>
          </cell>
          <cell r="U249" t="str">
            <v>No</v>
          </cell>
          <cell r="V249" t="str">
            <v>No</v>
          </cell>
        </row>
        <row r="250">
          <cell r="B250" t="str">
            <v>Bolivia (Plurinational State of)</v>
          </cell>
          <cell r="C250"/>
          <cell r="D250">
            <v>68</v>
          </cell>
          <cell r="E250" t="str">
            <v>BOL</v>
          </cell>
          <cell r="F250">
            <v>4</v>
          </cell>
          <cell r="G250" t="str">
            <v>Country/Area</v>
          </cell>
          <cell r="H250">
            <v>931</v>
          </cell>
          <cell r="I250" t="str">
            <v>South America</v>
          </cell>
          <cell r="J250">
            <v>904</v>
          </cell>
          <cell r="K250" t="str">
            <v>Latin America and the Caribbean</v>
          </cell>
          <cell r="L250" t="str">
            <v>No</v>
          </cell>
          <cell r="M250" t="str">
            <v>Yes</v>
          </cell>
          <cell r="N250" t="str">
            <v>No</v>
          </cell>
          <cell r="O250" t="str">
            <v>Yes</v>
          </cell>
          <cell r="P250" t="str">
            <v>No</v>
          </cell>
          <cell r="Q250" t="str">
            <v>Yes</v>
          </cell>
          <cell r="R250" t="str">
            <v>No</v>
          </cell>
          <cell r="S250" t="str">
            <v>Yes</v>
          </cell>
          <cell r="T250" t="str">
            <v>No</v>
          </cell>
          <cell r="U250" t="str">
            <v>No</v>
          </cell>
          <cell r="V250" t="str">
            <v>No</v>
          </cell>
        </row>
        <row r="251">
          <cell r="B251" t="str">
            <v>Brazil</v>
          </cell>
          <cell r="C251"/>
          <cell r="D251">
            <v>76</v>
          </cell>
          <cell r="E251" t="str">
            <v>BRA</v>
          </cell>
          <cell r="F251">
            <v>4</v>
          </cell>
          <cell r="G251" t="str">
            <v>Country/Area</v>
          </cell>
          <cell r="H251">
            <v>931</v>
          </cell>
          <cell r="I251" t="str">
            <v>South America</v>
          </cell>
          <cell r="J251">
            <v>904</v>
          </cell>
          <cell r="K251" t="str">
            <v>Latin America and the Caribbean</v>
          </cell>
          <cell r="L251" t="str">
            <v>No</v>
          </cell>
          <cell r="M251" t="str">
            <v>Yes</v>
          </cell>
          <cell r="N251" t="str">
            <v>No</v>
          </cell>
          <cell r="O251" t="str">
            <v>Yes</v>
          </cell>
          <cell r="P251" t="str">
            <v>No</v>
          </cell>
          <cell r="Q251" t="str">
            <v>Yes</v>
          </cell>
          <cell r="R251" t="str">
            <v>Yes</v>
          </cell>
          <cell r="S251" t="str">
            <v>No</v>
          </cell>
          <cell r="T251" t="str">
            <v>No</v>
          </cell>
          <cell r="U251" t="str">
            <v>No</v>
          </cell>
          <cell r="V251" t="str">
            <v>No</v>
          </cell>
        </row>
        <row r="252">
          <cell r="B252" t="str">
            <v>Chile</v>
          </cell>
          <cell r="C252"/>
          <cell r="D252">
            <v>152</v>
          </cell>
          <cell r="E252" t="str">
            <v>CHL</v>
          </cell>
          <cell r="F252">
            <v>4</v>
          </cell>
          <cell r="G252" t="str">
            <v>Country/Area</v>
          </cell>
          <cell r="H252">
            <v>931</v>
          </cell>
          <cell r="I252" t="str">
            <v>South America</v>
          </cell>
          <cell r="J252">
            <v>904</v>
          </cell>
          <cell r="K252" t="str">
            <v>Latin America and the Caribbean</v>
          </cell>
          <cell r="L252" t="str">
            <v>No</v>
          </cell>
          <cell r="M252" t="str">
            <v>Yes</v>
          </cell>
          <cell r="N252" t="str">
            <v>No</v>
          </cell>
          <cell r="O252" t="str">
            <v>Yes</v>
          </cell>
          <cell r="P252" t="str">
            <v>Yes</v>
          </cell>
          <cell r="Q252" t="str">
            <v>No</v>
          </cell>
          <cell r="R252" t="str">
            <v>No</v>
          </cell>
          <cell r="S252" t="str">
            <v>No</v>
          </cell>
          <cell r="T252" t="str">
            <v>No</v>
          </cell>
          <cell r="U252" t="str">
            <v>No</v>
          </cell>
          <cell r="V252" t="str">
            <v>No</v>
          </cell>
        </row>
        <row r="253">
          <cell r="B253" t="str">
            <v>Colombia</v>
          </cell>
          <cell r="C253"/>
          <cell r="D253">
            <v>170</v>
          </cell>
          <cell r="E253" t="str">
            <v>COL</v>
          </cell>
          <cell r="F253">
            <v>4</v>
          </cell>
          <cell r="G253" t="str">
            <v>Country/Area</v>
          </cell>
          <cell r="H253">
            <v>931</v>
          </cell>
          <cell r="I253" t="str">
            <v>South America</v>
          </cell>
          <cell r="J253">
            <v>904</v>
          </cell>
          <cell r="K253" t="str">
            <v>Latin America and the Caribbean</v>
          </cell>
          <cell r="L253" t="str">
            <v>No</v>
          </cell>
          <cell r="M253" t="str">
            <v>Yes</v>
          </cell>
          <cell r="N253" t="str">
            <v>No</v>
          </cell>
          <cell r="O253" t="str">
            <v>Yes</v>
          </cell>
          <cell r="P253" t="str">
            <v>No</v>
          </cell>
          <cell r="Q253" t="str">
            <v>Yes</v>
          </cell>
          <cell r="R253" t="str">
            <v>Yes</v>
          </cell>
          <cell r="S253" t="str">
            <v>No</v>
          </cell>
          <cell r="T253" t="str">
            <v>No</v>
          </cell>
          <cell r="U253" t="str">
            <v>No</v>
          </cell>
          <cell r="V253" t="str">
            <v>No</v>
          </cell>
        </row>
        <row r="254">
          <cell r="B254" t="str">
            <v>Ecuador</v>
          </cell>
          <cell r="C254"/>
          <cell r="D254">
            <v>218</v>
          </cell>
          <cell r="E254" t="str">
            <v>ECU</v>
          </cell>
          <cell r="F254">
            <v>4</v>
          </cell>
          <cell r="G254" t="str">
            <v>Country/Area</v>
          </cell>
          <cell r="H254">
            <v>931</v>
          </cell>
          <cell r="I254" t="str">
            <v>South America</v>
          </cell>
          <cell r="J254">
            <v>904</v>
          </cell>
          <cell r="K254" t="str">
            <v>Latin America and the Caribbean</v>
          </cell>
          <cell r="L254" t="str">
            <v>No</v>
          </cell>
          <cell r="M254" t="str">
            <v>Yes</v>
          </cell>
          <cell r="N254" t="str">
            <v>No</v>
          </cell>
          <cell r="O254" t="str">
            <v>Yes</v>
          </cell>
          <cell r="P254" t="str">
            <v>No</v>
          </cell>
          <cell r="Q254" t="str">
            <v>Yes</v>
          </cell>
          <cell r="R254" t="str">
            <v>Yes</v>
          </cell>
          <cell r="S254" t="str">
            <v>No</v>
          </cell>
          <cell r="T254" t="str">
            <v>No</v>
          </cell>
          <cell r="U254" t="str">
            <v>No</v>
          </cell>
          <cell r="V254" t="str">
            <v>No</v>
          </cell>
        </row>
        <row r="255">
          <cell r="B255" t="str">
            <v>Falkland Islands (Malvinas)</v>
          </cell>
          <cell r="C255"/>
          <cell r="D255">
            <v>238</v>
          </cell>
          <cell r="E255" t="str">
            <v>FLK</v>
          </cell>
          <cell r="F255">
            <v>4</v>
          </cell>
          <cell r="G255" t="str">
            <v>Country/Area</v>
          </cell>
          <cell r="H255">
            <v>931</v>
          </cell>
          <cell r="I255" t="str">
            <v>South America</v>
          </cell>
          <cell r="J255">
            <v>904</v>
          </cell>
          <cell r="K255" t="str">
            <v>Latin America and the Caribbean</v>
          </cell>
          <cell r="L255" t="str">
            <v>No</v>
          </cell>
          <cell r="M255" t="str">
            <v>Yes</v>
          </cell>
          <cell r="N255" t="str">
            <v>No</v>
          </cell>
          <cell r="O255" t="str">
            <v>Yes</v>
          </cell>
          <cell r="P255" t="str">
            <v>Not Available</v>
          </cell>
          <cell r="Q255" t="str">
            <v>Not Available</v>
          </cell>
          <cell r="R255" t="str">
            <v>Not Available</v>
          </cell>
          <cell r="S255" t="str">
            <v>Not Available</v>
          </cell>
          <cell r="T255" t="str">
            <v>Not Available</v>
          </cell>
          <cell r="U255" t="str">
            <v>No</v>
          </cell>
          <cell r="V255" t="str">
            <v>Yes</v>
          </cell>
        </row>
        <row r="256">
          <cell r="B256" t="str">
            <v>French Guiana</v>
          </cell>
          <cell r="C256"/>
          <cell r="D256">
            <v>254</v>
          </cell>
          <cell r="E256" t="str">
            <v>GUF</v>
          </cell>
          <cell r="F256">
            <v>4</v>
          </cell>
          <cell r="G256" t="str">
            <v>Country/Area</v>
          </cell>
          <cell r="H256">
            <v>931</v>
          </cell>
          <cell r="I256" t="str">
            <v>South America</v>
          </cell>
          <cell r="J256">
            <v>904</v>
          </cell>
          <cell r="K256" t="str">
            <v>Latin America and the Caribbean</v>
          </cell>
          <cell r="L256" t="str">
            <v>No</v>
          </cell>
          <cell r="M256" t="str">
            <v>Yes</v>
          </cell>
          <cell r="N256" t="str">
            <v>No</v>
          </cell>
          <cell r="O256" t="str">
            <v>Yes</v>
          </cell>
          <cell r="P256" t="str">
            <v>Not Available</v>
          </cell>
          <cell r="Q256" t="str">
            <v>Not Available</v>
          </cell>
          <cell r="R256" t="str">
            <v>Not Available</v>
          </cell>
          <cell r="S256" t="str">
            <v>Not Available</v>
          </cell>
          <cell r="T256" t="str">
            <v>Not Available</v>
          </cell>
          <cell r="U256" t="str">
            <v>No</v>
          </cell>
          <cell r="V256" t="str">
            <v>No</v>
          </cell>
        </row>
        <row r="257">
          <cell r="B257" t="str">
            <v>Guyana</v>
          </cell>
          <cell r="C257"/>
          <cell r="D257">
            <v>328</v>
          </cell>
          <cell r="E257" t="str">
            <v>GUY</v>
          </cell>
          <cell r="F257">
            <v>4</v>
          </cell>
          <cell r="G257" t="str">
            <v>Country/Area</v>
          </cell>
          <cell r="H257">
            <v>931</v>
          </cell>
          <cell r="I257" t="str">
            <v>South America</v>
          </cell>
          <cell r="J257">
            <v>904</v>
          </cell>
          <cell r="K257" t="str">
            <v>Latin America and the Caribbean</v>
          </cell>
          <cell r="L257" t="str">
            <v>No</v>
          </cell>
          <cell r="M257" t="str">
            <v>Yes</v>
          </cell>
          <cell r="N257" t="str">
            <v>No</v>
          </cell>
          <cell r="O257" t="str">
            <v>Yes</v>
          </cell>
          <cell r="P257" t="str">
            <v>No</v>
          </cell>
          <cell r="Q257" t="str">
            <v>Yes</v>
          </cell>
          <cell r="R257" t="str">
            <v>No</v>
          </cell>
          <cell r="S257" t="str">
            <v>Yes</v>
          </cell>
          <cell r="T257" t="str">
            <v>No</v>
          </cell>
          <cell r="U257" t="str">
            <v>No</v>
          </cell>
          <cell r="V257" t="str">
            <v>No</v>
          </cell>
        </row>
        <row r="258">
          <cell r="B258" t="str">
            <v>Paraguay</v>
          </cell>
          <cell r="C258"/>
          <cell r="D258">
            <v>600</v>
          </cell>
          <cell r="E258" t="str">
            <v>PRY</v>
          </cell>
          <cell r="F258">
            <v>4</v>
          </cell>
          <cell r="G258" t="str">
            <v>Country/Area</v>
          </cell>
          <cell r="H258">
            <v>931</v>
          </cell>
          <cell r="I258" t="str">
            <v>South America</v>
          </cell>
          <cell r="J258">
            <v>904</v>
          </cell>
          <cell r="K258" t="str">
            <v>Latin America and the Caribbean</v>
          </cell>
          <cell r="L258" t="str">
            <v>No</v>
          </cell>
          <cell r="M258" t="str">
            <v>Yes</v>
          </cell>
          <cell r="N258" t="str">
            <v>No</v>
          </cell>
          <cell r="O258" t="str">
            <v>Yes</v>
          </cell>
          <cell r="P258" t="str">
            <v>No</v>
          </cell>
          <cell r="Q258" t="str">
            <v>Yes</v>
          </cell>
          <cell r="R258" t="str">
            <v>Yes</v>
          </cell>
          <cell r="S258" t="str">
            <v>No</v>
          </cell>
          <cell r="T258" t="str">
            <v>No</v>
          </cell>
          <cell r="U258" t="str">
            <v>No</v>
          </cell>
          <cell r="V258" t="str">
            <v>No</v>
          </cell>
        </row>
        <row r="259">
          <cell r="B259" t="str">
            <v>Peru</v>
          </cell>
          <cell r="C259"/>
          <cell r="D259">
            <v>604</v>
          </cell>
          <cell r="E259" t="str">
            <v>PER</v>
          </cell>
          <cell r="F259">
            <v>4</v>
          </cell>
          <cell r="G259" t="str">
            <v>Country/Area</v>
          </cell>
          <cell r="H259">
            <v>931</v>
          </cell>
          <cell r="I259" t="str">
            <v>South America</v>
          </cell>
          <cell r="J259">
            <v>904</v>
          </cell>
          <cell r="K259" t="str">
            <v>Latin America and the Caribbean</v>
          </cell>
          <cell r="L259" t="str">
            <v>No</v>
          </cell>
          <cell r="M259" t="str">
            <v>Yes</v>
          </cell>
          <cell r="N259" t="str">
            <v>No</v>
          </cell>
          <cell r="O259" t="str">
            <v>Yes</v>
          </cell>
          <cell r="P259" t="str">
            <v>No</v>
          </cell>
          <cell r="Q259" t="str">
            <v>Yes</v>
          </cell>
          <cell r="R259" t="str">
            <v>Yes</v>
          </cell>
          <cell r="S259" t="str">
            <v>No</v>
          </cell>
          <cell r="T259" t="str">
            <v>No</v>
          </cell>
          <cell r="U259" t="str">
            <v>No</v>
          </cell>
          <cell r="V259" t="str">
            <v>No</v>
          </cell>
        </row>
        <row r="260">
          <cell r="B260" t="str">
            <v>Suriname</v>
          </cell>
          <cell r="C260"/>
          <cell r="D260">
            <v>740</v>
          </cell>
          <cell r="E260" t="str">
            <v>SUR</v>
          </cell>
          <cell r="F260">
            <v>4</v>
          </cell>
          <cell r="G260" t="str">
            <v>Country/Area</v>
          </cell>
          <cell r="H260">
            <v>931</v>
          </cell>
          <cell r="I260" t="str">
            <v>South America</v>
          </cell>
          <cell r="J260">
            <v>904</v>
          </cell>
          <cell r="K260" t="str">
            <v>Latin America and the Caribbean</v>
          </cell>
          <cell r="L260" t="str">
            <v>No</v>
          </cell>
          <cell r="M260" t="str">
            <v>Yes</v>
          </cell>
          <cell r="N260" t="str">
            <v>No</v>
          </cell>
          <cell r="O260" t="str">
            <v>Yes</v>
          </cell>
          <cell r="P260" t="str">
            <v>No</v>
          </cell>
          <cell r="Q260" t="str">
            <v>Yes</v>
          </cell>
          <cell r="R260" t="str">
            <v>Yes</v>
          </cell>
          <cell r="S260" t="str">
            <v>No</v>
          </cell>
          <cell r="T260" t="str">
            <v>No</v>
          </cell>
          <cell r="U260" t="str">
            <v>No</v>
          </cell>
          <cell r="V260" t="str">
            <v>No</v>
          </cell>
        </row>
        <row r="261">
          <cell r="B261" t="str">
            <v>Uruguay</v>
          </cell>
          <cell r="C261"/>
          <cell r="D261">
            <v>858</v>
          </cell>
          <cell r="E261" t="str">
            <v>URY</v>
          </cell>
          <cell r="F261">
            <v>4</v>
          </cell>
          <cell r="G261" t="str">
            <v>Country/Area</v>
          </cell>
          <cell r="H261">
            <v>931</v>
          </cell>
          <cell r="I261" t="str">
            <v>South America</v>
          </cell>
          <cell r="J261">
            <v>904</v>
          </cell>
          <cell r="K261" t="str">
            <v>Latin America and the Caribbean</v>
          </cell>
          <cell r="L261" t="str">
            <v>No</v>
          </cell>
          <cell r="M261" t="str">
            <v>Yes</v>
          </cell>
          <cell r="N261" t="str">
            <v>No</v>
          </cell>
          <cell r="O261" t="str">
            <v>Yes</v>
          </cell>
          <cell r="P261" t="str">
            <v>Yes</v>
          </cell>
          <cell r="Q261" t="str">
            <v>No</v>
          </cell>
          <cell r="R261" t="str">
            <v>No</v>
          </cell>
          <cell r="S261" t="str">
            <v>No</v>
          </cell>
          <cell r="T261" t="str">
            <v>No</v>
          </cell>
          <cell r="U261" t="str">
            <v>No</v>
          </cell>
          <cell r="V261" t="str">
            <v>No</v>
          </cell>
        </row>
        <row r="262">
          <cell r="B262" t="str">
            <v>Venezuela</v>
          </cell>
          <cell r="C262"/>
          <cell r="D262">
            <v>862</v>
          </cell>
          <cell r="E262" t="str">
            <v>VEN</v>
          </cell>
          <cell r="F262">
            <v>4</v>
          </cell>
          <cell r="G262" t="str">
            <v>Country/Area</v>
          </cell>
          <cell r="H262">
            <v>931</v>
          </cell>
          <cell r="I262" t="str">
            <v>South America</v>
          </cell>
          <cell r="J262">
            <v>904</v>
          </cell>
          <cell r="K262" t="str">
            <v>Latin America and the Caribbean</v>
          </cell>
          <cell r="L262" t="str">
            <v>No</v>
          </cell>
          <cell r="M262" t="str">
            <v>Yes</v>
          </cell>
          <cell r="N262" t="str">
            <v>No</v>
          </cell>
          <cell r="O262" t="str">
            <v>Yes</v>
          </cell>
          <cell r="P262" t="str">
            <v>Yes</v>
          </cell>
          <cell r="Q262" t="str">
            <v>No</v>
          </cell>
          <cell r="R262" t="str">
            <v>No</v>
          </cell>
          <cell r="S262" t="str">
            <v>No</v>
          </cell>
          <cell r="T262" t="str">
            <v>No</v>
          </cell>
          <cell r="U262" t="str">
            <v>No</v>
          </cell>
          <cell r="V262" t="str">
            <v>No</v>
          </cell>
        </row>
        <row r="263">
          <cell r="B263" t="str">
            <v>NORTHERN AMERICA</v>
          </cell>
          <cell r="C263"/>
          <cell r="D263">
            <v>905</v>
          </cell>
          <cell r="E263"/>
          <cell r="F263">
            <v>2</v>
          </cell>
          <cell r="G263" t="str">
            <v>Major Area</v>
          </cell>
          <cell r="H263">
            <v>905</v>
          </cell>
          <cell r="I263" t="str">
            <v>Northern America</v>
          </cell>
          <cell r="J263">
            <v>900</v>
          </cell>
          <cell r="K263" t="str">
            <v>World</v>
          </cell>
          <cell r="L263"/>
          <cell r="M263"/>
          <cell r="N263"/>
          <cell r="O263"/>
          <cell r="P263"/>
          <cell r="Q263"/>
          <cell r="R263"/>
          <cell r="S263"/>
          <cell r="T263"/>
          <cell r="U263"/>
          <cell r="V263"/>
        </row>
        <row r="264">
          <cell r="B264" t="str">
            <v>Bermuda</v>
          </cell>
          <cell r="C264"/>
          <cell r="D264">
            <v>60</v>
          </cell>
          <cell r="E264" t="str">
            <v>BMU</v>
          </cell>
          <cell r="F264">
            <v>4</v>
          </cell>
          <cell r="G264" t="str">
            <v>Country/Area</v>
          </cell>
          <cell r="H264">
            <v>905</v>
          </cell>
          <cell r="I264" t="str">
            <v>Northern America</v>
          </cell>
          <cell r="J264">
            <v>905</v>
          </cell>
          <cell r="K264" t="str">
            <v>Northern America</v>
          </cell>
          <cell r="L264" t="str">
            <v>Yes</v>
          </cell>
          <cell r="M264" t="str">
            <v>No</v>
          </cell>
          <cell r="N264" t="str">
            <v>No</v>
          </cell>
          <cell r="O264" t="str">
            <v>No</v>
          </cell>
          <cell r="P264" t="str">
            <v>Yes</v>
          </cell>
          <cell r="Q264" t="str">
            <v>No</v>
          </cell>
          <cell r="R264" t="str">
            <v>No</v>
          </cell>
          <cell r="S264" t="str">
            <v>No</v>
          </cell>
          <cell r="T264" t="str">
            <v>No</v>
          </cell>
          <cell r="U264" t="str">
            <v>No</v>
          </cell>
          <cell r="V264" t="str">
            <v>Yes</v>
          </cell>
        </row>
        <row r="265">
          <cell r="B265" t="str">
            <v>Canada</v>
          </cell>
          <cell r="C265"/>
          <cell r="D265">
            <v>124</v>
          </cell>
          <cell r="E265" t="str">
            <v>CAN</v>
          </cell>
          <cell r="F265">
            <v>4</v>
          </cell>
          <cell r="G265" t="str">
            <v>Country/Area</v>
          </cell>
          <cell r="H265">
            <v>905</v>
          </cell>
          <cell r="I265" t="str">
            <v>Northern America</v>
          </cell>
          <cell r="J265">
            <v>905</v>
          </cell>
          <cell r="K265" t="str">
            <v>Northern America</v>
          </cell>
          <cell r="L265" t="str">
            <v>Yes</v>
          </cell>
          <cell r="M265" t="str">
            <v>No</v>
          </cell>
          <cell r="N265" t="str">
            <v>No</v>
          </cell>
          <cell r="O265" t="str">
            <v>No</v>
          </cell>
          <cell r="P265" t="str">
            <v>Yes</v>
          </cell>
          <cell r="Q265" t="str">
            <v>No</v>
          </cell>
          <cell r="R265" t="str">
            <v>No</v>
          </cell>
          <cell r="S265" t="str">
            <v>No</v>
          </cell>
          <cell r="T265" t="str">
            <v>No</v>
          </cell>
          <cell r="U265" t="str">
            <v>No</v>
          </cell>
          <cell r="V265" t="str">
            <v>No</v>
          </cell>
        </row>
        <row r="266">
          <cell r="B266" t="str">
            <v>Greenland</v>
          </cell>
          <cell r="C266"/>
          <cell r="D266">
            <v>304</v>
          </cell>
          <cell r="E266" t="str">
            <v>GRL</v>
          </cell>
          <cell r="F266">
            <v>4</v>
          </cell>
          <cell r="G266" t="str">
            <v>Country/Area</v>
          </cell>
          <cell r="H266">
            <v>905</v>
          </cell>
          <cell r="I266" t="str">
            <v>Northern America</v>
          </cell>
          <cell r="J266">
            <v>905</v>
          </cell>
          <cell r="K266" t="str">
            <v>Northern America</v>
          </cell>
          <cell r="L266" t="str">
            <v>Yes</v>
          </cell>
          <cell r="M266" t="str">
            <v>No</v>
          </cell>
          <cell r="N266" t="str">
            <v>No</v>
          </cell>
          <cell r="O266" t="str">
            <v>No</v>
          </cell>
          <cell r="P266" t="str">
            <v>Yes</v>
          </cell>
          <cell r="Q266" t="str">
            <v>No</v>
          </cell>
          <cell r="R266" t="str">
            <v>No</v>
          </cell>
          <cell r="S266" t="str">
            <v>No</v>
          </cell>
          <cell r="T266" t="str">
            <v>No</v>
          </cell>
          <cell r="U266" t="str">
            <v>No</v>
          </cell>
          <cell r="V266" t="str">
            <v>Yes</v>
          </cell>
        </row>
        <row r="267">
          <cell r="B267" t="str">
            <v>Saint Pierre and Miquelon</v>
          </cell>
          <cell r="C267"/>
          <cell r="D267">
            <v>666</v>
          </cell>
          <cell r="E267" t="str">
            <v>SPM</v>
          </cell>
          <cell r="F267">
            <v>4</v>
          </cell>
          <cell r="G267" t="str">
            <v>Country/Area</v>
          </cell>
          <cell r="H267">
            <v>905</v>
          </cell>
          <cell r="I267" t="str">
            <v>Northern America</v>
          </cell>
          <cell r="J267">
            <v>905</v>
          </cell>
          <cell r="K267" t="str">
            <v>Northern America</v>
          </cell>
          <cell r="L267" t="str">
            <v>Yes</v>
          </cell>
          <cell r="M267" t="str">
            <v>No</v>
          </cell>
          <cell r="N267" t="str">
            <v>No</v>
          </cell>
          <cell r="O267" t="str">
            <v>No</v>
          </cell>
          <cell r="P267" t="str">
            <v>Not Available</v>
          </cell>
          <cell r="Q267" t="str">
            <v>Not Available</v>
          </cell>
          <cell r="R267" t="str">
            <v>Not Available</v>
          </cell>
          <cell r="S267" t="str">
            <v>Not Available</v>
          </cell>
          <cell r="T267" t="str">
            <v>Not Available</v>
          </cell>
          <cell r="U267" t="str">
            <v>No</v>
          </cell>
          <cell r="V267" t="str">
            <v>Yes</v>
          </cell>
        </row>
        <row r="268">
          <cell r="B268" t="str">
            <v>United States of America</v>
          </cell>
          <cell r="C268"/>
          <cell r="D268">
            <v>840</v>
          </cell>
          <cell r="E268" t="str">
            <v>USA</v>
          </cell>
          <cell r="F268">
            <v>4</v>
          </cell>
          <cell r="G268" t="str">
            <v>Country/Area</v>
          </cell>
          <cell r="H268">
            <v>905</v>
          </cell>
          <cell r="I268" t="str">
            <v>Northern America</v>
          </cell>
          <cell r="J268">
            <v>905</v>
          </cell>
          <cell r="K268" t="str">
            <v>Northern America</v>
          </cell>
          <cell r="L268" t="str">
            <v>Yes</v>
          </cell>
          <cell r="M268" t="str">
            <v>No</v>
          </cell>
          <cell r="N268" t="str">
            <v>No</v>
          </cell>
          <cell r="O268" t="str">
            <v>No</v>
          </cell>
          <cell r="P268" t="str">
            <v>Yes</v>
          </cell>
          <cell r="Q268" t="str">
            <v>No</v>
          </cell>
          <cell r="R268" t="str">
            <v>No</v>
          </cell>
          <cell r="S268" t="str">
            <v>No</v>
          </cell>
          <cell r="T268" t="str">
            <v>No</v>
          </cell>
          <cell r="U268" t="str">
            <v>No</v>
          </cell>
          <cell r="V268" t="str">
            <v>No</v>
          </cell>
        </row>
        <row r="269">
          <cell r="B269" t="str">
            <v>OCEANIA</v>
          </cell>
          <cell r="C269"/>
          <cell r="D269">
            <v>909</v>
          </cell>
          <cell r="E269"/>
          <cell r="F269">
            <v>2</v>
          </cell>
          <cell r="G269" t="str">
            <v>Major Area</v>
          </cell>
          <cell r="H269">
            <v>909</v>
          </cell>
          <cell r="I269" t="str">
            <v>Oceania</v>
          </cell>
          <cell r="J269">
            <v>900</v>
          </cell>
          <cell r="K269" t="str">
            <v>World</v>
          </cell>
          <cell r="L269"/>
          <cell r="M269"/>
          <cell r="N269"/>
          <cell r="O269"/>
          <cell r="P269"/>
          <cell r="Q269"/>
          <cell r="R269"/>
          <cell r="S269"/>
          <cell r="T269"/>
          <cell r="U269"/>
          <cell r="V269"/>
        </row>
        <row r="270">
          <cell r="B270" t="str">
            <v>Australia/New Zealand</v>
          </cell>
          <cell r="C270"/>
          <cell r="D270">
            <v>927</v>
          </cell>
          <cell r="E270"/>
          <cell r="F270">
            <v>3</v>
          </cell>
          <cell r="G270" t="str">
            <v>Region</v>
          </cell>
          <cell r="H270">
            <v>927</v>
          </cell>
          <cell r="I270" t="str">
            <v>Australia/New Zealand</v>
          </cell>
          <cell r="J270">
            <v>909</v>
          </cell>
          <cell r="K270" t="str">
            <v>Oceania</v>
          </cell>
          <cell r="L270"/>
          <cell r="M270"/>
          <cell r="N270"/>
          <cell r="O270"/>
          <cell r="P270"/>
          <cell r="Q270"/>
          <cell r="R270"/>
          <cell r="S270"/>
          <cell r="T270"/>
          <cell r="U270"/>
          <cell r="V270"/>
        </row>
        <row r="271">
          <cell r="B271" t="str">
            <v>Australia</v>
          </cell>
          <cell r="C271">
            <v>24</v>
          </cell>
          <cell r="D271">
            <v>36</v>
          </cell>
          <cell r="E271" t="str">
            <v>AUS</v>
          </cell>
          <cell r="F271">
            <v>4</v>
          </cell>
          <cell r="G271" t="str">
            <v>Country/Area</v>
          </cell>
          <cell r="H271">
            <v>927</v>
          </cell>
          <cell r="I271" t="str">
            <v>Australia/New Zealand</v>
          </cell>
          <cell r="J271">
            <v>909</v>
          </cell>
          <cell r="K271" t="str">
            <v>Oceania</v>
          </cell>
          <cell r="L271" t="str">
            <v>Yes</v>
          </cell>
          <cell r="M271" t="str">
            <v>No</v>
          </cell>
          <cell r="N271" t="str">
            <v>No</v>
          </cell>
          <cell r="O271" t="str">
            <v>No</v>
          </cell>
          <cell r="P271" t="str">
            <v>Yes</v>
          </cell>
          <cell r="Q271" t="str">
            <v>No</v>
          </cell>
          <cell r="R271" t="str">
            <v>No</v>
          </cell>
          <cell r="S271" t="str">
            <v>No</v>
          </cell>
          <cell r="T271" t="str">
            <v>No</v>
          </cell>
          <cell r="U271" t="str">
            <v>No</v>
          </cell>
          <cell r="V271" t="str">
            <v>No</v>
          </cell>
        </row>
        <row r="272">
          <cell r="B272" t="str">
            <v>New Zealand</v>
          </cell>
          <cell r="C272"/>
          <cell r="D272">
            <v>554</v>
          </cell>
          <cell r="E272" t="str">
            <v>NZL</v>
          </cell>
          <cell r="F272">
            <v>4</v>
          </cell>
          <cell r="G272" t="str">
            <v>Country/Area</v>
          </cell>
          <cell r="H272">
            <v>927</v>
          </cell>
          <cell r="I272" t="str">
            <v>Australia/New Zealand</v>
          </cell>
          <cell r="J272">
            <v>909</v>
          </cell>
          <cell r="K272" t="str">
            <v>Oceania</v>
          </cell>
          <cell r="L272" t="str">
            <v>Yes</v>
          </cell>
          <cell r="M272" t="str">
            <v>No</v>
          </cell>
          <cell r="N272" t="str">
            <v>No</v>
          </cell>
          <cell r="O272" t="str">
            <v>No</v>
          </cell>
          <cell r="P272" t="str">
            <v>Yes</v>
          </cell>
          <cell r="Q272" t="str">
            <v>No</v>
          </cell>
          <cell r="R272" t="str">
            <v>No</v>
          </cell>
          <cell r="S272" t="str">
            <v>No</v>
          </cell>
          <cell r="T272" t="str">
            <v>No</v>
          </cell>
          <cell r="U272" t="str">
            <v>No</v>
          </cell>
          <cell r="V272" t="str">
            <v>No</v>
          </cell>
        </row>
        <row r="273">
          <cell r="B273" t="str">
            <v>Melanesia</v>
          </cell>
          <cell r="C273"/>
          <cell r="D273">
            <v>928</v>
          </cell>
          <cell r="E273"/>
          <cell r="F273">
            <v>3</v>
          </cell>
          <cell r="G273" t="str">
            <v>Region</v>
          </cell>
          <cell r="H273">
            <v>928</v>
          </cell>
          <cell r="I273" t="str">
            <v>Melanesia</v>
          </cell>
          <cell r="J273">
            <v>909</v>
          </cell>
          <cell r="K273" t="str">
            <v>Oceania</v>
          </cell>
          <cell r="L273"/>
          <cell r="M273"/>
          <cell r="N273"/>
          <cell r="O273"/>
          <cell r="P273"/>
          <cell r="Q273"/>
          <cell r="R273"/>
          <cell r="S273"/>
          <cell r="T273"/>
          <cell r="U273"/>
          <cell r="V273"/>
        </row>
        <row r="274">
          <cell r="B274" t="str">
            <v>Fiji</v>
          </cell>
          <cell r="C274"/>
          <cell r="D274">
            <v>242</v>
          </cell>
          <cell r="E274" t="str">
            <v>FJI</v>
          </cell>
          <cell r="F274">
            <v>4</v>
          </cell>
          <cell r="G274" t="str">
            <v>Country/Area</v>
          </cell>
          <cell r="H274">
            <v>928</v>
          </cell>
          <cell r="I274" t="str">
            <v>Melanesia</v>
          </cell>
          <cell r="J274">
            <v>909</v>
          </cell>
          <cell r="K274" t="str">
            <v>Oceania</v>
          </cell>
          <cell r="L274" t="str">
            <v>No</v>
          </cell>
          <cell r="M274" t="str">
            <v>Yes</v>
          </cell>
          <cell r="N274" t="str">
            <v>No</v>
          </cell>
          <cell r="O274" t="str">
            <v>Yes</v>
          </cell>
          <cell r="P274" t="str">
            <v>No</v>
          </cell>
          <cell r="Q274" t="str">
            <v>Yes</v>
          </cell>
          <cell r="R274" t="str">
            <v>Yes</v>
          </cell>
          <cell r="S274" t="str">
            <v>No</v>
          </cell>
          <cell r="T274" t="str">
            <v>No</v>
          </cell>
          <cell r="U274" t="str">
            <v>No</v>
          </cell>
          <cell r="V274" t="str">
            <v>No</v>
          </cell>
        </row>
        <row r="275">
          <cell r="B275" t="str">
            <v>New Caledonia</v>
          </cell>
          <cell r="C275"/>
          <cell r="D275">
            <v>540</v>
          </cell>
          <cell r="E275" t="str">
            <v>NCL</v>
          </cell>
          <cell r="F275">
            <v>4</v>
          </cell>
          <cell r="G275" t="str">
            <v>Country/Area</v>
          </cell>
          <cell r="H275">
            <v>928</v>
          </cell>
          <cell r="I275" t="str">
            <v>Melanesia</v>
          </cell>
          <cell r="J275">
            <v>909</v>
          </cell>
          <cell r="K275" t="str">
            <v>Oceania</v>
          </cell>
          <cell r="L275" t="str">
            <v>No</v>
          </cell>
          <cell r="M275" t="str">
            <v>Yes</v>
          </cell>
          <cell r="N275" t="str">
            <v>No</v>
          </cell>
          <cell r="O275" t="str">
            <v>Yes</v>
          </cell>
          <cell r="P275" t="str">
            <v>Yes</v>
          </cell>
          <cell r="Q275" t="str">
            <v>No</v>
          </cell>
          <cell r="R275" t="str">
            <v>No</v>
          </cell>
          <cell r="S275" t="str">
            <v>No</v>
          </cell>
          <cell r="T275" t="str">
            <v>No</v>
          </cell>
          <cell r="U275" t="str">
            <v>No</v>
          </cell>
          <cell r="V275" t="str">
            <v>No</v>
          </cell>
        </row>
        <row r="276">
          <cell r="B276" t="str">
            <v>Papua New Guinea</v>
          </cell>
          <cell r="C276"/>
          <cell r="D276">
            <v>598</v>
          </cell>
          <cell r="E276" t="str">
            <v>PNG</v>
          </cell>
          <cell r="F276">
            <v>4</v>
          </cell>
          <cell r="G276" t="str">
            <v>Country/Area</v>
          </cell>
          <cell r="H276">
            <v>928</v>
          </cell>
          <cell r="I276" t="str">
            <v>Melanesia</v>
          </cell>
          <cell r="J276">
            <v>909</v>
          </cell>
          <cell r="K276" t="str">
            <v>Oceania</v>
          </cell>
          <cell r="L276" t="str">
            <v>No</v>
          </cell>
          <cell r="M276" t="str">
            <v>Yes</v>
          </cell>
          <cell r="N276" t="str">
            <v>No</v>
          </cell>
          <cell r="O276" t="str">
            <v>Yes</v>
          </cell>
          <cell r="P276" t="str">
            <v>No</v>
          </cell>
          <cell r="Q276" t="str">
            <v>Yes</v>
          </cell>
          <cell r="R276" t="str">
            <v>No</v>
          </cell>
          <cell r="S276" t="str">
            <v>Yes</v>
          </cell>
          <cell r="T276" t="str">
            <v>No</v>
          </cell>
          <cell r="U276" t="str">
            <v>No</v>
          </cell>
          <cell r="V276" t="str">
            <v>No</v>
          </cell>
        </row>
        <row r="277">
          <cell r="B277" t="str">
            <v>Solomon Islands</v>
          </cell>
          <cell r="C277"/>
          <cell r="D277">
            <v>90</v>
          </cell>
          <cell r="E277" t="str">
            <v>SLB</v>
          </cell>
          <cell r="F277">
            <v>4</v>
          </cell>
          <cell r="G277" t="str">
            <v>Country/Area</v>
          </cell>
          <cell r="H277">
            <v>928</v>
          </cell>
          <cell r="I277" t="str">
            <v>Melanesia</v>
          </cell>
          <cell r="J277">
            <v>909</v>
          </cell>
          <cell r="K277" t="str">
            <v>Oceania</v>
          </cell>
          <cell r="L277" t="str">
            <v>No</v>
          </cell>
          <cell r="M277" t="str">
            <v>Yes</v>
          </cell>
          <cell r="N277" t="str">
            <v>Yes</v>
          </cell>
          <cell r="O277" t="str">
            <v>No</v>
          </cell>
          <cell r="P277" t="str">
            <v>No</v>
          </cell>
          <cell r="Q277" t="str">
            <v>Yes</v>
          </cell>
          <cell r="R277" t="str">
            <v>No</v>
          </cell>
          <cell r="S277" t="str">
            <v>Yes</v>
          </cell>
          <cell r="T277" t="str">
            <v>No</v>
          </cell>
          <cell r="U277" t="str">
            <v>No</v>
          </cell>
          <cell r="V277" t="str">
            <v>No</v>
          </cell>
        </row>
        <row r="278">
          <cell r="B278" t="str">
            <v>Vanuatu</v>
          </cell>
          <cell r="C278"/>
          <cell r="D278">
            <v>548</v>
          </cell>
          <cell r="E278" t="str">
            <v>VUT</v>
          </cell>
          <cell r="F278">
            <v>4</v>
          </cell>
          <cell r="G278" t="str">
            <v>Country/Area</v>
          </cell>
          <cell r="H278">
            <v>928</v>
          </cell>
          <cell r="I278" t="str">
            <v>Melanesia</v>
          </cell>
          <cell r="J278">
            <v>909</v>
          </cell>
          <cell r="K278" t="str">
            <v>Oceania</v>
          </cell>
          <cell r="L278" t="str">
            <v>No</v>
          </cell>
          <cell r="M278" t="str">
            <v>Yes</v>
          </cell>
          <cell r="N278" t="str">
            <v>Yes</v>
          </cell>
          <cell r="O278" t="str">
            <v>No</v>
          </cell>
          <cell r="P278" t="str">
            <v>No</v>
          </cell>
          <cell r="Q278" t="str">
            <v>Yes</v>
          </cell>
          <cell r="R278" t="str">
            <v>No</v>
          </cell>
          <cell r="S278" t="str">
            <v>Yes</v>
          </cell>
          <cell r="T278" t="str">
            <v>No</v>
          </cell>
          <cell r="U278" t="str">
            <v>No</v>
          </cell>
          <cell r="V278" t="str">
            <v>No</v>
          </cell>
        </row>
        <row r="279">
          <cell r="B279" t="str">
            <v>Micronesia</v>
          </cell>
          <cell r="C279"/>
          <cell r="D279">
            <v>954</v>
          </cell>
          <cell r="E279"/>
          <cell r="F279">
            <v>3</v>
          </cell>
          <cell r="G279" t="str">
            <v>Region</v>
          </cell>
          <cell r="H279">
            <v>954</v>
          </cell>
          <cell r="I279" t="str">
            <v>Micronesia</v>
          </cell>
          <cell r="J279">
            <v>909</v>
          </cell>
          <cell r="K279" t="str">
            <v>Oceania</v>
          </cell>
          <cell r="L279"/>
          <cell r="M279"/>
          <cell r="N279"/>
          <cell r="O279"/>
          <cell r="P279"/>
          <cell r="Q279"/>
          <cell r="R279"/>
          <cell r="S279"/>
          <cell r="T279"/>
          <cell r="U279"/>
          <cell r="V279"/>
        </row>
        <row r="280">
          <cell r="B280" t="str">
            <v>Guam</v>
          </cell>
          <cell r="C280"/>
          <cell r="D280">
            <v>316</v>
          </cell>
          <cell r="E280" t="str">
            <v>GUM</v>
          </cell>
          <cell r="F280">
            <v>4</v>
          </cell>
          <cell r="G280" t="str">
            <v>Country/Area</v>
          </cell>
          <cell r="H280">
            <v>954</v>
          </cell>
          <cell r="I280" t="str">
            <v>Micronesia</v>
          </cell>
          <cell r="J280">
            <v>909</v>
          </cell>
          <cell r="K280" t="str">
            <v>Oceania</v>
          </cell>
          <cell r="L280" t="str">
            <v>No</v>
          </cell>
          <cell r="M280" t="str">
            <v>Yes</v>
          </cell>
          <cell r="N280" t="str">
            <v>No</v>
          </cell>
          <cell r="O280" t="str">
            <v>Yes</v>
          </cell>
          <cell r="P280" t="str">
            <v>Yes</v>
          </cell>
          <cell r="Q280" t="str">
            <v>No</v>
          </cell>
          <cell r="R280" t="str">
            <v>No</v>
          </cell>
          <cell r="S280" t="str">
            <v>No</v>
          </cell>
          <cell r="T280" t="str">
            <v>No</v>
          </cell>
          <cell r="U280" t="str">
            <v>No</v>
          </cell>
          <cell r="V280" t="str">
            <v>No</v>
          </cell>
        </row>
        <row r="281">
          <cell r="B281" t="str">
            <v>Kiribati</v>
          </cell>
          <cell r="C281"/>
          <cell r="D281">
            <v>296</v>
          </cell>
          <cell r="E281" t="str">
            <v>KIR</v>
          </cell>
          <cell r="F281">
            <v>4</v>
          </cell>
          <cell r="G281" t="str">
            <v>Country/Area</v>
          </cell>
          <cell r="H281">
            <v>954</v>
          </cell>
          <cell r="I281" t="str">
            <v>Micronesia</v>
          </cell>
          <cell r="J281">
            <v>909</v>
          </cell>
          <cell r="K281" t="str">
            <v>Oceania</v>
          </cell>
          <cell r="L281" t="str">
            <v>No</v>
          </cell>
          <cell r="M281" t="str">
            <v>Yes</v>
          </cell>
          <cell r="N281" t="str">
            <v>Yes</v>
          </cell>
          <cell r="O281" t="str">
            <v>No</v>
          </cell>
          <cell r="P281" t="str">
            <v>No</v>
          </cell>
          <cell r="Q281" t="str">
            <v>Yes</v>
          </cell>
          <cell r="R281" t="str">
            <v>No</v>
          </cell>
          <cell r="S281" t="str">
            <v>Yes</v>
          </cell>
          <cell r="T281" t="str">
            <v>No</v>
          </cell>
          <cell r="U281" t="str">
            <v>No</v>
          </cell>
          <cell r="V281" t="str">
            <v>No</v>
          </cell>
        </row>
        <row r="282">
          <cell r="B282" t="str">
            <v>Marshall Islands</v>
          </cell>
          <cell r="C282"/>
          <cell r="D282">
            <v>584</v>
          </cell>
          <cell r="E282" t="str">
            <v>MHL</v>
          </cell>
          <cell r="F282">
            <v>4</v>
          </cell>
          <cell r="G282" t="str">
            <v>Country/Area</v>
          </cell>
          <cell r="H282">
            <v>954</v>
          </cell>
          <cell r="I282" t="str">
            <v>Micronesia</v>
          </cell>
          <cell r="J282">
            <v>909</v>
          </cell>
          <cell r="K282" t="str">
            <v>Oceania</v>
          </cell>
          <cell r="L282" t="str">
            <v>No</v>
          </cell>
          <cell r="M282" t="str">
            <v>Yes</v>
          </cell>
          <cell r="N282" t="str">
            <v>No</v>
          </cell>
          <cell r="O282" t="str">
            <v>Yes</v>
          </cell>
          <cell r="P282" t="str">
            <v>No</v>
          </cell>
          <cell r="Q282" t="str">
            <v>Yes</v>
          </cell>
          <cell r="R282" t="str">
            <v>Yes</v>
          </cell>
          <cell r="S282" t="str">
            <v>No</v>
          </cell>
          <cell r="T282" t="str">
            <v>No</v>
          </cell>
          <cell r="U282" t="str">
            <v>No</v>
          </cell>
          <cell r="V282" t="str">
            <v>Yes</v>
          </cell>
        </row>
        <row r="283">
          <cell r="B283" t="str">
            <v>Micronesia (Fed. States of)</v>
          </cell>
          <cell r="C283"/>
          <cell r="D283">
            <v>583</v>
          </cell>
          <cell r="E283" t="str">
            <v>FSM</v>
          </cell>
          <cell r="F283">
            <v>4</v>
          </cell>
          <cell r="G283" t="str">
            <v>Country/Area</v>
          </cell>
          <cell r="H283">
            <v>954</v>
          </cell>
          <cell r="I283" t="str">
            <v>Micronesia</v>
          </cell>
          <cell r="J283">
            <v>909</v>
          </cell>
          <cell r="K283" t="str">
            <v>Oceania</v>
          </cell>
          <cell r="L283" t="str">
            <v>No</v>
          </cell>
          <cell r="M283" t="str">
            <v>Yes</v>
          </cell>
          <cell r="N283" t="str">
            <v>No</v>
          </cell>
          <cell r="O283" t="str">
            <v>Yes</v>
          </cell>
          <cell r="P283" t="str">
            <v>No</v>
          </cell>
          <cell r="Q283" t="str">
            <v>Yes</v>
          </cell>
          <cell r="R283" t="str">
            <v>No</v>
          </cell>
          <cell r="S283" t="str">
            <v>Yes</v>
          </cell>
          <cell r="T283" t="str">
            <v>No</v>
          </cell>
          <cell r="U283" t="str">
            <v>No</v>
          </cell>
          <cell r="V283" t="str">
            <v>No</v>
          </cell>
        </row>
        <row r="284">
          <cell r="B284" t="str">
            <v>Nauru</v>
          </cell>
          <cell r="C284"/>
          <cell r="D284">
            <v>520</v>
          </cell>
          <cell r="E284" t="str">
            <v>NRU</v>
          </cell>
          <cell r="F284">
            <v>4</v>
          </cell>
          <cell r="G284" t="str">
            <v>Country/Area</v>
          </cell>
          <cell r="H284">
            <v>954</v>
          </cell>
          <cell r="I284" t="str">
            <v>Micronesia</v>
          </cell>
          <cell r="J284">
            <v>909</v>
          </cell>
          <cell r="K284" t="str">
            <v>Oceania</v>
          </cell>
          <cell r="L284" t="str">
            <v>No</v>
          </cell>
          <cell r="M284" t="str">
            <v>Yes</v>
          </cell>
          <cell r="N284" t="str">
            <v>No</v>
          </cell>
          <cell r="O284" t="str">
            <v>Yes</v>
          </cell>
          <cell r="P284" t="str">
            <v>Not Available</v>
          </cell>
          <cell r="Q284" t="str">
            <v>Not Available</v>
          </cell>
          <cell r="R284" t="str">
            <v>Not Available</v>
          </cell>
          <cell r="S284" t="str">
            <v>Not Available</v>
          </cell>
          <cell r="T284" t="str">
            <v>Not Available</v>
          </cell>
          <cell r="U284" t="str">
            <v>No</v>
          </cell>
          <cell r="V284" t="str">
            <v>Yes</v>
          </cell>
        </row>
        <row r="285">
          <cell r="B285" t="str">
            <v>Northern Mariana Islands</v>
          </cell>
          <cell r="C285"/>
          <cell r="D285">
            <v>580</v>
          </cell>
          <cell r="E285" t="str">
            <v>MNP</v>
          </cell>
          <cell r="F285">
            <v>4</v>
          </cell>
          <cell r="G285" t="str">
            <v>Country/Area</v>
          </cell>
          <cell r="H285">
            <v>954</v>
          </cell>
          <cell r="I285" t="str">
            <v>Micronesia</v>
          </cell>
          <cell r="J285">
            <v>909</v>
          </cell>
          <cell r="K285" t="str">
            <v>Oceania</v>
          </cell>
          <cell r="L285" t="str">
            <v>No</v>
          </cell>
          <cell r="M285" t="str">
            <v>Yes</v>
          </cell>
          <cell r="N285" t="str">
            <v>No</v>
          </cell>
          <cell r="O285" t="str">
            <v>Yes</v>
          </cell>
          <cell r="P285" t="str">
            <v>Yes</v>
          </cell>
          <cell r="Q285" t="str">
            <v>No</v>
          </cell>
          <cell r="R285" t="str">
            <v>No</v>
          </cell>
          <cell r="S285" t="str">
            <v>No</v>
          </cell>
          <cell r="T285" t="str">
            <v>No</v>
          </cell>
          <cell r="U285" t="str">
            <v>No</v>
          </cell>
          <cell r="V285" t="str">
            <v>Yes</v>
          </cell>
        </row>
        <row r="286">
          <cell r="B286" t="str">
            <v>Palau</v>
          </cell>
          <cell r="C286"/>
          <cell r="D286">
            <v>585</v>
          </cell>
          <cell r="E286" t="str">
            <v>PLW</v>
          </cell>
          <cell r="F286">
            <v>4</v>
          </cell>
          <cell r="G286" t="str">
            <v>Country/Area</v>
          </cell>
          <cell r="H286">
            <v>954</v>
          </cell>
          <cell r="I286" t="str">
            <v>Micronesia</v>
          </cell>
          <cell r="J286">
            <v>909</v>
          </cell>
          <cell r="K286" t="str">
            <v>Oceania</v>
          </cell>
          <cell r="L286" t="str">
            <v>No</v>
          </cell>
          <cell r="M286" t="str">
            <v>Yes</v>
          </cell>
          <cell r="N286" t="str">
            <v>No</v>
          </cell>
          <cell r="O286" t="str">
            <v>Yes</v>
          </cell>
          <cell r="P286" t="str">
            <v>No</v>
          </cell>
          <cell r="Q286" t="str">
            <v>Yes</v>
          </cell>
          <cell r="R286" t="str">
            <v>Yes</v>
          </cell>
          <cell r="S286" t="str">
            <v>No</v>
          </cell>
          <cell r="T286" t="str">
            <v>No</v>
          </cell>
          <cell r="U286" t="str">
            <v>No</v>
          </cell>
          <cell r="V286" t="str">
            <v>Yes</v>
          </cell>
        </row>
        <row r="287">
          <cell r="B287" t="str">
            <v>Polynesia</v>
          </cell>
          <cell r="C287">
            <v>25</v>
          </cell>
          <cell r="D287">
            <v>957</v>
          </cell>
          <cell r="E287"/>
          <cell r="F287">
            <v>3</v>
          </cell>
          <cell r="G287" t="str">
            <v>Region</v>
          </cell>
          <cell r="H287">
            <v>957</v>
          </cell>
          <cell r="I287" t="str">
            <v>Polynesia</v>
          </cell>
          <cell r="J287">
            <v>909</v>
          </cell>
          <cell r="K287" t="str">
            <v>Oceania</v>
          </cell>
          <cell r="L287"/>
          <cell r="M287"/>
          <cell r="N287"/>
          <cell r="O287"/>
          <cell r="P287"/>
          <cell r="Q287"/>
          <cell r="R287"/>
          <cell r="S287"/>
          <cell r="T287"/>
          <cell r="U287"/>
          <cell r="V287"/>
        </row>
        <row r="288">
          <cell r="B288" t="str">
            <v>American Samoa</v>
          </cell>
          <cell r="C288"/>
          <cell r="D288">
            <v>16</v>
          </cell>
          <cell r="E288" t="str">
            <v>ASM</v>
          </cell>
          <cell r="F288">
            <v>4</v>
          </cell>
          <cell r="G288" t="str">
            <v>Country/Area</v>
          </cell>
          <cell r="H288">
            <v>957</v>
          </cell>
          <cell r="I288" t="str">
            <v>Polynesia</v>
          </cell>
          <cell r="J288">
            <v>909</v>
          </cell>
          <cell r="K288" t="str">
            <v>Oceania</v>
          </cell>
          <cell r="L288" t="str">
            <v>No</v>
          </cell>
          <cell r="M288" t="str">
            <v>Yes</v>
          </cell>
          <cell r="N288" t="str">
            <v>No</v>
          </cell>
          <cell r="O288" t="str">
            <v>Yes</v>
          </cell>
          <cell r="P288" t="str">
            <v>No</v>
          </cell>
          <cell r="Q288" t="str">
            <v>Yes</v>
          </cell>
          <cell r="R288" t="str">
            <v>Yes</v>
          </cell>
          <cell r="S288" t="str">
            <v>No</v>
          </cell>
          <cell r="T288" t="str">
            <v>No</v>
          </cell>
          <cell r="U288" t="str">
            <v>No</v>
          </cell>
          <cell r="V288" t="str">
            <v>Yes</v>
          </cell>
        </row>
        <row r="289">
          <cell r="B289" t="str">
            <v>Cook Islands</v>
          </cell>
          <cell r="C289"/>
          <cell r="D289">
            <v>184</v>
          </cell>
          <cell r="E289" t="str">
            <v>COK</v>
          </cell>
          <cell r="F289">
            <v>4</v>
          </cell>
          <cell r="G289" t="str">
            <v>Country/Area</v>
          </cell>
          <cell r="H289">
            <v>957</v>
          </cell>
          <cell r="I289" t="str">
            <v>Polynesia</v>
          </cell>
          <cell r="J289">
            <v>909</v>
          </cell>
          <cell r="K289" t="str">
            <v>Oceania</v>
          </cell>
          <cell r="L289" t="str">
            <v>No</v>
          </cell>
          <cell r="M289" t="str">
            <v>Yes</v>
          </cell>
          <cell r="N289" t="str">
            <v>No</v>
          </cell>
          <cell r="O289" t="str">
            <v>Yes</v>
          </cell>
          <cell r="P289" t="str">
            <v>Not Available</v>
          </cell>
          <cell r="Q289" t="str">
            <v>Not Available</v>
          </cell>
          <cell r="R289" t="str">
            <v>Not Available</v>
          </cell>
          <cell r="S289" t="str">
            <v>Not Available</v>
          </cell>
          <cell r="T289" t="str">
            <v>Not Available</v>
          </cell>
          <cell r="U289" t="str">
            <v>No</v>
          </cell>
          <cell r="V289" t="str">
            <v>Yes</v>
          </cell>
        </row>
        <row r="290">
          <cell r="B290" t="str">
            <v>French Polynesia</v>
          </cell>
          <cell r="C290"/>
          <cell r="D290">
            <v>258</v>
          </cell>
          <cell r="E290" t="str">
            <v>PYF</v>
          </cell>
          <cell r="F290">
            <v>4</v>
          </cell>
          <cell r="G290" t="str">
            <v>Country/Area</v>
          </cell>
          <cell r="H290">
            <v>957</v>
          </cell>
          <cell r="I290" t="str">
            <v>Polynesia</v>
          </cell>
          <cell r="J290">
            <v>909</v>
          </cell>
          <cell r="K290" t="str">
            <v>Oceania</v>
          </cell>
          <cell r="L290" t="str">
            <v>No</v>
          </cell>
          <cell r="M290" t="str">
            <v>Yes</v>
          </cell>
          <cell r="N290" t="str">
            <v>No</v>
          </cell>
          <cell r="O290" t="str">
            <v>Yes</v>
          </cell>
          <cell r="P290" t="str">
            <v>Yes</v>
          </cell>
          <cell r="Q290" t="str">
            <v>No</v>
          </cell>
          <cell r="R290" t="str">
            <v>No</v>
          </cell>
          <cell r="S290" t="str">
            <v>No</v>
          </cell>
          <cell r="T290" t="str">
            <v>No</v>
          </cell>
          <cell r="U290" t="str">
            <v>No</v>
          </cell>
          <cell r="V290" t="str">
            <v>No</v>
          </cell>
        </row>
        <row r="291">
          <cell r="B291" t="str">
            <v>Niue</v>
          </cell>
          <cell r="C291"/>
          <cell r="D291">
            <v>570</v>
          </cell>
          <cell r="E291" t="str">
            <v>NIU</v>
          </cell>
          <cell r="F291">
            <v>4</v>
          </cell>
          <cell r="G291" t="str">
            <v>Country/Area</v>
          </cell>
          <cell r="H291">
            <v>957</v>
          </cell>
          <cell r="I291" t="str">
            <v>Polynesia</v>
          </cell>
          <cell r="J291">
            <v>909</v>
          </cell>
          <cell r="K291" t="str">
            <v>Oceania</v>
          </cell>
          <cell r="L291" t="str">
            <v>No</v>
          </cell>
          <cell r="M291" t="str">
            <v>Yes</v>
          </cell>
          <cell r="N291" t="str">
            <v>No</v>
          </cell>
          <cell r="O291" t="str">
            <v>Yes</v>
          </cell>
          <cell r="P291" t="str">
            <v>Not Available</v>
          </cell>
          <cell r="Q291" t="str">
            <v>Not Available</v>
          </cell>
          <cell r="R291" t="str">
            <v>Not Available</v>
          </cell>
          <cell r="S291" t="str">
            <v>Not Available</v>
          </cell>
          <cell r="T291" t="str">
            <v>Not Available</v>
          </cell>
          <cell r="U291" t="str">
            <v>No</v>
          </cell>
          <cell r="V291" t="str">
            <v>Yes</v>
          </cell>
        </row>
        <row r="292">
          <cell r="B292" t="str">
            <v>Samoa</v>
          </cell>
          <cell r="C292"/>
          <cell r="D292">
            <v>882</v>
          </cell>
          <cell r="E292" t="str">
            <v>WSM</v>
          </cell>
          <cell r="F292">
            <v>4</v>
          </cell>
          <cell r="G292" t="str">
            <v>Country/Area</v>
          </cell>
          <cell r="H292">
            <v>957</v>
          </cell>
          <cell r="I292" t="str">
            <v>Polynesia</v>
          </cell>
          <cell r="J292">
            <v>909</v>
          </cell>
          <cell r="K292" t="str">
            <v>Oceania</v>
          </cell>
          <cell r="L292" t="str">
            <v>No</v>
          </cell>
          <cell r="M292" t="str">
            <v>Yes</v>
          </cell>
          <cell r="N292" t="str">
            <v>No</v>
          </cell>
          <cell r="O292" t="str">
            <v>Yes</v>
          </cell>
          <cell r="P292" t="str">
            <v>No</v>
          </cell>
          <cell r="Q292" t="str">
            <v>Yes</v>
          </cell>
          <cell r="R292" t="str">
            <v>No</v>
          </cell>
          <cell r="S292" t="str">
            <v>Yes</v>
          </cell>
          <cell r="T292" t="str">
            <v>No</v>
          </cell>
          <cell r="U292" t="str">
            <v>No</v>
          </cell>
          <cell r="V292" t="str">
            <v>No</v>
          </cell>
        </row>
        <row r="293">
          <cell r="B293" t="str">
            <v>Tokelau</v>
          </cell>
          <cell r="C293"/>
          <cell r="D293">
            <v>772</v>
          </cell>
          <cell r="E293" t="str">
            <v>TKL</v>
          </cell>
          <cell r="F293">
            <v>4</v>
          </cell>
          <cell r="G293" t="str">
            <v>Country/Area</v>
          </cell>
          <cell r="H293">
            <v>957</v>
          </cell>
          <cell r="I293" t="str">
            <v>Polynesia</v>
          </cell>
          <cell r="J293">
            <v>909</v>
          </cell>
          <cell r="K293" t="str">
            <v>Oceania</v>
          </cell>
          <cell r="L293" t="str">
            <v>No</v>
          </cell>
          <cell r="M293" t="str">
            <v>Yes</v>
          </cell>
          <cell r="N293" t="str">
            <v>No</v>
          </cell>
          <cell r="O293" t="str">
            <v>Yes</v>
          </cell>
          <cell r="P293" t="str">
            <v>Not Available</v>
          </cell>
          <cell r="Q293" t="str">
            <v>Not Available</v>
          </cell>
          <cell r="R293" t="str">
            <v>Not Available</v>
          </cell>
          <cell r="S293" t="str">
            <v>Not Available</v>
          </cell>
          <cell r="T293" t="str">
            <v>Not Available</v>
          </cell>
          <cell r="U293" t="str">
            <v>No</v>
          </cell>
          <cell r="V293" t="str">
            <v>Yes</v>
          </cell>
        </row>
        <row r="294">
          <cell r="B294" t="str">
            <v>Tonga</v>
          </cell>
          <cell r="C294"/>
          <cell r="D294">
            <v>776</v>
          </cell>
          <cell r="E294" t="str">
            <v>TON</v>
          </cell>
          <cell r="F294">
            <v>4</v>
          </cell>
          <cell r="G294" t="str">
            <v>Country/Area</v>
          </cell>
          <cell r="H294">
            <v>957</v>
          </cell>
          <cell r="I294" t="str">
            <v>Polynesia</v>
          </cell>
          <cell r="J294">
            <v>909</v>
          </cell>
          <cell r="K294" t="str">
            <v>Oceania</v>
          </cell>
          <cell r="L294" t="str">
            <v>No</v>
          </cell>
          <cell r="M294" t="str">
            <v>Yes</v>
          </cell>
          <cell r="N294" t="str">
            <v>No</v>
          </cell>
          <cell r="O294" t="str">
            <v>Yes</v>
          </cell>
          <cell r="P294" t="str">
            <v>No</v>
          </cell>
          <cell r="Q294" t="str">
            <v>Yes</v>
          </cell>
          <cell r="R294" t="str">
            <v>Yes</v>
          </cell>
          <cell r="S294" t="str">
            <v>No</v>
          </cell>
          <cell r="T294" t="str">
            <v>No</v>
          </cell>
          <cell r="U294" t="str">
            <v>No</v>
          </cell>
          <cell r="V294" t="str">
            <v>No</v>
          </cell>
        </row>
        <row r="295">
          <cell r="B295" t="str">
            <v>Tuvalu</v>
          </cell>
          <cell r="C295"/>
          <cell r="D295">
            <v>798</v>
          </cell>
          <cell r="E295" t="str">
            <v>TUV</v>
          </cell>
          <cell r="F295">
            <v>4</v>
          </cell>
          <cell r="G295" t="str">
            <v>Country/Area</v>
          </cell>
          <cell r="H295">
            <v>957</v>
          </cell>
          <cell r="I295" t="str">
            <v>Polynesia</v>
          </cell>
          <cell r="J295">
            <v>909</v>
          </cell>
          <cell r="K295" t="str">
            <v>Oceania</v>
          </cell>
          <cell r="L295" t="str">
            <v>No</v>
          </cell>
          <cell r="M295" t="str">
            <v>Yes</v>
          </cell>
          <cell r="N295" t="str">
            <v>Yes</v>
          </cell>
          <cell r="O295" t="str">
            <v>No</v>
          </cell>
          <cell r="P295" t="str">
            <v>No</v>
          </cell>
          <cell r="Q295" t="str">
            <v>Yes</v>
          </cell>
          <cell r="R295" t="str">
            <v>Yes</v>
          </cell>
          <cell r="S295" t="str">
            <v>No</v>
          </cell>
          <cell r="T295" t="str">
            <v>No</v>
          </cell>
          <cell r="U295" t="str">
            <v>No</v>
          </cell>
          <cell r="V295" t="str">
            <v>Yes</v>
          </cell>
        </row>
        <row r="296">
          <cell r="B296" t="str">
            <v>Wallis and Futuna Islands</v>
          </cell>
          <cell r="C296"/>
          <cell r="D296">
            <v>876</v>
          </cell>
          <cell r="E296" t="str">
            <v>WLF</v>
          </cell>
          <cell r="F296">
            <v>4</v>
          </cell>
          <cell r="G296" t="str">
            <v>Country/Area</v>
          </cell>
          <cell r="H296">
            <v>957</v>
          </cell>
          <cell r="I296" t="str">
            <v>Polynesia</v>
          </cell>
          <cell r="J296">
            <v>909</v>
          </cell>
          <cell r="K296" t="str">
            <v>Oceania</v>
          </cell>
          <cell r="L296" t="str">
            <v>No</v>
          </cell>
          <cell r="M296" t="str">
            <v>Yes</v>
          </cell>
          <cell r="N296" t="str">
            <v>No</v>
          </cell>
          <cell r="O296" t="str">
            <v>Yes</v>
          </cell>
          <cell r="P296" t="str">
            <v>Not Available</v>
          </cell>
          <cell r="Q296" t="str">
            <v>Not Available</v>
          </cell>
          <cell r="R296" t="str">
            <v>Not Available</v>
          </cell>
          <cell r="S296" t="str">
            <v>Not Available</v>
          </cell>
          <cell r="T296" t="str">
            <v>Not Available</v>
          </cell>
          <cell r="U296" t="str">
            <v>No</v>
          </cell>
          <cell r="V296" t="str">
            <v>Yes</v>
          </cell>
        </row>
      </sheetData>
      <sheetData sheetId="76"/>
      <sheetData sheetId="77"/>
      <sheetData sheetId="78"/>
      <sheetData sheetId="79"/>
      <sheetData sheetId="80"/>
      <sheetData sheetId="81"/>
      <sheetData sheetId="8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MATES"/>
      <sheetName val="Pivot--regions"/>
      <sheetName val="Pivot--GIF countries"/>
      <sheetName val="Regions"/>
      <sheetName val="Framework Countries"/>
      <sheetName val="MEDIUM VARIANT"/>
      <sheetName val="HIGH VARIANT"/>
      <sheetName val="LOW VARIANT"/>
      <sheetName val="CONSTANT-FERTILITY"/>
      <sheetName val="INSTANT-REPLACEMENT"/>
      <sheetName val="ZERO-MIGRATION"/>
      <sheetName val="CONSTANT-MORTALITY"/>
      <sheetName val="NO CHANGE"/>
      <sheetName val="NOTES"/>
    </sheetNames>
    <sheetDataSet>
      <sheetData sheetId="0"/>
      <sheetData sheetId="1"/>
      <sheetData sheetId="2"/>
      <sheetData sheetId="3">
        <row r="3">
          <cell r="A3" t="str">
            <v>Country</v>
          </cell>
          <cell r="B3" t="str">
            <v>Region</v>
          </cell>
          <cell r="C3" t="str">
            <v>USAID Priority Country</v>
          </cell>
          <cell r="D3" t="str">
            <v>FP2020 Country</v>
          </cell>
        </row>
        <row r="4">
          <cell r="A4" t="str">
            <v>Afghanistan</v>
          </cell>
          <cell r="B4" t="str">
            <v>SA</v>
          </cell>
          <cell r="C4">
            <v>1</v>
          </cell>
          <cell r="D4">
            <v>1</v>
          </cell>
        </row>
        <row r="5">
          <cell r="A5" t="str">
            <v>Angola</v>
          </cell>
          <cell r="B5" t="str">
            <v>SSA</v>
          </cell>
        </row>
        <row r="6">
          <cell r="A6" t="str">
            <v>Azerbaijan</v>
          </cell>
          <cell r="B6" t="str">
            <v>ECA</v>
          </cell>
        </row>
        <row r="7">
          <cell r="A7" t="str">
            <v>Bangladesh</v>
          </cell>
          <cell r="B7" t="str">
            <v>SA</v>
          </cell>
          <cell r="C7">
            <v>1</v>
          </cell>
          <cell r="D7">
            <v>1</v>
          </cell>
        </row>
        <row r="8">
          <cell r="A8" t="str">
            <v>Benin</v>
          </cell>
          <cell r="B8" t="str">
            <v>SSA</v>
          </cell>
          <cell r="D8">
            <v>1</v>
          </cell>
        </row>
        <row r="9">
          <cell r="A9" t="str">
            <v>Bolivia</v>
          </cell>
          <cell r="B9" t="str">
            <v>LAC</v>
          </cell>
          <cell r="D9">
            <v>1</v>
          </cell>
        </row>
        <row r="10">
          <cell r="A10" t="str">
            <v>Botswana</v>
          </cell>
          <cell r="B10" t="str">
            <v>SSA</v>
          </cell>
        </row>
        <row r="11">
          <cell r="A11" t="str">
            <v>Brazil</v>
          </cell>
          <cell r="B11" t="str">
            <v>LAC</v>
          </cell>
        </row>
        <row r="12">
          <cell r="A12" t="str">
            <v>Burkina Faso</v>
          </cell>
          <cell r="B12" t="str">
            <v>SSA</v>
          </cell>
          <cell r="D12">
            <v>1</v>
          </cell>
        </row>
        <row r="13">
          <cell r="A13" t="str">
            <v>Burundi</v>
          </cell>
          <cell r="B13" t="str">
            <v>SSA</v>
          </cell>
          <cell r="D13">
            <v>1</v>
          </cell>
        </row>
        <row r="14">
          <cell r="A14" t="str">
            <v>Cambodia</v>
          </cell>
          <cell r="B14" t="str">
            <v>EAP</v>
          </cell>
          <cell r="D14">
            <v>1</v>
          </cell>
        </row>
        <row r="15">
          <cell r="A15" t="str">
            <v>Cameroon</v>
          </cell>
          <cell r="B15" t="str">
            <v>SSA</v>
          </cell>
          <cell r="D15">
            <v>1</v>
          </cell>
        </row>
        <row r="16">
          <cell r="A16" t="str">
            <v>Central African Republic</v>
          </cell>
          <cell r="B16" t="str">
            <v>SSA</v>
          </cell>
          <cell r="D16">
            <v>1</v>
          </cell>
        </row>
        <row r="17">
          <cell r="A17" t="str">
            <v>Chad</v>
          </cell>
          <cell r="B17" t="str">
            <v>SSA</v>
          </cell>
          <cell r="D17">
            <v>1</v>
          </cell>
        </row>
        <row r="18">
          <cell r="A18" t="str">
            <v>Comoros</v>
          </cell>
          <cell r="B18" t="str">
            <v>SSA</v>
          </cell>
          <cell r="D18">
            <v>1</v>
          </cell>
        </row>
        <row r="19">
          <cell r="A19" t="str">
            <v>Congo</v>
          </cell>
          <cell r="B19" t="str">
            <v>SSA</v>
          </cell>
          <cell r="D19">
            <v>1</v>
          </cell>
        </row>
        <row r="20">
          <cell r="A20" t="str">
            <v>Côte d'Ivoire</v>
          </cell>
          <cell r="B20" t="str">
            <v>SSA</v>
          </cell>
          <cell r="D20">
            <v>1</v>
          </cell>
        </row>
        <row r="21">
          <cell r="A21" t="str">
            <v>Dem. People's Republic of Korea</v>
          </cell>
          <cell r="B21" t="str">
            <v>EAP</v>
          </cell>
        </row>
        <row r="22">
          <cell r="A22" t="str">
            <v>Democratic Republic of the Congo</v>
          </cell>
          <cell r="B22" t="str">
            <v>SSA</v>
          </cell>
          <cell r="C22">
            <v>1</v>
          </cell>
          <cell r="D22">
            <v>1</v>
          </cell>
        </row>
        <row r="23">
          <cell r="A23" t="str">
            <v>Djibouti</v>
          </cell>
          <cell r="B23" t="str">
            <v>MENA</v>
          </cell>
          <cell r="D23">
            <v>1</v>
          </cell>
        </row>
        <row r="24">
          <cell r="A24" t="str">
            <v>Egypt</v>
          </cell>
          <cell r="B24" t="str">
            <v>MENA</v>
          </cell>
          <cell r="D24">
            <v>1</v>
          </cell>
        </row>
        <row r="25">
          <cell r="A25" t="str">
            <v>Equatorial Guinea</v>
          </cell>
          <cell r="B25" t="str">
            <v>SSA</v>
          </cell>
        </row>
        <row r="26">
          <cell r="A26" t="str">
            <v>Eritrea</v>
          </cell>
          <cell r="B26" t="str">
            <v>SSA</v>
          </cell>
          <cell r="D26">
            <v>1</v>
          </cell>
        </row>
        <row r="27">
          <cell r="A27" t="str">
            <v>Ethiopia</v>
          </cell>
          <cell r="B27" t="str">
            <v>SSA</v>
          </cell>
          <cell r="C27">
            <v>1</v>
          </cell>
          <cell r="D27">
            <v>1</v>
          </cell>
        </row>
        <row r="28">
          <cell r="A28" t="str">
            <v>Gabon</v>
          </cell>
          <cell r="B28" t="str">
            <v>SSA</v>
          </cell>
        </row>
        <row r="29">
          <cell r="A29" t="str">
            <v>Gambia</v>
          </cell>
          <cell r="B29" t="str">
            <v>SSA</v>
          </cell>
          <cell r="D29">
            <v>1</v>
          </cell>
        </row>
        <row r="30">
          <cell r="A30" t="str">
            <v>Ghana</v>
          </cell>
          <cell r="B30" t="str">
            <v>SSA</v>
          </cell>
          <cell r="C30">
            <v>1</v>
          </cell>
          <cell r="D30">
            <v>1</v>
          </cell>
        </row>
        <row r="31">
          <cell r="A31" t="str">
            <v>Guatemala</v>
          </cell>
          <cell r="B31" t="str">
            <v>LAC</v>
          </cell>
        </row>
        <row r="32">
          <cell r="A32" t="str">
            <v>Guinea</v>
          </cell>
          <cell r="B32" t="str">
            <v>SSA</v>
          </cell>
          <cell r="D32">
            <v>1</v>
          </cell>
        </row>
        <row r="33">
          <cell r="A33" t="str">
            <v>Guinea-Bissau</v>
          </cell>
          <cell r="B33" t="str">
            <v>SSA</v>
          </cell>
          <cell r="D33">
            <v>1</v>
          </cell>
        </row>
        <row r="34">
          <cell r="A34" t="str">
            <v>Haiti</v>
          </cell>
          <cell r="B34" t="str">
            <v>LAC</v>
          </cell>
          <cell r="C34">
            <v>1</v>
          </cell>
          <cell r="D34">
            <v>1</v>
          </cell>
        </row>
        <row r="35">
          <cell r="A35" t="str">
            <v>Indonesia</v>
          </cell>
          <cell r="B35" t="str">
            <v>EAP</v>
          </cell>
          <cell r="C35">
            <v>1</v>
          </cell>
          <cell r="D35">
            <v>1</v>
          </cell>
        </row>
        <row r="36">
          <cell r="A36" t="str">
            <v>Iraq</v>
          </cell>
          <cell r="B36" t="str">
            <v>MENA</v>
          </cell>
          <cell r="D36">
            <v>1</v>
          </cell>
        </row>
        <row r="37">
          <cell r="A37" t="str">
            <v>Kenya</v>
          </cell>
          <cell r="B37" t="str">
            <v>SSA</v>
          </cell>
          <cell r="C37">
            <v>1</v>
          </cell>
          <cell r="D37">
            <v>1</v>
          </cell>
        </row>
        <row r="38">
          <cell r="A38" t="str">
            <v>Kyrgyzstan</v>
          </cell>
          <cell r="B38" t="str">
            <v>ECA</v>
          </cell>
          <cell r="D38">
            <v>1</v>
          </cell>
        </row>
        <row r="39">
          <cell r="A39" t="str">
            <v>Lao People's Democratic Republic</v>
          </cell>
          <cell r="B39" t="str">
            <v>EAP</v>
          </cell>
          <cell r="D39">
            <v>1</v>
          </cell>
        </row>
        <row r="40">
          <cell r="A40" t="str">
            <v>Lesotho</v>
          </cell>
          <cell r="B40" t="str">
            <v>SSA</v>
          </cell>
          <cell r="D40">
            <v>1</v>
          </cell>
        </row>
        <row r="41">
          <cell r="A41" t="str">
            <v>Madagascar</v>
          </cell>
          <cell r="B41" t="str">
            <v>SSA</v>
          </cell>
          <cell r="C41">
            <v>1</v>
          </cell>
          <cell r="D41">
            <v>1</v>
          </cell>
        </row>
        <row r="42">
          <cell r="A42" t="str">
            <v>Malawi</v>
          </cell>
          <cell r="B42" t="str">
            <v>SSA</v>
          </cell>
          <cell r="C42">
            <v>1</v>
          </cell>
          <cell r="D42">
            <v>1</v>
          </cell>
        </row>
        <row r="43">
          <cell r="A43" t="str">
            <v>Mali</v>
          </cell>
          <cell r="B43" t="str">
            <v>SSA</v>
          </cell>
          <cell r="C43">
            <v>1</v>
          </cell>
          <cell r="D43">
            <v>1</v>
          </cell>
        </row>
        <row r="44">
          <cell r="A44" t="str">
            <v>Mauritania</v>
          </cell>
          <cell r="B44" t="str">
            <v>SSA</v>
          </cell>
          <cell r="D44">
            <v>1</v>
          </cell>
        </row>
        <row r="45">
          <cell r="A45" t="str">
            <v>Mexico</v>
          </cell>
          <cell r="B45" t="str">
            <v>LAC</v>
          </cell>
        </row>
        <row r="46">
          <cell r="A46" t="str">
            <v>Morocco</v>
          </cell>
          <cell r="B46" t="str">
            <v>MENA</v>
          </cell>
        </row>
        <row r="47">
          <cell r="A47" t="str">
            <v>Mozambique</v>
          </cell>
          <cell r="B47" t="str">
            <v>SSA</v>
          </cell>
          <cell r="C47">
            <v>1</v>
          </cell>
          <cell r="D47">
            <v>1</v>
          </cell>
        </row>
        <row r="48">
          <cell r="A48" t="str">
            <v>Myanmar</v>
          </cell>
          <cell r="B48" t="str">
            <v>EAP</v>
          </cell>
          <cell r="D48">
            <v>1</v>
          </cell>
        </row>
        <row r="49">
          <cell r="A49" t="str">
            <v>Nepal</v>
          </cell>
          <cell r="B49" t="str">
            <v>SA</v>
          </cell>
          <cell r="C49">
            <v>1</v>
          </cell>
          <cell r="D49">
            <v>1</v>
          </cell>
        </row>
        <row r="50">
          <cell r="A50" t="str">
            <v>Niger</v>
          </cell>
          <cell r="B50" t="str">
            <v>SSA</v>
          </cell>
          <cell r="D50">
            <v>1</v>
          </cell>
        </row>
        <row r="51">
          <cell r="A51" t="str">
            <v>Nigeria</v>
          </cell>
          <cell r="B51" t="str">
            <v>SSA</v>
          </cell>
          <cell r="C51">
            <v>1</v>
          </cell>
          <cell r="D51">
            <v>1</v>
          </cell>
        </row>
        <row r="52">
          <cell r="A52" t="str">
            <v>Pakistan</v>
          </cell>
          <cell r="B52" t="str">
            <v>SA</v>
          </cell>
          <cell r="C52">
            <v>1</v>
          </cell>
          <cell r="D52">
            <v>1</v>
          </cell>
        </row>
        <row r="53">
          <cell r="A53" t="str">
            <v>Papua New Guinea</v>
          </cell>
          <cell r="B53" t="str">
            <v>EAP</v>
          </cell>
          <cell r="D53">
            <v>1</v>
          </cell>
        </row>
        <row r="54">
          <cell r="A54" t="str">
            <v>Peru</v>
          </cell>
          <cell r="B54" t="str">
            <v>LAC</v>
          </cell>
        </row>
        <row r="55">
          <cell r="A55" t="str">
            <v>Philippines</v>
          </cell>
          <cell r="B55" t="str">
            <v>EAP</v>
          </cell>
          <cell r="D55">
            <v>1</v>
          </cell>
        </row>
        <row r="56">
          <cell r="A56" t="str">
            <v>Rwanda</v>
          </cell>
          <cell r="B56" t="str">
            <v>SSA</v>
          </cell>
          <cell r="C56">
            <v>1</v>
          </cell>
          <cell r="D56">
            <v>1</v>
          </cell>
        </row>
        <row r="57">
          <cell r="A57" t="str">
            <v>São Tomé and Príncipe</v>
          </cell>
          <cell r="B57" t="str">
            <v>SSA</v>
          </cell>
          <cell r="D57">
            <v>1</v>
          </cell>
        </row>
        <row r="58">
          <cell r="A58" t="str">
            <v>Senegal</v>
          </cell>
          <cell r="B58" t="str">
            <v>SSA</v>
          </cell>
          <cell r="C58">
            <v>1</v>
          </cell>
          <cell r="D58">
            <v>1</v>
          </cell>
        </row>
        <row r="59">
          <cell r="A59" t="str">
            <v>Sierra Leone</v>
          </cell>
          <cell r="B59" t="str">
            <v>SSA</v>
          </cell>
          <cell r="D59">
            <v>1</v>
          </cell>
        </row>
        <row r="60">
          <cell r="A60" t="str">
            <v>Solomon Islands</v>
          </cell>
          <cell r="B60" t="str">
            <v>EAP</v>
          </cell>
          <cell r="D60">
            <v>1</v>
          </cell>
        </row>
        <row r="61">
          <cell r="A61" t="str">
            <v>Somalia</v>
          </cell>
          <cell r="B61" t="str">
            <v>SSA</v>
          </cell>
          <cell r="D61">
            <v>1</v>
          </cell>
        </row>
        <row r="62">
          <cell r="A62" t="str">
            <v>South Africa</v>
          </cell>
          <cell r="B62" t="str">
            <v>SSA</v>
          </cell>
        </row>
        <row r="63">
          <cell r="A63" t="str">
            <v>Sudan</v>
          </cell>
          <cell r="B63" t="str">
            <v>SSA</v>
          </cell>
          <cell r="D63">
            <v>1</v>
          </cell>
        </row>
        <row r="64">
          <cell r="A64" t="str">
            <v>Swaziland</v>
          </cell>
          <cell r="B64" t="str">
            <v>SSA</v>
          </cell>
        </row>
        <row r="65">
          <cell r="A65" t="str">
            <v>Tajikistan</v>
          </cell>
          <cell r="B65" t="str">
            <v>ECA</v>
          </cell>
          <cell r="D65">
            <v>1</v>
          </cell>
        </row>
        <row r="66">
          <cell r="A66" t="str">
            <v>Togo</v>
          </cell>
          <cell r="B66" t="str">
            <v>SSA</v>
          </cell>
          <cell r="D66">
            <v>1</v>
          </cell>
        </row>
        <row r="67">
          <cell r="A67" t="str">
            <v>Turkmenistan</v>
          </cell>
          <cell r="B67" t="str">
            <v>ECA</v>
          </cell>
        </row>
        <row r="68">
          <cell r="A68" t="str">
            <v>Uganda</v>
          </cell>
          <cell r="B68" t="str">
            <v>SSA</v>
          </cell>
          <cell r="C68">
            <v>1</v>
          </cell>
          <cell r="D68">
            <v>1</v>
          </cell>
        </row>
        <row r="69">
          <cell r="A69" t="str">
            <v>United Republic of Tanzania</v>
          </cell>
          <cell r="B69" t="str">
            <v>SSA</v>
          </cell>
          <cell r="C69">
            <v>1</v>
          </cell>
          <cell r="D69">
            <v>1</v>
          </cell>
        </row>
        <row r="70">
          <cell r="A70" t="str">
            <v>Uzbekistan</v>
          </cell>
          <cell r="B70" t="str">
            <v>ECA</v>
          </cell>
          <cell r="D70">
            <v>1</v>
          </cell>
        </row>
        <row r="71">
          <cell r="A71" t="str">
            <v>Viet Nam</v>
          </cell>
          <cell r="B71" t="str">
            <v>EAP</v>
          </cell>
          <cell r="D71">
            <v>1</v>
          </cell>
        </row>
        <row r="72">
          <cell r="A72" t="str">
            <v>Yemen</v>
          </cell>
          <cell r="B72" t="str">
            <v>MENA</v>
          </cell>
          <cell r="C72">
            <v>1</v>
          </cell>
          <cell r="D72">
            <v>1</v>
          </cell>
        </row>
        <row r="73">
          <cell r="A73" t="str">
            <v>Zambia</v>
          </cell>
          <cell r="B73" t="str">
            <v>SSA</v>
          </cell>
          <cell r="C73">
            <v>1</v>
          </cell>
          <cell r="D73">
            <v>1</v>
          </cell>
        </row>
        <row r="74">
          <cell r="A74" t="str">
            <v>Zimbabwe</v>
          </cell>
          <cell r="B74" t="str">
            <v>SSA</v>
          </cell>
          <cell r="D74">
            <v>1</v>
          </cell>
        </row>
      </sheetData>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workbookViewId="0">
      <selection activeCell="A2" sqref="A2"/>
    </sheetView>
  </sheetViews>
  <sheetFormatPr defaultRowHeight="14.4" x14ac:dyDescent="0.55000000000000004"/>
  <cols>
    <col min="1" max="1" width="14.3671875" customWidth="1"/>
  </cols>
  <sheetData>
    <row r="1" spans="1:3" x14ac:dyDescent="0.55000000000000004">
      <c r="A1" s="17" t="s">
        <v>493</v>
      </c>
    </row>
    <row r="2" spans="1:3" x14ac:dyDescent="0.55000000000000004">
      <c r="A2" s="17"/>
    </row>
    <row r="4" spans="1:3" x14ac:dyDescent="0.55000000000000004">
      <c r="A4" s="161" t="s">
        <v>491</v>
      </c>
      <c r="B4" s="162" t="s">
        <v>484</v>
      </c>
      <c r="C4" s="162"/>
    </row>
    <row r="5" spans="1:3" x14ac:dyDescent="0.55000000000000004">
      <c r="A5" s="160" t="s">
        <v>518</v>
      </c>
      <c r="B5" s="162" t="s">
        <v>519</v>
      </c>
      <c r="C5" s="162"/>
    </row>
    <row r="6" spans="1:3" x14ac:dyDescent="0.55000000000000004">
      <c r="A6" s="160" t="s">
        <v>218</v>
      </c>
      <c r="B6" s="162" t="s">
        <v>520</v>
      </c>
      <c r="C6" s="162"/>
    </row>
    <row r="7" spans="1:3" x14ac:dyDescent="0.55000000000000004">
      <c r="A7" s="161" t="s">
        <v>77</v>
      </c>
      <c r="B7" s="162" t="s">
        <v>489</v>
      </c>
      <c r="C7" s="162"/>
    </row>
    <row r="8" spans="1:3" x14ac:dyDescent="0.55000000000000004">
      <c r="A8" s="161" t="s">
        <v>74</v>
      </c>
      <c r="B8" s="162" t="s">
        <v>487</v>
      </c>
      <c r="C8" s="162"/>
    </row>
    <row r="9" spans="1:3" x14ac:dyDescent="0.55000000000000004">
      <c r="A9" s="161" t="s">
        <v>76</v>
      </c>
      <c r="B9" s="162" t="s">
        <v>488</v>
      </c>
      <c r="C9" s="162"/>
    </row>
    <row r="10" spans="1:3" x14ac:dyDescent="0.55000000000000004">
      <c r="A10" s="161" t="s">
        <v>78</v>
      </c>
      <c r="B10" s="162" t="s">
        <v>490</v>
      </c>
      <c r="C10" s="162"/>
    </row>
    <row r="11" spans="1:3" x14ac:dyDescent="0.55000000000000004">
      <c r="A11" s="161" t="s">
        <v>492</v>
      </c>
      <c r="B11" s="162" t="s">
        <v>485</v>
      </c>
      <c r="C11" s="162"/>
    </row>
    <row r="12" spans="1:3" x14ac:dyDescent="0.55000000000000004">
      <c r="A12" s="161" t="s">
        <v>73</v>
      </c>
      <c r="B12" s="162" t="s">
        <v>486</v>
      </c>
      <c r="C12" s="162"/>
    </row>
    <row r="13" spans="1:3" x14ac:dyDescent="0.55000000000000004">
      <c r="A13" s="161" t="s">
        <v>75</v>
      </c>
      <c r="B13" s="162" t="s">
        <v>399</v>
      </c>
      <c r="C13" s="162"/>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F132"/>
  <sheetViews>
    <sheetView workbookViewId="0">
      <selection activeCell="A2" sqref="A2"/>
    </sheetView>
  </sheetViews>
  <sheetFormatPr defaultRowHeight="14.4" x14ac:dyDescent="0.55000000000000004"/>
  <cols>
    <col min="1" max="1" width="29.5234375" bestFit="1" customWidth="1"/>
    <col min="2" max="2" width="16.1015625" customWidth="1"/>
    <col min="3" max="3" width="18.7890625" customWidth="1"/>
    <col min="4" max="5" width="17" customWidth="1"/>
    <col min="6" max="6" width="17.7890625" customWidth="1"/>
  </cols>
  <sheetData>
    <row r="1" spans="1:6" x14ac:dyDescent="0.55000000000000004">
      <c r="A1" s="17" t="s">
        <v>478</v>
      </c>
    </row>
    <row r="5" spans="1:6" ht="28.8" x14ac:dyDescent="0.55000000000000004">
      <c r="A5" s="17" t="s">
        <v>1</v>
      </c>
      <c r="B5" s="17" t="s">
        <v>377</v>
      </c>
      <c r="C5" s="134" t="s">
        <v>378</v>
      </c>
      <c r="D5" s="134" t="s">
        <v>379</v>
      </c>
      <c r="E5" s="134" t="s">
        <v>380</v>
      </c>
      <c r="F5" s="134" t="s">
        <v>381</v>
      </c>
    </row>
    <row r="6" spans="1:6" x14ac:dyDescent="0.55000000000000004">
      <c r="A6" s="31" t="s">
        <v>79</v>
      </c>
      <c r="B6" t="s">
        <v>196</v>
      </c>
      <c r="C6" s="55">
        <v>11604514.695840003</v>
      </c>
      <c r="D6" s="55">
        <v>9691277.3974992111</v>
      </c>
      <c r="E6" s="55">
        <f>C6+D6</f>
        <v>21295792.093339212</v>
      </c>
      <c r="F6" s="55">
        <v>26966985.867215298</v>
      </c>
    </row>
    <row r="7" spans="1:6" x14ac:dyDescent="0.55000000000000004">
      <c r="A7" s="31" t="s">
        <v>82</v>
      </c>
      <c r="B7" t="s">
        <v>190</v>
      </c>
      <c r="C7" s="55">
        <v>4302912.5866125003</v>
      </c>
      <c r="D7" s="55">
        <v>38188821.691975303</v>
      </c>
      <c r="E7" s="55">
        <f t="shared" ref="E7:E70" si="0">C7+D7</f>
        <v>42491734.278587803</v>
      </c>
      <c r="F7" s="55">
        <v>109685368.20422858</v>
      </c>
    </row>
    <row r="8" spans="1:6" x14ac:dyDescent="0.55000000000000004">
      <c r="A8" s="31" t="s">
        <v>85</v>
      </c>
      <c r="B8" t="s">
        <v>198</v>
      </c>
      <c r="C8" s="55">
        <v>1030181.8236542611</v>
      </c>
      <c r="D8" s="55">
        <v>8693487.3201295659</v>
      </c>
      <c r="E8" s="55">
        <f t="shared" si="0"/>
        <v>9723669.1437838264</v>
      </c>
      <c r="F8" s="55">
        <v>24107978.429986604</v>
      </c>
    </row>
    <row r="9" spans="1:6" x14ac:dyDescent="0.55000000000000004">
      <c r="A9" s="31" t="s">
        <v>86</v>
      </c>
      <c r="B9" t="s">
        <v>196</v>
      </c>
      <c r="C9" s="55">
        <v>271833481.5966</v>
      </c>
      <c r="D9" s="55">
        <v>54975343.234951861</v>
      </c>
      <c r="E9" s="55">
        <f t="shared" si="0"/>
        <v>326808824.83155185</v>
      </c>
      <c r="F9" s="55">
        <v>113703539.06801258</v>
      </c>
    </row>
    <row r="10" spans="1:6" x14ac:dyDescent="0.55000000000000004">
      <c r="A10" s="31" t="s">
        <v>89</v>
      </c>
      <c r="B10" t="s">
        <v>197</v>
      </c>
      <c r="C10" s="55">
        <v>4316925.8687999994</v>
      </c>
      <c r="D10" s="55">
        <v>17123411.797424823</v>
      </c>
      <c r="E10" s="55">
        <f t="shared" si="0"/>
        <v>21440337.666224822</v>
      </c>
      <c r="F10" s="55">
        <v>61929049.176455326</v>
      </c>
    </row>
    <row r="11" spans="1:6" x14ac:dyDescent="0.55000000000000004">
      <c r="A11" s="31" t="s">
        <v>91</v>
      </c>
      <c r="B11" t="s">
        <v>193</v>
      </c>
      <c r="C11" s="55">
        <v>14144284.439999999</v>
      </c>
      <c r="D11" s="55">
        <v>26630114.689168319</v>
      </c>
      <c r="E11" s="55">
        <f t="shared" si="0"/>
        <v>40774399.129168317</v>
      </c>
      <c r="F11" s="55">
        <v>50338355.798977785</v>
      </c>
    </row>
    <row r="12" spans="1:6" x14ac:dyDescent="0.55000000000000004">
      <c r="A12" s="31" t="s">
        <v>26</v>
      </c>
      <c r="B12" t="s">
        <v>195</v>
      </c>
      <c r="C12" s="55">
        <v>13872556.503709467</v>
      </c>
      <c r="D12" s="55">
        <v>11997668.923788456</v>
      </c>
      <c r="E12" s="55">
        <f t="shared" si="0"/>
        <v>25870225.427497923</v>
      </c>
      <c r="F12" s="55">
        <v>15151521.958966414</v>
      </c>
    </row>
    <row r="13" spans="1:6" x14ac:dyDescent="0.55000000000000004">
      <c r="A13" s="31" t="s">
        <v>36</v>
      </c>
      <c r="B13" t="s">
        <v>193</v>
      </c>
      <c r="C13" s="55">
        <v>487368732.76112664</v>
      </c>
      <c r="D13" s="55">
        <v>766829150.23670185</v>
      </c>
      <c r="E13" s="55">
        <f t="shared" si="0"/>
        <v>1254197882.9978285</v>
      </c>
      <c r="F13" s="55">
        <v>1030114951.3517535</v>
      </c>
    </row>
    <row r="14" spans="1:6" x14ac:dyDescent="0.55000000000000004">
      <c r="A14" s="31" t="s">
        <v>94</v>
      </c>
      <c r="B14" t="s">
        <v>197</v>
      </c>
      <c r="C14" s="55">
        <v>2519302.2835199996</v>
      </c>
      <c r="D14" s="55">
        <v>34627027.013436601</v>
      </c>
      <c r="E14" s="55">
        <f t="shared" si="0"/>
        <v>37146329.296956599</v>
      </c>
      <c r="F14" s="55">
        <v>88623617.540212765</v>
      </c>
    </row>
    <row r="15" spans="1:6" x14ac:dyDescent="0.55000000000000004">
      <c r="A15" s="31" t="s">
        <v>95</v>
      </c>
      <c r="B15" t="s">
        <v>187</v>
      </c>
      <c r="C15" s="55">
        <v>1727431.6800000004</v>
      </c>
      <c r="D15" s="55">
        <v>4541561.465671964</v>
      </c>
      <c r="E15" s="55">
        <f t="shared" si="0"/>
        <v>6268993.1456719646</v>
      </c>
      <c r="F15" s="55">
        <v>15333703.58906042</v>
      </c>
    </row>
    <row r="16" spans="1:6" x14ac:dyDescent="0.55000000000000004">
      <c r="A16" s="31" t="s">
        <v>96</v>
      </c>
      <c r="B16" t="s">
        <v>194</v>
      </c>
      <c r="C16" s="55">
        <v>6972231.349440001</v>
      </c>
      <c r="D16" s="55">
        <v>17072397.34641717</v>
      </c>
      <c r="E16" s="55">
        <f t="shared" si="0"/>
        <v>24044628.695857171</v>
      </c>
      <c r="F16" s="55">
        <v>25719773.843562692</v>
      </c>
    </row>
    <row r="17" spans="1:6" x14ac:dyDescent="0.55000000000000004">
      <c r="A17" s="31" t="s">
        <v>33</v>
      </c>
      <c r="B17" t="s">
        <v>190</v>
      </c>
      <c r="C17" s="55">
        <v>89430908.370360002</v>
      </c>
      <c r="D17" s="55">
        <v>90995393.025757119</v>
      </c>
      <c r="E17" s="55">
        <f t="shared" si="0"/>
        <v>180426301.39611712</v>
      </c>
      <c r="F17" s="55">
        <v>187414852.64973575</v>
      </c>
    </row>
    <row r="18" spans="1:6" x14ac:dyDescent="0.55000000000000004">
      <c r="A18" s="31" t="s">
        <v>97</v>
      </c>
      <c r="B18" t="s">
        <v>190</v>
      </c>
      <c r="C18" s="55">
        <v>5334863.2290000012</v>
      </c>
      <c r="D18" s="55">
        <v>12719692.596680617</v>
      </c>
      <c r="E18" s="55">
        <f t="shared" si="0"/>
        <v>18054555.825680617</v>
      </c>
      <c r="F18" s="55">
        <v>25010761.59628471</v>
      </c>
    </row>
    <row r="19" spans="1:6" x14ac:dyDescent="0.55000000000000004">
      <c r="A19" s="31" t="s">
        <v>98</v>
      </c>
      <c r="B19" t="s">
        <v>190</v>
      </c>
      <c r="C19" s="55">
        <v>607534.33104000008</v>
      </c>
      <c r="D19" s="55">
        <v>13519633.179320512</v>
      </c>
      <c r="E19" s="55">
        <f t="shared" si="0"/>
        <v>14127167.510360513</v>
      </c>
      <c r="F19" s="55">
        <v>62086007.653521277</v>
      </c>
    </row>
    <row r="20" spans="1:6" x14ac:dyDescent="0.55000000000000004">
      <c r="A20" s="31" t="s">
        <v>99</v>
      </c>
      <c r="B20" t="s">
        <v>188</v>
      </c>
      <c r="C20" s="55">
        <v>2112438121.9071319</v>
      </c>
      <c r="D20" s="55">
        <v>1537175551.6502411</v>
      </c>
      <c r="E20" s="55">
        <f t="shared" si="0"/>
        <v>3649613673.557373</v>
      </c>
      <c r="F20" s="55">
        <v>2195357664.0432873</v>
      </c>
    </row>
    <row r="21" spans="1:6" x14ac:dyDescent="0.55000000000000004">
      <c r="A21" s="31" t="s">
        <v>101</v>
      </c>
      <c r="B21" t="s">
        <v>187</v>
      </c>
      <c r="C21" s="55">
        <v>561804.59999999986</v>
      </c>
      <c r="D21" s="55">
        <v>1041264.2234675597</v>
      </c>
      <c r="E21" s="55">
        <f t="shared" si="0"/>
        <v>1603068.8234675596</v>
      </c>
      <c r="F21" s="55">
        <v>2566297.5221337904</v>
      </c>
    </row>
    <row r="22" spans="1:6" x14ac:dyDescent="0.55000000000000004">
      <c r="A22" s="31" t="s">
        <v>102</v>
      </c>
      <c r="B22" t="s">
        <v>190</v>
      </c>
      <c r="C22" s="55">
        <v>22830039.432</v>
      </c>
      <c r="D22" s="55">
        <v>16770612.721882917</v>
      </c>
      <c r="E22" s="55">
        <f t="shared" si="0"/>
        <v>39600652.153882921</v>
      </c>
      <c r="F22" s="55">
        <v>42261711.640036449</v>
      </c>
    </row>
    <row r="23" spans="1:6" x14ac:dyDescent="0.55000000000000004">
      <c r="A23" s="31" t="s">
        <v>104</v>
      </c>
      <c r="B23" t="s">
        <v>197</v>
      </c>
      <c r="C23" s="55">
        <v>40521235.476960003</v>
      </c>
      <c r="D23" s="55">
        <v>73766292.9518525</v>
      </c>
      <c r="E23" s="55">
        <f t="shared" si="0"/>
        <v>114287528.4288125</v>
      </c>
      <c r="F23" s="55">
        <v>179314862.66011292</v>
      </c>
    </row>
    <row r="24" spans="1:6" x14ac:dyDescent="0.55000000000000004">
      <c r="A24" s="64" t="s">
        <v>106</v>
      </c>
      <c r="B24" t="s">
        <v>188</v>
      </c>
      <c r="C24" s="55">
        <v>1026767.74392</v>
      </c>
      <c r="D24" s="55">
        <v>24347637.19286048</v>
      </c>
      <c r="E24" s="55">
        <f t="shared" si="0"/>
        <v>25374404.936780479</v>
      </c>
      <c r="F24" s="55">
        <v>33341698.181820374</v>
      </c>
    </row>
    <row r="25" spans="1:6" x14ac:dyDescent="0.55000000000000004">
      <c r="A25" s="31" t="s">
        <v>107</v>
      </c>
      <c r="B25" t="s">
        <v>190</v>
      </c>
      <c r="C25" s="55">
        <v>116100168.05519997</v>
      </c>
      <c r="D25" s="55">
        <v>641714440.07576334</v>
      </c>
      <c r="E25" s="55">
        <f t="shared" si="0"/>
        <v>757814608.13096333</v>
      </c>
      <c r="F25" s="55">
        <v>1205192481.7447124</v>
      </c>
    </row>
    <row r="26" spans="1:6" x14ac:dyDescent="0.55000000000000004">
      <c r="A26" s="31" t="s">
        <v>108</v>
      </c>
      <c r="B26" t="s">
        <v>187</v>
      </c>
      <c r="C26" s="55">
        <v>4925.7153599999992</v>
      </c>
      <c r="D26" s="55">
        <v>1293053.0951225082</v>
      </c>
      <c r="E26" s="55">
        <f t="shared" si="0"/>
        <v>1297978.8104825083</v>
      </c>
      <c r="F26" s="55">
        <v>4918960.5057856273</v>
      </c>
    </row>
    <row r="27" spans="1:6" x14ac:dyDescent="0.55000000000000004">
      <c r="A27" s="65" t="s">
        <v>111</v>
      </c>
      <c r="B27" t="s">
        <v>191</v>
      </c>
      <c r="C27" s="55">
        <v>13441150.217879999</v>
      </c>
      <c r="D27" s="55">
        <v>17368917.428981911</v>
      </c>
      <c r="E27" s="55">
        <f t="shared" si="0"/>
        <v>30810067.646861911</v>
      </c>
      <c r="F27" s="55">
        <v>70105322.529878646</v>
      </c>
    </row>
    <row r="28" spans="1:6" x14ac:dyDescent="0.55000000000000004">
      <c r="A28" s="31" t="s">
        <v>112</v>
      </c>
      <c r="B28" t="s">
        <v>190</v>
      </c>
      <c r="C28" s="55">
        <v>11258.029373410402</v>
      </c>
      <c r="D28" s="55">
        <v>1100175.2533372107</v>
      </c>
      <c r="E28" s="55">
        <f t="shared" si="0"/>
        <v>1111433.2827106211</v>
      </c>
      <c r="F28" s="55">
        <v>3743197.0348004783</v>
      </c>
    </row>
    <row r="29" spans="1:6" x14ac:dyDescent="0.55000000000000004">
      <c r="A29" s="31" t="s">
        <v>114</v>
      </c>
      <c r="B29" t="s">
        <v>187</v>
      </c>
      <c r="C29" s="55">
        <v>2347326.4008000009</v>
      </c>
      <c r="D29" s="55">
        <v>6836299.7520044344</v>
      </c>
      <c r="E29" s="55">
        <f t="shared" si="0"/>
        <v>9183626.1528044343</v>
      </c>
      <c r="F29" s="55">
        <v>24715797.459162205</v>
      </c>
    </row>
    <row r="30" spans="1:6" x14ac:dyDescent="0.55000000000000004">
      <c r="A30" s="31" t="s">
        <v>115</v>
      </c>
      <c r="B30" t="s">
        <v>187</v>
      </c>
      <c r="C30" s="55">
        <v>9851443.5552000012</v>
      </c>
      <c r="D30" s="55">
        <v>32692519.348132316</v>
      </c>
      <c r="E30" s="55">
        <f t="shared" si="0"/>
        <v>42543962.903332315</v>
      </c>
      <c r="F30" s="55">
        <v>121871212.87331361</v>
      </c>
    </row>
    <row r="31" spans="1:6" x14ac:dyDescent="0.55000000000000004">
      <c r="A31" s="31" t="s">
        <v>117</v>
      </c>
      <c r="B31" t="s">
        <v>190</v>
      </c>
      <c r="C31" s="55">
        <v>1595743.9749278347</v>
      </c>
      <c r="D31" s="55">
        <v>8283250.1075064652</v>
      </c>
      <c r="E31" s="55">
        <f t="shared" si="0"/>
        <v>9878994.0824343003</v>
      </c>
      <c r="F31" s="55">
        <v>14832361.201605199</v>
      </c>
    </row>
    <row r="32" spans="1:6" x14ac:dyDescent="0.55000000000000004">
      <c r="A32" s="31" t="s">
        <v>118</v>
      </c>
      <c r="B32" t="s">
        <v>197</v>
      </c>
      <c r="C32" s="55">
        <v>546764.31828000012</v>
      </c>
      <c r="D32" s="55">
        <v>1676916.5754449128</v>
      </c>
      <c r="E32" s="55">
        <f t="shared" si="0"/>
        <v>2223680.8937249128</v>
      </c>
      <c r="F32" s="55">
        <v>5127268.7386309579</v>
      </c>
    </row>
    <row r="33" spans="1:6" x14ac:dyDescent="0.55000000000000004">
      <c r="A33" s="31" t="s">
        <v>119</v>
      </c>
      <c r="B33" t="s">
        <v>197</v>
      </c>
      <c r="C33" s="55">
        <v>8332813.2456000028</v>
      </c>
      <c r="D33" s="55">
        <v>44653010.336311504</v>
      </c>
      <c r="E33" s="55">
        <f t="shared" si="0"/>
        <v>52985823.581911504</v>
      </c>
      <c r="F33" s="55">
        <v>120625676.4205064</v>
      </c>
    </row>
    <row r="34" spans="1:6" x14ac:dyDescent="0.55000000000000004">
      <c r="A34" s="31" t="s">
        <v>120</v>
      </c>
      <c r="B34" t="s">
        <v>185</v>
      </c>
      <c r="C34" s="55">
        <v>6662879.9654399985</v>
      </c>
      <c r="D34" s="55">
        <v>50521533.300119095</v>
      </c>
      <c r="E34" s="55">
        <f t="shared" si="0"/>
        <v>57184413.265559092</v>
      </c>
      <c r="F34" s="55">
        <v>69326775.375049919</v>
      </c>
    </row>
    <row r="35" spans="1:6" x14ac:dyDescent="0.55000000000000004">
      <c r="A35" s="31" t="s">
        <v>121</v>
      </c>
      <c r="B35" t="s">
        <v>197</v>
      </c>
      <c r="C35" s="55">
        <v>11060379.8136</v>
      </c>
      <c r="D35" s="55">
        <v>17302611.64454969</v>
      </c>
      <c r="E35" s="55">
        <f t="shared" si="0"/>
        <v>28362991.45814969</v>
      </c>
      <c r="F35" s="55">
        <v>60895798.55724027</v>
      </c>
    </row>
    <row r="36" spans="1:6" x14ac:dyDescent="0.55000000000000004">
      <c r="A36" s="31" t="s">
        <v>122</v>
      </c>
      <c r="B36" t="s">
        <v>197</v>
      </c>
      <c r="C36" s="55">
        <v>981306.36863999965</v>
      </c>
      <c r="D36" s="55">
        <v>4908965.0185528547</v>
      </c>
      <c r="E36" s="55">
        <f t="shared" si="0"/>
        <v>5890271.3871928547</v>
      </c>
      <c r="F36" s="55">
        <v>9758590.4476177506</v>
      </c>
    </row>
    <row r="37" spans="1:6" x14ac:dyDescent="0.55000000000000004">
      <c r="A37" s="31" t="s">
        <v>124</v>
      </c>
      <c r="B37" t="s">
        <v>184</v>
      </c>
      <c r="C37" s="55">
        <v>21640975.056600001</v>
      </c>
      <c r="D37" s="55">
        <v>57176952.950301439</v>
      </c>
      <c r="E37" s="55">
        <f t="shared" si="0"/>
        <v>78817928.006901443</v>
      </c>
      <c r="F37" s="55">
        <v>95111427.105888546</v>
      </c>
    </row>
    <row r="38" spans="1:6" x14ac:dyDescent="0.55000000000000004">
      <c r="A38" s="31" t="s">
        <v>7</v>
      </c>
      <c r="B38" t="s">
        <v>196</v>
      </c>
      <c r="C38" s="55">
        <v>1995859174.70016</v>
      </c>
      <c r="D38" s="55">
        <v>337763892.82725662</v>
      </c>
      <c r="E38" s="55">
        <f t="shared" si="0"/>
        <v>2333623067.5274167</v>
      </c>
      <c r="F38" s="55">
        <v>771804854.22796059</v>
      </c>
    </row>
    <row r="39" spans="1:6" x14ac:dyDescent="0.55000000000000004">
      <c r="A39" s="31" t="s">
        <v>127</v>
      </c>
      <c r="B39" t="s">
        <v>194</v>
      </c>
      <c r="C39" s="55">
        <v>29961351.172799993</v>
      </c>
      <c r="D39" s="55">
        <v>142093625.79830214</v>
      </c>
      <c r="E39" s="55">
        <f t="shared" si="0"/>
        <v>172054976.97110215</v>
      </c>
      <c r="F39" s="55">
        <v>326564795.66217965</v>
      </c>
    </row>
    <row r="40" spans="1:6" x14ac:dyDescent="0.55000000000000004">
      <c r="A40" s="31" t="s">
        <v>128</v>
      </c>
      <c r="B40" t="s">
        <v>198</v>
      </c>
      <c r="C40" s="55">
        <v>70581533.673178568</v>
      </c>
      <c r="D40" s="55">
        <v>48615530.956798434</v>
      </c>
      <c r="E40" s="55">
        <f t="shared" si="0"/>
        <v>119197064.629977</v>
      </c>
      <c r="F40" s="55">
        <v>115852050.89775036</v>
      </c>
    </row>
    <row r="41" spans="1:6" x14ac:dyDescent="0.55000000000000004">
      <c r="A41" s="31" t="s">
        <v>129</v>
      </c>
      <c r="B41" t="s">
        <v>198</v>
      </c>
      <c r="C41" s="55">
        <v>14338903.0518</v>
      </c>
      <c r="D41" s="55">
        <v>36823618.307568677</v>
      </c>
      <c r="E41" s="55">
        <f t="shared" si="0"/>
        <v>51162521.359368674</v>
      </c>
      <c r="F41" s="55">
        <v>62366014.496215835</v>
      </c>
    </row>
    <row r="42" spans="1:6" x14ac:dyDescent="0.55000000000000004">
      <c r="A42" s="31" t="s">
        <v>130</v>
      </c>
      <c r="B42" t="s">
        <v>184</v>
      </c>
      <c r="C42" s="55">
        <v>10321525.850999998</v>
      </c>
      <c r="D42" s="55">
        <v>20167149.143744711</v>
      </c>
      <c r="E42" s="55">
        <f t="shared" si="0"/>
        <v>30488674.994744711</v>
      </c>
      <c r="F42" s="55">
        <v>26159607.082672469</v>
      </c>
    </row>
    <row r="43" spans="1:6" x14ac:dyDescent="0.55000000000000004">
      <c r="A43" s="31" t="s">
        <v>32</v>
      </c>
      <c r="B43" t="s">
        <v>187</v>
      </c>
      <c r="C43" s="55">
        <v>21497871.10032</v>
      </c>
      <c r="D43" s="55">
        <v>105063623.22136509</v>
      </c>
      <c r="E43" s="55">
        <f t="shared" si="0"/>
        <v>126561494.32168509</v>
      </c>
      <c r="F43" s="55">
        <v>217478546.50330722</v>
      </c>
    </row>
    <row r="44" spans="1:6" x14ac:dyDescent="0.55000000000000004">
      <c r="A44" s="31" t="s">
        <v>132</v>
      </c>
      <c r="B44" t="s">
        <v>186</v>
      </c>
      <c r="C44" s="55">
        <v>12952417.257360006</v>
      </c>
      <c r="D44" s="55">
        <v>15549755.339047257</v>
      </c>
      <c r="E44" s="55">
        <f t="shared" si="0"/>
        <v>28502172.596407264</v>
      </c>
      <c r="F44" s="55">
        <v>19914196.842926633</v>
      </c>
    </row>
    <row r="45" spans="1:6" x14ac:dyDescent="0.55000000000000004">
      <c r="A45" s="31" t="s">
        <v>133</v>
      </c>
      <c r="B45" t="s">
        <v>194</v>
      </c>
      <c r="C45" s="55">
        <v>1763456.6476800004</v>
      </c>
      <c r="D45" s="55">
        <v>5710662.9704272971</v>
      </c>
      <c r="E45" s="55">
        <f t="shared" si="0"/>
        <v>7474119.6181072975</v>
      </c>
      <c r="F45" s="55">
        <v>9426056.1952654663</v>
      </c>
    </row>
    <row r="46" spans="1:6" x14ac:dyDescent="0.55000000000000004">
      <c r="A46" s="66" t="s">
        <v>25</v>
      </c>
      <c r="B46" t="s">
        <v>195</v>
      </c>
      <c r="C46" s="55">
        <v>8624598.3251999971</v>
      </c>
      <c r="D46" s="55">
        <v>11574739.632007131</v>
      </c>
      <c r="E46" s="55">
        <f t="shared" si="0"/>
        <v>20199337.957207128</v>
      </c>
      <c r="F46" s="55">
        <v>19518664.851340808</v>
      </c>
    </row>
    <row r="47" spans="1:6" x14ac:dyDescent="0.55000000000000004">
      <c r="A47" s="31" t="s">
        <v>135</v>
      </c>
      <c r="B47" t="s">
        <v>197</v>
      </c>
      <c r="C47" s="55">
        <v>1302383.6086800001</v>
      </c>
      <c r="D47" s="55">
        <v>5567468.6561526144</v>
      </c>
      <c r="E47" s="55">
        <f t="shared" si="0"/>
        <v>6869852.264832614</v>
      </c>
      <c r="F47" s="55">
        <v>20820459.260854881</v>
      </c>
    </row>
    <row r="48" spans="1:6" x14ac:dyDescent="0.55000000000000004">
      <c r="A48" s="31" t="s">
        <v>137</v>
      </c>
      <c r="B48" t="s">
        <v>187</v>
      </c>
      <c r="C48" s="55">
        <v>9051836.1086400002</v>
      </c>
      <c r="D48" s="55">
        <v>22316647.629761331</v>
      </c>
      <c r="E48" s="55">
        <f t="shared" si="0"/>
        <v>31368483.738401331</v>
      </c>
      <c r="F48" s="55">
        <v>114692467.00673614</v>
      </c>
    </row>
    <row r="49" spans="1:6" x14ac:dyDescent="0.55000000000000004">
      <c r="A49" s="31" t="s">
        <v>22</v>
      </c>
      <c r="B49" t="s">
        <v>187</v>
      </c>
      <c r="C49" s="55">
        <v>7802187.2870400017</v>
      </c>
      <c r="D49" s="55">
        <v>18935536.390506186</v>
      </c>
      <c r="E49" s="55">
        <f t="shared" si="0"/>
        <v>26737723.677546188</v>
      </c>
      <c r="F49" s="55">
        <v>63110872.740859203</v>
      </c>
    </row>
    <row r="50" spans="1:6" x14ac:dyDescent="0.55000000000000004">
      <c r="A50" s="31" t="s">
        <v>140</v>
      </c>
      <c r="B50" t="s">
        <v>197</v>
      </c>
      <c r="C50" s="55">
        <v>1085392.0224000001</v>
      </c>
      <c r="D50" s="55">
        <v>12690790.679708004</v>
      </c>
      <c r="E50" s="55">
        <f t="shared" si="0"/>
        <v>13776182.702108003</v>
      </c>
      <c r="F50" s="55">
        <v>58165456.637556493</v>
      </c>
    </row>
    <row r="51" spans="1:6" x14ac:dyDescent="0.55000000000000004">
      <c r="A51" s="31" t="s">
        <v>141</v>
      </c>
      <c r="B51" t="s">
        <v>197</v>
      </c>
      <c r="C51" s="55">
        <v>519695.74848000001</v>
      </c>
      <c r="D51" s="55">
        <v>4187846.5353862173</v>
      </c>
      <c r="E51" s="55">
        <f t="shared" si="0"/>
        <v>4707542.2838662174</v>
      </c>
      <c r="F51" s="55">
        <v>16985425.153484318</v>
      </c>
    </row>
    <row r="52" spans="1:6" x14ac:dyDescent="0.55000000000000004">
      <c r="A52" s="31" t="s">
        <v>143</v>
      </c>
      <c r="B52" t="s">
        <v>185</v>
      </c>
      <c r="C52" s="55">
        <v>150730118.0235357</v>
      </c>
      <c r="D52" s="55">
        <v>438758250.15849203</v>
      </c>
      <c r="E52" s="55">
        <f t="shared" si="0"/>
        <v>589488368.1820277</v>
      </c>
      <c r="F52" s="55">
        <v>580395180.52086306</v>
      </c>
    </row>
    <row r="53" spans="1:6" x14ac:dyDescent="0.55000000000000004">
      <c r="A53" s="31" t="s">
        <v>145</v>
      </c>
      <c r="B53" t="s">
        <v>191</v>
      </c>
      <c r="C53" s="55">
        <v>6923668.3812864013</v>
      </c>
      <c r="D53" s="55">
        <v>16349393.619123282</v>
      </c>
      <c r="E53" s="55">
        <f t="shared" si="0"/>
        <v>23273062.000409685</v>
      </c>
      <c r="F53" s="55">
        <v>42831818.830719754</v>
      </c>
    </row>
    <row r="54" spans="1:6" x14ac:dyDescent="0.55000000000000004">
      <c r="A54" s="31" t="s">
        <v>34</v>
      </c>
      <c r="B54" t="s">
        <v>187</v>
      </c>
      <c r="C54" s="55">
        <v>46436698.218240008</v>
      </c>
      <c r="D54" s="55">
        <v>97634317.022335857</v>
      </c>
      <c r="E54" s="55">
        <f t="shared" si="0"/>
        <v>144071015.24057585</v>
      </c>
      <c r="F54" s="55">
        <v>269919467.81807721</v>
      </c>
    </row>
    <row r="55" spans="1:6" x14ac:dyDescent="0.55000000000000004">
      <c r="A55" s="31" t="s">
        <v>35</v>
      </c>
      <c r="B55" t="s">
        <v>194</v>
      </c>
      <c r="C55" s="55">
        <v>5200917.6621600008</v>
      </c>
      <c r="D55" s="55">
        <v>47398401.403783508</v>
      </c>
      <c r="E55" s="55">
        <f t="shared" si="0"/>
        <v>52599319.065943509</v>
      </c>
      <c r="F55" s="55">
        <v>75642603.687253237</v>
      </c>
    </row>
    <row r="56" spans="1:6" x14ac:dyDescent="0.55000000000000004">
      <c r="A56" s="31" t="s">
        <v>28</v>
      </c>
      <c r="B56" t="s">
        <v>195</v>
      </c>
      <c r="C56" s="55">
        <v>4241467.8583200006</v>
      </c>
      <c r="D56" s="55">
        <v>8824369.0812466238</v>
      </c>
      <c r="E56" s="55">
        <f t="shared" si="0"/>
        <v>13065836.939566623</v>
      </c>
      <c r="F56" s="55">
        <v>11573740.831840334</v>
      </c>
    </row>
    <row r="57" spans="1:6" x14ac:dyDescent="0.55000000000000004">
      <c r="A57" s="31" t="s">
        <v>146</v>
      </c>
      <c r="B57" t="s">
        <v>196</v>
      </c>
      <c r="C57" s="55">
        <v>27099585.030959997</v>
      </c>
      <c r="D57" s="55">
        <v>42032391.129939459</v>
      </c>
      <c r="E57" s="55">
        <f t="shared" si="0"/>
        <v>69131976.16089946</v>
      </c>
      <c r="F57" s="55">
        <v>63041001.39532233</v>
      </c>
    </row>
    <row r="58" spans="1:6" x14ac:dyDescent="0.55000000000000004">
      <c r="A58" s="31" t="s">
        <v>148</v>
      </c>
      <c r="B58" t="s">
        <v>197</v>
      </c>
      <c r="C58" s="55">
        <v>547297.82784000016</v>
      </c>
      <c r="D58" s="55">
        <v>10303872.086252259</v>
      </c>
      <c r="E58" s="55">
        <f t="shared" si="0"/>
        <v>10851169.914092259</v>
      </c>
      <c r="F58" s="55">
        <v>62453668.66723863</v>
      </c>
    </row>
    <row r="59" spans="1:6" x14ac:dyDescent="0.55000000000000004">
      <c r="A59" s="31" t="s">
        <v>29</v>
      </c>
      <c r="B59" t="s">
        <v>197</v>
      </c>
      <c r="C59" s="55">
        <v>241435121.51880008</v>
      </c>
      <c r="D59" s="55">
        <v>194873700.69657916</v>
      </c>
      <c r="E59" s="55">
        <f t="shared" si="0"/>
        <v>436308822.21537924</v>
      </c>
      <c r="F59" s="55">
        <v>703443544.40250564</v>
      </c>
    </row>
    <row r="60" spans="1:6" x14ac:dyDescent="0.55000000000000004">
      <c r="A60" s="31" t="s">
        <v>149</v>
      </c>
      <c r="B60" t="s">
        <v>196</v>
      </c>
      <c r="C60" s="55">
        <v>357781490.51904005</v>
      </c>
      <c r="D60" s="55">
        <v>61348266.316611342</v>
      </c>
      <c r="E60" s="55">
        <f t="shared" si="0"/>
        <v>419129756.8356514</v>
      </c>
      <c r="F60" s="55">
        <v>215024607.61732954</v>
      </c>
    </row>
    <row r="61" spans="1:6" x14ac:dyDescent="0.55000000000000004">
      <c r="A61" s="31" t="s">
        <v>151</v>
      </c>
      <c r="B61" t="s">
        <v>189</v>
      </c>
      <c r="C61" s="55">
        <v>3190491.6888000001</v>
      </c>
      <c r="D61" s="55">
        <v>6076014.4411291918</v>
      </c>
      <c r="E61" s="55">
        <f t="shared" si="0"/>
        <v>9266506.1299291924</v>
      </c>
      <c r="F61" s="55">
        <v>11304602.371342957</v>
      </c>
    </row>
    <row r="62" spans="1:6" x14ac:dyDescent="0.55000000000000004">
      <c r="A62" s="31" t="s">
        <v>153</v>
      </c>
      <c r="B62" t="s">
        <v>193</v>
      </c>
      <c r="C62" s="55">
        <v>62518381.765189163</v>
      </c>
      <c r="D62" s="55">
        <v>72853380.560400248</v>
      </c>
      <c r="E62" s="55">
        <f t="shared" si="0"/>
        <v>135371762.32558942</v>
      </c>
      <c r="F62" s="55">
        <v>161281053.242093</v>
      </c>
    </row>
    <row r="63" spans="1:6" x14ac:dyDescent="0.55000000000000004">
      <c r="A63" s="31" t="s">
        <v>154</v>
      </c>
      <c r="B63" t="s">
        <v>194</v>
      </c>
      <c r="C63" s="55">
        <v>45097776.81504</v>
      </c>
      <c r="D63" s="55">
        <v>86576120.842298433</v>
      </c>
      <c r="E63" s="55">
        <f t="shared" si="0"/>
        <v>131673897.65733844</v>
      </c>
      <c r="F63" s="55">
        <v>240354271.30345449</v>
      </c>
    </row>
    <row r="64" spans="1:6" x14ac:dyDescent="0.55000000000000004">
      <c r="A64" s="31" t="s">
        <v>157</v>
      </c>
      <c r="B64" t="s">
        <v>186</v>
      </c>
      <c r="C64" s="55">
        <v>518952848.21103281</v>
      </c>
      <c r="D64" s="55">
        <v>380559067.45800495</v>
      </c>
      <c r="E64" s="55">
        <f t="shared" si="0"/>
        <v>899511915.66903782</v>
      </c>
      <c r="F64" s="55">
        <v>486614919.25743896</v>
      </c>
    </row>
    <row r="65" spans="1:6" x14ac:dyDescent="0.55000000000000004">
      <c r="A65" s="31" t="s">
        <v>158</v>
      </c>
      <c r="B65" t="s">
        <v>187</v>
      </c>
      <c r="C65" s="55">
        <v>7241533.4447999997</v>
      </c>
      <c r="D65" s="55">
        <v>8340172.7865280006</v>
      </c>
      <c r="E65" s="55">
        <f t="shared" si="0"/>
        <v>15581706.231327999</v>
      </c>
      <c r="F65" s="55">
        <v>21010927.479612634</v>
      </c>
    </row>
    <row r="66" spans="1:6" x14ac:dyDescent="0.55000000000000004">
      <c r="A66" s="31" t="s">
        <v>159</v>
      </c>
      <c r="B66" t="s">
        <v>190</v>
      </c>
      <c r="C66" s="55">
        <v>425590.65444000001</v>
      </c>
      <c r="D66" s="55">
        <v>233689.41248227045</v>
      </c>
      <c r="E66" s="55">
        <f t="shared" si="0"/>
        <v>659280.06692227046</v>
      </c>
      <c r="F66" s="55">
        <v>640327.97091217909</v>
      </c>
    </row>
    <row r="67" spans="1:6" x14ac:dyDescent="0.55000000000000004">
      <c r="A67" s="31" t="s">
        <v>160</v>
      </c>
      <c r="B67" t="s">
        <v>197</v>
      </c>
      <c r="C67" s="55">
        <v>4363416.3283200003</v>
      </c>
      <c r="D67" s="55">
        <v>12361975.018988442</v>
      </c>
      <c r="E67" s="55">
        <f t="shared" si="0"/>
        <v>16725391.347308442</v>
      </c>
      <c r="F67" s="55">
        <v>36501085.079216205</v>
      </c>
    </row>
    <row r="68" spans="1:6" x14ac:dyDescent="0.55000000000000004">
      <c r="A68" s="31" t="s">
        <v>162</v>
      </c>
      <c r="B68" t="s">
        <v>189</v>
      </c>
      <c r="C68" s="55">
        <v>61381.475999999995</v>
      </c>
      <c r="D68" s="55">
        <v>2049833.8541863239</v>
      </c>
      <c r="E68" s="55">
        <f t="shared" si="0"/>
        <v>2111215.3301863237</v>
      </c>
      <c r="F68" s="55">
        <v>5894174.3363652974</v>
      </c>
    </row>
    <row r="69" spans="1:6" x14ac:dyDescent="0.55000000000000004">
      <c r="A69" s="31" t="s">
        <v>163</v>
      </c>
      <c r="B69" t="s">
        <v>197</v>
      </c>
      <c r="C69" s="55">
        <v>1370171.0469599997</v>
      </c>
      <c r="D69" s="55">
        <v>6302770.1513245944</v>
      </c>
      <c r="E69" s="55">
        <f t="shared" si="0"/>
        <v>7672941.1982845943</v>
      </c>
      <c r="F69" s="55">
        <v>44354641.619751044</v>
      </c>
    </row>
    <row r="70" spans="1:6" x14ac:dyDescent="0.55000000000000004">
      <c r="A70" s="31" t="s">
        <v>164</v>
      </c>
      <c r="B70" t="s">
        <v>187</v>
      </c>
      <c r="C70" s="55">
        <v>6325.0994400000009</v>
      </c>
      <c r="D70" s="55">
        <v>9139406.2923353426</v>
      </c>
      <c r="E70" s="55">
        <f t="shared" si="0"/>
        <v>9145731.3917753417</v>
      </c>
      <c r="F70" s="55">
        <v>44984153.729352571</v>
      </c>
    </row>
    <row r="71" spans="1:6" x14ac:dyDescent="0.55000000000000004">
      <c r="A71" s="31" t="s">
        <v>27</v>
      </c>
      <c r="B71" t="s">
        <v>195</v>
      </c>
      <c r="C71" s="55">
        <v>121212187.01279999</v>
      </c>
      <c r="D71" s="55">
        <v>270592153.80396044</v>
      </c>
      <c r="E71" s="55">
        <f t="shared" ref="E71:E86" si="1">C71+D71</f>
        <v>391804340.81676042</v>
      </c>
      <c r="F71" s="55">
        <v>343158971.40518206</v>
      </c>
    </row>
    <row r="72" spans="1:6" x14ac:dyDescent="0.55000000000000004">
      <c r="A72" s="31" t="s">
        <v>165</v>
      </c>
      <c r="B72" t="s">
        <v>187</v>
      </c>
      <c r="C72" s="55">
        <v>2565548.8338000001</v>
      </c>
      <c r="D72" s="55">
        <v>19376604.150791079</v>
      </c>
      <c r="E72" s="55">
        <f t="shared" si="1"/>
        <v>21942152.984591078</v>
      </c>
      <c r="F72" s="55">
        <v>62289182.893908575</v>
      </c>
    </row>
    <row r="73" spans="1:6" x14ac:dyDescent="0.55000000000000004">
      <c r="A73" s="31" t="s">
        <v>167</v>
      </c>
      <c r="B73" t="s">
        <v>191</v>
      </c>
      <c r="C73" s="55">
        <v>157667.16576</v>
      </c>
      <c r="D73" s="55">
        <v>9601475.9934451506</v>
      </c>
      <c r="E73" s="55">
        <f t="shared" si="1"/>
        <v>9759143.1592051499</v>
      </c>
      <c r="F73" s="55">
        <v>44273427.292415254</v>
      </c>
    </row>
    <row r="74" spans="1:6" x14ac:dyDescent="0.55000000000000004">
      <c r="A74" s="31" t="s">
        <v>21</v>
      </c>
      <c r="B74" t="s">
        <v>195</v>
      </c>
      <c r="C74" s="55">
        <v>4207396.4681660365</v>
      </c>
      <c r="D74" s="55">
        <v>5312992.638065828</v>
      </c>
      <c r="E74" s="55">
        <f t="shared" si="1"/>
        <v>9520389.1062318645</v>
      </c>
      <c r="F74" s="55">
        <v>8072983.5267065354</v>
      </c>
    </row>
    <row r="75" spans="1:6" x14ac:dyDescent="0.55000000000000004">
      <c r="A75" s="31" t="s">
        <v>53</v>
      </c>
      <c r="B75" t="s">
        <v>186</v>
      </c>
      <c r="C75" s="55">
        <v>4720267.3387200013</v>
      </c>
      <c r="D75" s="55">
        <v>24291982.454184968</v>
      </c>
      <c r="E75" s="55">
        <f t="shared" si="1"/>
        <v>29012249.792904969</v>
      </c>
      <c r="F75" s="55">
        <v>30974056.291564483</v>
      </c>
    </row>
    <row r="76" spans="1:6" x14ac:dyDescent="0.55000000000000004">
      <c r="A76" s="31" t="s">
        <v>172</v>
      </c>
      <c r="B76" t="s">
        <v>197</v>
      </c>
      <c r="C76" s="55">
        <v>12599319.681</v>
      </c>
      <c r="D76" s="55">
        <v>12100715.130677931</v>
      </c>
      <c r="E76" s="55">
        <f t="shared" si="1"/>
        <v>24700034.811677933</v>
      </c>
      <c r="F76" s="55">
        <v>34724861.684124984</v>
      </c>
    </row>
    <row r="77" spans="1:6" x14ac:dyDescent="0.55000000000000004">
      <c r="A77" s="31" t="s">
        <v>175</v>
      </c>
      <c r="B77" t="s">
        <v>186</v>
      </c>
      <c r="C77" s="55">
        <v>1167208.0991999998</v>
      </c>
      <c r="D77" s="55">
        <v>16382327.16505402</v>
      </c>
      <c r="E77" s="55">
        <f t="shared" si="1"/>
        <v>17549535.264254019</v>
      </c>
      <c r="F77" s="55">
        <v>20279673.627586678</v>
      </c>
    </row>
    <row r="78" spans="1:6" x14ac:dyDescent="0.55000000000000004">
      <c r="A78" s="31" t="s">
        <v>24</v>
      </c>
      <c r="B78" t="s">
        <v>187</v>
      </c>
      <c r="C78" s="55">
        <v>21231664.920000006</v>
      </c>
      <c r="D78" s="55">
        <v>50440708.128868036</v>
      </c>
      <c r="E78" s="55">
        <f t="shared" si="1"/>
        <v>71672373.048868045</v>
      </c>
      <c r="F78" s="55">
        <v>213409520.53453475</v>
      </c>
    </row>
    <row r="79" spans="1:6" x14ac:dyDescent="0.55000000000000004">
      <c r="A79" s="31" t="s">
        <v>43</v>
      </c>
      <c r="B79" t="s">
        <v>186</v>
      </c>
      <c r="C79" s="55">
        <v>125726253.58279778</v>
      </c>
      <c r="D79" s="55">
        <v>127844063.63311414</v>
      </c>
      <c r="E79" s="55">
        <f t="shared" si="1"/>
        <v>253570317.21591192</v>
      </c>
      <c r="F79" s="55">
        <v>203703025.88767812</v>
      </c>
    </row>
    <row r="80" spans="1:6" x14ac:dyDescent="0.55000000000000004">
      <c r="A80" s="31" t="s">
        <v>176</v>
      </c>
      <c r="B80" t="s">
        <v>187</v>
      </c>
      <c r="C80" s="55">
        <v>76392605.821799979</v>
      </c>
      <c r="D80" s="55">
        <v>100895408.98259787</v>
      </c>
      <c r="E80" s="55">
        <f t="shared" si="1"/>
        <v>177288014.80439785</v>
      </c>
      <c r="F80" s="55">
        <v>330099969.77404153</v>
      </c>
    </row>
    <row r="81" spans="1:6" x14ac:dyDescent="0.55000000000000004">
      <c r="A81" s="31" t="s">
        <v>177</v>
      </c>
      <c r="B81" t="s">
        <v>192</v>
      </c>
      <c r="C81" s="55">
        <v>646417097.15040004</v>
      </c>
      <c r="D81" s="55">
        <v>737162312.88366115</v>
      </c>
      <c r="E81" s="55">
        <f t="shared" si="1"/>
        <v>1383579410.0340612</v>
      </c>
      <c r="F81" s="55">
        <v>1078311461.9131095</v>
      </c>
    </row>
    <row r="82" spans="1:6" x14ac:dyDescent="0.55000000000000004">
      <c r="A82" s="31" t="s">
        <v>178</v>
      </c>
      <c r="B82" t="s">
        <v>186</v>
      </c>
      <c r="C82" s="55">
        <v>16203244.94208</v>
      </c>
      <c r="D82" s="55">
        <v>90569212.921596736</v>
      </c>
      <c r="E82" s="55">
        <f t="shared" si="1"/>
        <v>106772457.86367674</v>
      </c>
      <c r="F82" s="55">
        <v>111043238.53445438</v>
      </c>
    </row>
    <row r="83" spans="1:6" x14ac:dyDescent="0.55000000000000004">
      <c r="A83" s="31" t="s">
        <v>180</v>
      </c>
      <c r="B83" t="s">
        <v>194</v>
      </c>
      <c r="C83" s="55">
        <v>285248472.10739994</v>
      </c>
      <c r="D83" s="55">
        <v>70713187.948416278</v>
      </c>
      <c r="E83" s="55">
        <f t="shared" si="1"/>
        <v>355961660.05581623</v>
      </c>
      <c r="F83" s="55">
        <v>116634379.06185411</v>
      </c>
    </row>
    <row r="84" spans="1:6" x14ac:dyDescent="0.55000000000000004">
      <c r="A84" s="31" t="s">
        <v>181</v>
      </c>
      <c r="B84" t="s">
        <v>198</v>
      </c>
      <c r="C84" s="55">
        <v>2654234.2814400005</v>
      </c>
      <c r="D84" s="55">
        <v>8154810.385966354</v>
      </c>
      <c r="E84" s="55">
        <f t="shared" si="1"/>
        <v>10809044.667406354</v>
      </c>
      <c r="F84" s="55">
        <v>29396831.107731823</v>
      </c>
    </row>
    <row r="85" spans="1:6" x14ac:dyDescent="0.55000000000000004">
      <c r="A85" s="31" t="s">
        <v>20</v>
      </c>
      <c r="B85" t="s">
        <v>187</v>
      </c>
      <c r="C85" s="55">
        <v>16410304.468799999</v>
      </c>
      <c r="D85" s="55">
        <v>28573316.573027432</v>
      </c>
      <c r="E85" s="55">
        <f t="shared" si="1"/>
        <v>44983621.041827433</v>
      </c>
      <c r="F85" s="55">
        <v>85127094.964695707</v>
      </c>
    </row>
    <row r="86" spans="1:6" x14ac:dyDescent="0.55000000000000004">
      <c r="A86" s="31" t="s">
        <v>18</v>
      </c>
      <c r="B86" t="s">
        <v>187</v>
      </c>
      <c r="C86" s="55">
        <v>11680568.180640001</v>
      </c>
      <c r="D86" s="55">
        <v>25009290.673467744</v>
      </c>
      <c r="E86" s="55">
        <f t="shared" si="1"/>
        <v>36689858.854107745</v>
      </c>
      <c r="F86" s="55">
        <v>66250541.104269445</v>
      </c>
    </row>
    <row r="88" spans="1:6" x14ac:dyDescent="0.55000000000000004">
      <c r="A88" s="31" t="s">
        <v>229</v>
      </c>
      <c r="C88" s="37">
        <f>SUM(C6:C86)</f>
        <v>8302901613.5763626</v>
      </c>
      <c r="D88" s="37">
        <f>SUM(D6:D86)</f>
        <v>7532331827.4323244</v>
      </c>
      <c r="E88" s="37">
        <f>SUM(E6:E86)</f>
        <v>15835233441.008692</v>
      </c>
      <c r="F88" s="37">
        <f>SUM(F6:F86)</f>
        <v>13793128048.093216</v>
      </c>
    </row>
    <row r="89" spans="1:6" x14ac:dyDescent="0.55000000000000004">
      <c r="A89" s="31" t="s">
        <v>382</v>
      </c>
      <c r="C89" s="81">
        <f>C88/1000000000</f>
        <v>8.3029016135763634</v>
      </c>
      <c r="D89" s="81">
        <f t="shared" ref="D89:F89" si="2">D88/1000000000</f>
        <v>7.5323318274323245</v>
      </c>
      <c r="E89" s="81">
        <f t="shared" si="2"/>
        <v>15.835233441008691</v>
      </c>
      <c r="F89" s="81">
        <f t="shared" si="2"/>
        <v>13.793128048093216</v>
      </c>
    </row>
    <row r="93" spans="1:6" x14ac:dyDescent="0.55000000000000004">
      <c r="A93" t="s">
        <v>383</v>
      </c>
    </row>
    <row r="94" spans="1:6" ht="28.8" x14ac:dyDescent="0.55000000000000004">
      <c r="A94" s="17" t="s">
        <v>1</v>
      </c>
      <c r="B94" t="s">
        <v>377</v>
      </c>
      <c r="C94" s="53" t="s">
        <v>378</v>
      </c>
      <c r="D94" s="53" t="s">
        <v>379</v>
      </c>
      <c r="E94" s="53" t="s">
        <v>380</v>
      </c>
      <c r="F94" s="53" t="s">
        <v>381</v>
      </c>
    </row>
    <row r="95" spans="1:6" x14ac:dyDescent="0.55000000000000004">
      <c r="A95" s="31" t="s">
        <v>82</v>
      </c>
      <c r="B95" t="s">
        <v>190</v>
      </c>
      <c r="C95" s="55">
        <v>4302912.5866125003</v>
      </c>
      <c r="D95" s="55">
        <v>38188821.691975303</v>
      </c>
      <c r="E95" s="55">
        <f>C95+D95</f>
        <v>42491734.278587803</v>
      </c>
      <c r="F95" s="55">
        <v>109685368.20422858</v>
      </c>
    </row>
    <row r="96" spans="1:6" x14ac:dyDescent="0.55000000000000004">
      <c r="A96" s="31" t="s">
        <v>26</v>
      </c>
      <c r="B96" t="s">
        <v>195</v>
      </c>
      <c r="C96" s="55">
        <v>13872556.503709467</v>
      </c>
      <c r="D96" s="55">
        <v>11997668.923788456</v>
      </c>
      <c r="E96" s="55">
        <f t="shared" ref="E96:E129" si="3">C96+D96</f>
        <v>25870225.427497923</v>
      </c>
      <c r="F96" s="55">
        <v>15151521.958966414</v>
      </c>
    </row>
    <row r="97" spans="1:6" x14ac:dyDescent="0.55000000000000004">
      <c r="A97" s="66" t="s">
        <v>36</v>
      </c>
      <c r="B97" t="s">
        <v>193</v>
      </c>
      <c r="C97" s="55">
        <v>487368732.76112664</v>
      </c>
      <c r="D97" s="55">
        <v>766829150.23670185</v>
      </c>
      <c r="E97" s="55">
        <f t="shared" si="3"/>
        <v>1254197882.9978285</v>
      </c>
      <c r="F97" s="55">
        <v>1030114951.3517535</v>
      </c>
    </row>
    <row r="98" spans="1:6" x14ac:dyDescent="0.55000000000000004">
      <c r="A98" s="31" t="s">
        <v>33</v>
      </c>
      <c r="B98" t="s">
        <v>190</v>
      </c>
      <c r="C98" s="55">
        <v>89430908.370360002</v>
      </c>
      <c r="D98" s="55">
        <v>90995393.025757119</v>
      </c>
      <c r="E98" s="55">
        <f t="shared" si="3"/>
        <v>180426301.39611712</v>
      </c>
      <c r="F98" s="55">
        <v>187414852.64973575</v>
      </c>
    </row>
    <row r="99" spans="1:6" x14ac:dyDescent="0.55000000000000004">
      <c r="A99" s="31" t="s">
        <v>98</v>
      </c>
      <c r="B99" t="s">
        <v>190</v>
      </c>
      <c r="C99" s="55">
        <v>607534.33104000008</v>
      </c>
      <c r="D99" s="55">
        <v>13519633.179320512</v>
      </c>
      <c r="E99" s="55">
        <f t="shared" si="3"/>
        <v>14127167.510360513</v>
      </c>
      <c r="F99" s="55">
        <v>62086007.653521277</v>
      </c>
    </row>
    <row r="100" spans="1:6" x14ac:dyDescent="0.55000000000000004">
      <c r="A100" s="31" t="s">
        <v>99</v>
      </c>
      <c r="B100" t="s">
        <v>188</v>
      </c>
      <c r="C100" s="55">
        <v>2112438121.9071319</v>
      </c>
      <c r="D100" s="55">
        <v>1537175551.6502411</v>
      </c>
      <c r="E100" s="55">
        <f t="shared" si="3"/>
        <v>3649613673.557373</v>
      </c>
      <c r="F100" s="55">
        <v>2195357664.0432873</v>
      </c>
    </row>
    <row r="101" spans="1:6" x14ac:dyDescent="0.55000000000000004">
      <c r="A101" s="31" t="s">
        <v>104</v>
      </c>
      <c r="B101" t="s">
        <v>197</v>
      </c>
      <c r="C101" s="55">
        <v>40521235.476960003</v>
      </c>
      <c r="D101" s="55">
        <v>73766292.9518525</v>
      </c>
      <c r="E101" s="55">
        <f t="shared" si="3"/>
        <v>114287528.4288125</v>
      </c>
      <c r="F101" s="55">
        <v>179314862.66011292</v>
      </c>
    </row>
    <row r="102" spans="1:6" x14ac:dyDescent="0.55000000000000004">
      <c r="A102" s="31" t="s">
        <v>107</v>
      </c>
      <c r="B102" t="s">
        <v>190</v>
      </c>
      <c r="C102" s="55">
        <v>116100168.05519997</v>
      </c>
      <c r="D102" s="55">
        <v>641714440.07576334</v>
      </c>
      <c r="E102" s="55">
        <f t="shared" si="3"/>
        <v>757814608.13096333</v>
      </c>
      <c r="F102" s="55">
        <v>1205192481.7447124</v>
      </c>
    </row>
    <row r="103" spans="1:6" x14ac:dyDescent="0.55000000000000004">
      <c r="A103" s="31" t="s">
        <v>115</v>
      </c>
      <c r="B103" t="s">
        <v>187</v>
      </c>
      <c r="C103" s="55">
        <v>9851443.5552000012</v>
      </c>
      <c r="D103" s="55">
        <v>32692519.348132316</v>
      </c>
      <c r="E103" s="55">
        <f t="shared" si="3"/>
        <v>42543962.903332315</v>
      </c>
      <c r="F103" s="55">
        <v>121871212.87331361</v>
      </c>
    </row>
    <row r="104" spans="1:6" x14ac:dyDescent="0.55000000000000004">
      <c r="A104" s="31" t="s">
        <v>119</v>
      </c>
      <c r="B104" t="s">
        <v>197</v>
      </c>
      <c r="C104" s="55">
        <v>8332813.2456000028</v>
      </c>
      <c r="D104" s="55">
        <v>44653010.336311504</v>
      </c>
      <c r="E104" s="55">
        <f t="shared" si="3"/>
        <v>52985823.581911504</v>
      </c>
      <c r="F104" s="55">
        <v>120625676.4205064</v>
      </c>
    </row>
    <row r="105" spans="1:6" x14ac:dyDescent="0.55000000000000004">
      <c r="A105" s="31" t="s">
        <v>124</v>
      </c>
      <c r="B105" t="s">
        <v>184</v>
      </c>
      <c r="C105" s="55">
        <v>21640975.056600001</v>
      </c>
      <c r="D105" s="55">
        <v>57176952.950301439</v>
      </c>
      <c r="E105" s="55">
        <f t="shared" si="3"/>
        <v>78817928.006901443</v>
      </c>
      <c r="F105" s="55">
        <v>95111427.105888546</v>
      </c>
    </row>
    <row r="106" spans="1:6" x14ac:dyDescent="0.55000000000000004">
      <c r="A106" s="31" t="s">
        <v>7</v>
      </c>
      <c r="B106" t="s">
        <v>196</v>
      </c>
      <c r="C106" s="55">
        <v>1995859174.70016</v>
      </c>
      <c r="D106" s="55">
        <v>337763892.82725662</v>
      </c>
      <c r="E106" s="55">
        <f t="shared" si="3"/>
        <v>2333623067.5274167</v>
      </c>
      <c r="F106" s="55">
        <v>771804854.22796059</v>
      </c>
    </row>
    <row r="107" spans="1:6" x14ac:dyDescent="0.55000000000000004">
      <c r="A107" s="31" t="s">
        <v>127</v>
      </c>
      <c r="B107" t="s">
        <v>194</v>
      </c>
      <c r="C107" s="55">
        <v>29961351.172799993</v>
      </c>
      <c r="D107" s="55">
        <v>142093625.79830214</v>
      </c>
      <c r="E107" s="55">
        <f t="shared" si="3"/>
        <v>172054976.97110215</v>
      </c>
      <c r="F107" s="55">
        <v>326564795.66217965</v>
      </c>
    </row>
    <row r="108" spans="1:6" x14ac:dyDescent="0.55000000000000004">
      <c r="A108" s="31" t="s">
        <v>128</v>
      </c>
      <c r="B108" t="s">
        <v>198</v>
      </c>
      <c r="C108" s="55">
        <v>70581533.673178568</v>
      </c>
      <c r="D108" s="55">
        <v>48615530.956798434</v>
      </c>
      <c r="E108" s="55">
        <f t="shared" si="3"/>
        <v>119197064.629977</v>
      </c>
      <c r="F108" s="55">
        <v>115852050.89775036</v>
      </c>
    </row>
    <row r="109" spans="1:6" x14ac:dyDescent="0.55000000000000004">
      <c r="A109" s="31" t="s">
        <v>130</v>
      </c>
      <c r="B109" t="s">
        <v>184</v>
      </c>
      <c r="C109" s="55">
        <v>10321525.850999998</v>
      </c>
      <c r="D109" s="55">
        <v>20167149.143744711</v>
      </c>
      <c r="E109" s="55">
        <f t="shared" si="3"/>
        <v>30488674.994744711</v>
      </c>
      <c r="F109" s="55">
        <v>26159607.082672469</v>
      </c>
    </row>
    <row r="110" spans="1:6" x14ac:dyDescent="0.55000000000000004">
      <c r="A110" s="31" t="s">
        <v>32</v>
      </c>
      <c r="B110" t="s">
        <v>187</v>
      </c>
      <c r="C110" s="55">
        <v>21497871.10032</v>
      </c>
      <c r="D110" s="55">
        <v>105063623.22136509</v>
      </c>
      <c r="E110" s="55">
        <f t="shared" si="3"/>
        <v>126561494.32168509</v>
      </c>
      <c r="F110" s="55">
        <v>217478546.50330722</v>
      </c>
    </row>
    <row r="111" spans="1:6" x14ac:dyDescent="0.55000000000000004">
      <c r="A111" s="65" t="s">
        <v>25</v>
      </c>
      <c r="B111" t="s">
        <v>195</v>
      </c>
      <c r="C111" s="55">
        <v>8624598.3251999971</v>
      </c>
      <c r="D111" s="55">
        <v>11574739.632007131</v>
      </c>
      <c r="E111" s="55">
        <f t="shared" si="3"/>
        <v>20199337.957207128</v>
      </c>
      <c r="F111" s="55">
        <v>19518664.851340808</v>
      </c>
    </row>
    <row r="112" spans="1:6" x14ac:dyDescent="0.55000000000000004">
      <c r="A112" s="31" t="s">
        <v>22</v>
      </c>
      <c r="B112" t="s">
        <v>187</v>
      </c>
      <c r="C112" s="55">
        <v>7802187.2870400017</v>
      </c>
      <c r="D112" s="55">
        <v>18935536.390506186</v>
      </c>
      <c r="E112" s="55">
        <f t="shared" si="3"/>
        <v>26737723.677546188</v>
      </c>
      <c r="F112" s="55">
        <v>63110872.740859203</v>
      </c>
    </row>
    <row r="113" spans="1:6" x14ac:dyDescent="0.55000000000000004">
      <c r="A113" s="31" t="s">
        <v>140</v>
      </c>
      <c r="B113" t="s">
        <v>197</v>
      </c>
      <c r="C113" s="55">
        <v>1085392.0224000001</v>
      </c>
      <c r="D113" s="55">
        <v>12690790.679708004</v>
      </c>
      <c r="E113" s="55">
        <f t="shared" si="3"/>
        <v>13776182.702108003</v>
      </c>
      <c r="F113" s="55">
        <v>58165456.637556493</v>
      </c>
    </row>
    <row r="114" spans="1:6" x14ac:dyDescent="0.55000000000000004">
      <c r="A114" s="31" t="s">
        <v>34</v>
      </c>
      <c r="B114" t="s">
        <v>187</v>
      </c>
      <c r="C114" s="55">
        <v>46436698.218240008</v>
      </c>
      <c r="D114" s="55">
        <v>97634317.022335857</v>
      </c>
      <c r="E114" s="55">
        <f t="shared" si="3"/>
        <v>144071015.24057585</v>
      </c>
      <c r="F114" s="55">
        <v>269919467.81807721</v>
      </c>
    </row>
    <row r="115" spans="1:6" x14ac:dyDescent="0.55000000000000004">
      <c r="A115" s="31" t="s">
        <v>35</v>
      </c>
      <c r="B115" t="s">
        <v>194</v>
      </c>
      <c r="C115" s="55">
        <v>5200917.6621600008</v>
      </c>
      <c r="D115" s="55">
        <v>47398401.403783508</v>
      </c>
      <c r="E115" s="55">
        <f t="shared" si="3"/>
        <v>52599319.065943509</v>
      </c>
      <c r="F115" s="55">
        <v>75642603.687253237</v>
      </c>
    </row>
    <row r="116" spans="1:6" x14ac:dyDescent="0.55000000000000004">
      <c r="A116" s="31" t="s">
        <v>28</v>
      </c>
      <c r="B116" t="s">
        <v>195</v>
      </c>
      <c r="C116" s="55">
        <v>4241467.8583200006</v>
      </c>
      <c r="D116" s="55">
        <v>8824369.0812466238</v>
      </c>
      <c r="E116" s="55">
        <f t="shared" si="3"/>
        <v>13065836.939566623</v>
      </c>
      <c r="F116" s="55">
        <v>11573740.831840334</v>
      </c>
    </row>
    <row r="117" spans="1:6" x14ac:dyDescent="0.55000000000000004">
      <c r="A117" s="31" t="s">
        <v>29</v>
      </c>
      <c r="B117" t="s">
        <v>197</v>
      </c>
      <c r="C117" s="55">
        <v>241435121.51880008</v>
      </c>
      <c r="D117" s="55">
        <v>194873700.69657916</v>
      </c>
      <c r="E117" s="55">
        <f t="shared" si="3"/>
        <v>436308822.21537924</v>
      </c>
      <c r="F117" s="55">
        <v>703443544.40250564</v>
      </c>
    </row>
    <row r="118" spans="1:6" x14ac:dyDescent="0.55000000000000004">
      <c r="A118" s="31" t="s">
        <v>149</v>
      </c>
      <c r="B118" t="s">
        <v>196</v>
      </c>
      <c r="C118" s="55">
        <v>357781490.51904005</v>
      </c>
      <c r="D118" s="55">
        <v>61348266.316611342</v>
      </c>
      <c r="E118" s="55">
        <f t="shared" si="3"/>
        <v>419129756.8356514</v>
      </c>
      <c r="F118" s="55">
        <v>215024607.61732954</v>
      </c>
    </row>
    <row r="119" spans="1:6" x14ac:dyDescent="0.55000000000000004">
      <c r="A119" s="66" t="s">
        <v>157</v>
      </c>
      <c r="B119" t="s">
        <v>186</v>
      </c>
      <c r="C119" s="55">
        <v>518952848.21103281</v>
      </c>
      <c r="D119" s="55">
        <v>380559067.45800495</v>
      </c>
      <c r="E119" s="55">
        <f t="shared" si="3"/>
        <v>899511915.66903782</v>
      </c>
      <c r="F119" s="55">
        <v>486614919.25743896</v>
      </c>
    </row>
    <row r="120" spans="1:6" x14ac:dyDescent="0.55000000000000004">
      <c r="A120" s="31" t="s">
        <v>27</v>
      </c>
      <c r="B120" t="s">
        <v>195</v>
      </c>
      <c r="C120" s="55">
        <v>121212187.01279999</v>
      </c>
      <c r="D120" s="55">
        <v>270592153.80396044</v>
      </c>
      <c r="E120" s="55">
        <f t="shared" si="3"/>
        <v>391804340.81676042</v>
      </c>
      <c r="F120" s="55">
        <v>343158971.40518206</v>
      </c>
    </row>
    <row r="121" spans="1:6" x14ac:dyDescent="0.55000000000000004">
      <c r="A121" s="31" t="s">
        <v>165</v>
      </c>
      <c r="B121" t="s">
        <v>187</v>
      </c>
      <c r="C121" s="55">
        <v>2565548.8338000001</v>
      </c>
      <c r="D121" s="55">
        <v>19376604.150791079</v>
      </c>
      <c r="E121" s="55">
        <f t="shared" si="3"/>
        <v>21942152.984591078</v>
      </c>
      <c r="F121" s="55">
        <v>62289182.893908575</v>
      </c>
    </row>
    <row r="122" spans="1:6" x14ac:dyDescent="0.55000000000000004">
      <c r="A122" s="31" t="s">
        <v>21</v>
      </c>
      <c r="B122" t="s">
        <v>195</v>
      </c>
      <c r="C122" s="55">
        <v>4207396.4681660365</v>
      </c>
      <c r="D122" s="55">
        <v>5312992.638065828</v>
      </c>
      <c r="E122" s="55">
        <f t="shared" si="3"/>
        <v>9520389.1062318645</v>
      </c>
      <c r="F122" s="55">
        <v>8072983.5267065354</v>
      </c>
    </row>
    <row r="123" spans="1:6" x14ac:dyDescent="0.55000000000000004">
      <c r="A123" s="31" t="s">
        <v>24</v>
      </c>
      <c r="B123" t="s">
        <v>187</v>
      </c>
      <c r="C123" s="55">
        <v>21231664.920000006</v>
      </c>
      <c r="D123" s="55">
        <v>50440708.128868036</v>
      </c>
      <c r="E123" s="55">
        <f t="shared" si="3"/>
        <v>71672373.048868045</v>
      </c>
      <c r="F123" s="55">
        <v>213409520.53453475</v>
      </c>
    </row>
    <row r="124" spans="1:6" x14ac:dyDescent="0.55000000000000004">
      <c r="A124" s="31" t="s">
        <v>43</v>
      </c>
      <c r="B124" t="s">
        <v>186</v>
      </c>
      <c r="C124" s="55">
        <v>125726253.58279778</v>
      </c>
      <c r="D124" s="55">
        <v>127844063.63311414</v>
      </c>
      <c r="E124" s="55">
        <f t="shared" si="3"/>
        <v>253570317.21591192</v>
      </c>
      <c r="F124" s="55">
        <v>203703025.88767812</v>
      </c>
    </row>
    <row r="125" spans="1:6" x14ac:dyDescent="0.55000000000000004">
      <c r="A125" s="31" t="s">
        <v>176</v>
      </c>
      <c r="B125" t="s">
        <v>187</v>
      </c>
      <c r="C125" s="55">
        <v>76392605.821799979</v>
      </c>
      <c r="D125" s="55">
        <v>100895408.98259787</v>
      </c>
      <c r="E125" s="55">
        <f t="shared" si="3"/>
        <v>177288014.80439785</v>
      </c>
      <c r="F125" s="55">
        <v>330099969.77404153</v>
      </c>
    </row>
    <row r="126" spans="1:6" x14ac:dyDescent="0.55000000000000004">
      <c r="A126" s="31" t="s">
        <v>177</v>
      </c>
      <c r="B126" t="s">
        <v>192</v>
      </c>
      <c r="C126" s="55">
        <v>646417097.15040004</v>
      </c>
      <c r="D126" s="55">
        <v>737162312.88366115</v>
      </c>
      <c r="E126" s="55">
        <f t="shared" si="3"/>
        <v>1383579410.0340612</v>
      </c>
      <c r="F126" s="55">
        <v>1078311461.9131095</v>
      </c>
    </row>
    <row r="127" spans="1:6" x14ac:dyDescent="0.55000000000000004">
      <c r="A127" s="31" t="s">
        <v>180</v>
      </c>
      <c r="B127" t="s">
        <v>194</v>
      </c>
      <c r="C127" s="55">
        <v>285248472.10739994</v>
      </c>
      <c r="D127" s="55">
        <v>70713187.948416278</v>
      </c>
      <c r="E127" s="55">
        <f t="shared" si="3"/>
        <v>355961660.05581623</v>
      </c>
      <c r="F127" s="55">
        <v>116634379.06185411</v>
      </c>
    </row>
    <row r="128" spans="1:6" x14ac:dyDescent="0.55000000000000004">
      <c r="A128" s="31" t="s">
        <v>20</v>
      </c>
      <c r="B128" t="s">
        <v>187</v>
      </c>
      <c r="C128" s="55">
        <v>16410304.468799999</v>
      </c>
      <c r="D128" s="55">
        <v>28573316.573027432</v>
      </c>
      <c r="E128" s="55">
        <f t="shared" si="3"/>
        <v>44983621.041827433</v>
      </c>
      <c r="F128" s="55">
        <v>85127094.964695707</v>
      </c>
    </row>
    <row r="129" spans="1:6" x14ac:dyDescent="0.55000000000000004">
      <c r="A129" s="31" t="s">
        <v>18</v>
      </c>
      <c r="B129" t="s">
        <v>187</v>
      </c>
      <c r="C129" s="55">
        <v>11680568.180640001</v>
      </c>
      <c r="D129" s="55">
        <v>25009290.673467744</v>
      </c>
      <c r="E129" s="55">
        <f t="shared" si="3"/>
        <v>36689858.854107745</v>
      </c>
      <c r="F129" s="55">
        <v>66250541.104269445</v>
      </c>
    </row>
    <row r="131" spans="1:6" x14ac:dyDescent="0.55000000000000004">
      <c r="A131" s="31" t="s">
        <v>229</v>
      </c>
      <c r="C131" s="37">
        <f>SUM(C95:C129)</f>
        <v>7535341678.5158377</v>
      </c>
      <c r="D131" s="37">
        <f t="shared" ref="D131:F131" si="4">SUM(D95:D129)</f>
        <v>6232172484.4143667</v>
      </c>
      <c r="E131" s="37">
        <f t="shared" si="4"/>
        <v>13767514162.930202</v>
      </c>
      <c r="F131" s="37">
        <f t="shared" si="4"/>
        <v>11189856889.950077</v>
      </c>
    </row>
    <row r="132" spans="1:6" x14ac:dyDescent="0.55000000000000004">
      <c r="A132" s="31" t="s">
        <v>382</v>
      </c>
      <c r="C132" s="81">
        <f>C131/1000000000</f>
        <v>7.535341678515838</v>
      </c>
      <c r="D132" s="81">
        <f t="shared" ref="D132:F132" si="5">D131/1000000000</f>
        <v>6.2321724844143667</v>
      </c>
      <c r="E132" s="81">
        <f t="shared" si="5"/>
        <v>13.767514162930203</v>
      </c>
      <c r="F132" s="81">
        <f t="shared" si="5"/>
        <v>11.189856889950077</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880"/>
  <sheetViews>
    <sheetView zoomScaleNormal="100" workbookViewId="0">
      <pane xSplit="2" ySplit="7" topLeftCell="C8" activePane="bottomRight" state="frozen"/>
      <selection activeCell="B785" sqref="B785"/>
      <selection pane="topRight" activeCell="B785" sqref="B785"/>
      <selection pane="bottomLeft" activeCell="B785" sqref="B785"/>
      <selection pane="bottomRight" activeCell="A6" sqref="A6"/>
    </sheetView>
  </sheetViews>
  <sheetFormatPr defaultRowHeight="14.4" x14ac:dyDescent="0.55000000000000004"/>
  <cols>
    <col min="1" max="1" width="29.5234375" bestFit="1" customWidth="1"/>
    <col min="2" max="2" width="8.62890625" customWidth="1"/>
    <col min="3" max="3" width="19.15625" bestFit="1" customWidth="1"/>
    <col min="4" max="18" width="13.5234375" bestFit="1" customWidth="1"/>
    <col min="19" max="19" width="15.1015625" customWidth="1"/>
    <col min="20" max="20" width="14.62890625" bestFit="1" customWidth="1"/>
    <col min="22" max="22" width="12.5234375" bestFit="1" customWidth="1"/>
    <col min="23" max="37" width="12" bestFit="1" customWidth="1"/>
  </cols>
  <sheetData>
    <row r="1" spans="1:20" ht="18.3" x14ac:dyDescent="0.7">
      <c r="A1" s="20" t="s">
        <v>469</v>
      </c>
      <c r="B1" s="20"/>
    </row>
    <row r="2" spans="1:20" x14ac:dyDescent="0.55000000000000004">
      <c r="C2" s="67"/>
      <c r="T2" s="17"/>
    </row>
    <row r="3" spans="1:20" x14ac:dyDescent="0.55000000000000004">
      <c r="C3" s="67"/>
      <c r="T3" s="17"/>
    </row>
    <row r="4" spans="1:20" x14ac:dyDescent="0.55000000000000004">
      <c r="C4" s="67"/>
    </row>
    <row r="5" spans="1:20" x14ac:dyDescent="0.55000000000000004">
      <c r="A5" s="17" t="s">
        <v>237</v>
      </c>
      <c r="C5" s="67"/>
      <c r="D5" s="67"/>
      <c r="E5" s="67"/>
      <c r="F5" s="67"/>
      <c r="G5" s="67"/>
      <c r="H5" s="67"/>
      <c r="I5" s="67"/>
      <c r="J5" s="67"/>
      <c r="K5" s="67"/>
      <c r="L5" s="67"/>
      <c r="M5" s="67"/>
      <c r="N5" s="67"/>
      <c r="O5" s="67"/>
      <c r="P5" s="67"/>
      <c r="Q5" s="67"/>
      <c r="R5" s="67"/>
    </row>
    <row r="6" spans="1:20" x14ac:dyDescent="0.55000000000000004">
      <c r="A6" s="17" t="s">
        <v>238</v>
      </c>
    </row>
    <row r="7" spans="1:20" x14ac:dyDescent="0.55000000000000004">
      <c r="A7" s="17" t="s">
        <v>1</v>
      </c>
      <c r="B7" s="17" t="s">
        <v>239</v>
      </c>
      <c r="C7" s="63">
        <v>2015</v>
      </c>
      <c r="D7" s="63">
        <f>1+C7</f>
        <v>2016</v>
      </c>
      <c r="E7" s="63">
        <f t="shared" ref="E7:R7" si="0">1+D7</f>
        <v>2017</v>
      </c>
      <c r="F7" s="63">
        <f t="shared" si="0"/>
        <v>2018</v>
      </c>
      <c r="G7" s="63">
        <f t="shared" si="0"/>
        <v>2019</v>
      </c>
      <c r="H7" s="63">
        <f t="shared" si="0"/>
        <v>2020</v>
      </c>
      <c r="I7" s="63">
        <f t="shared" si="0"/>
        <v>2021</v>
      </c>
      <c r="J7" s="63">
        <f t="shared" si="0"/>
        <v>2022</v>
      </c>
      <c r="K7" s="63">
        <f t="shared" si="0"/>
        <v>2023</v>
      </c>
      <c r="L7" s="63">
        <f t="shared" si="0"/>
        <v>2024</v>
      </c>
      <c r="M7" s="63">
        <f t="shared" si="0"/>
        <v>2025</v>
      </c>
      <c r="N7" s="63">
        <f t="shared" si="0"/>
        <v>2026</v>
      </c>
      <c r="O7" s="63">
        <f t="shared" si="0"/>
        <v>2027</v>
      </c>
      <c r="P7" s="63">
        <f t="shared" si="0"/>
        <v>2028</v>
      </c>
      <c r="Q7" s="63">
        <f t="shared" si="0"/>
        <v>2029</v>
      </c>
      <c r="R7" s="63">
        <f t="shared" si="0"/>
        <v>2030</v>
      </c>
      <c r="S7" t="s">
        <v>233</v>
      </c>
      <c r="T7" t="s">
        <v>240</v>
      </c>
    </row>
    <row r="8" spans="1:20" x14ac:dyDescent="0.55000000000000004">
      <c r="A8" s="31" t="s">
        <v>79</v>
      </c>
      <c r="B8" s="31" t="s">
        <v>459</v>
      </c>
      <c r="C8" s="55">
        <v>191902.89196770819</v>
      </c>
      <c r="D8" s="55">
        <v>193830.13992628743</v>
      </c>
      <c r="E8" s="55">
        <v>195191.60566329121</v>
      </c>
      <c r="F8" s="55">
        <v>196166.61104546089</v>
      </c>
      <c r="G8" s="55">
        <v>197173.26160453114</v>
      </c>
      <c r="H8" s="55">
        <v>198156.64590975878</v>
      </c>
      <c r="I8" s="55">
        <v>198763.10084234754</v>
      </c>
      <c r="J8" s="55">
        <v>199461.99979692305</v>
      </c>
      <c r="K8" s="55">
        <v>200074.67848624723</v>
      </c>
      <c r="L8" s="55">
        <v>200362.93177943156</v>
      </c>
      <c r="M8" s="55">
        <v>200174.55495187291</v>
      </c>
      <c r="N8" s="55">
        <v>199752.06749946298</v>
      </c>
      <c r="O8" s="55">
        <v>198874.46033834032</v>
      </c>
      <c r="P8" s="55">
        <v>197701.52568238936</v>
      </c>
      <c r="Q8" s="55">
        <v>196359.46962413739</v>
      </c>
      <c r="R8" s="55">
        <v>194944.5575211533</v>
      </c>
      <c r="S8" s="37">
        <f>SUM(C8:R8)</f>
        <v>3158890.502639343</v>
      </c>
    </row>
    <row r="9" spans="1:20" x14ac:dyDescent="0.55000000000000004">
      <c r="A9" s="31" t="s">
        <v>82</v>
      </c>
      <c r="B9" s="31" t="s">
        <v>460</v>
      </c>
      <c r="C9" s="55">
        <v>106735.36001697721</v>
      </c>
      <c r="D9" s="55">
        <v>107220.2364194926</v>
      </c>
      <c r="E9" s="55">
        <v>107782.1776877793</v>
      </c>
      <c r="F9" s="55">
        <v>108378.25810736988</v>
      </c>
      <c r="G9" s="55">
        <v>109035.46751493964</v>
      </c>
      <c r="H9" s="55">
        <v>109727.75409849567</v>
      </c>
      <c r="I9" s="55">
        <v>110255.11700165056</v>
      </c>
      <c r="J9" s="55">
        <v>110830.06843215055</v>
      </c>
      <c r="K9" s="55">
        <v>111504.90683861788</v>
      </c>
      <c r="L9" s="55">
        <v>112119.84763248377</v>
      </c>
      <c r="M9" s="55">
        <v>112746.96429998259</v>
      </c>
      <c r="N9" s="55">
        <v>113145.5278318901</v>
      </c>
      <c r="O9" s="55">
        <v>113559.63273003338</v>
      </c>
      <c r="P9" s="55">
        <v>113971.071691613</v>
      </c>
      <c r="Q9" s="55">
        <v>114376.22806884401</v>
      </c>
      <c r="R9" s="55">
        <v>114784.09783784345</v>
      </c>
      <c r="S9" s="37">
        <f t="shared" ref="S9:S72" si="1">SUM(C9:R9)</f>
        <v>1776172.7162101637</v>
      </c>
    </row>
    <row r="10" spans="1:20" x14ac:dyDescent="0.55000000000000004">
      <c r="A10" s="31" t="s">
        <v>85</v>
      </c>
      <c r="B10" s="31" t="s">
        <v>459</v>
      </c>
      <c r="C10" s="55">
        <v>3967.1356662732146</v>
      </c>
      <c r="D10" s="55">
        <v>3816.1669404787071</v>
      </c>
      <c r="E10" s="55">
        <v>3691.0930481675446</v>
      </c>
      <c r="F10" s="55">
        <v>3572.771193250695</v>
      </c>
      <c r="G10" s="55">
        <v>3455.5857575163118</v>
      </c>
      <c r="H10" s="55">
        <v>3332.0022403862686</v>
      </c>
      <c r="I10" s="55">
        <v>3225.0570237750844</v>
      </c>
      <c r="J10" s="55">
        <v>3111.9066101352382</v>
      </c>
      <c r="K10" s="55">
        <v>3000.2794242497248</v>
      </c>
      <c r="L10" s="55">
        <v>2900.4395477032954</v>
      </c>
      <c r="M10" s="55">
        <v>2815.9607259255295</v>
      </c>
      <c r="N10" s="55">
        <v>2742.4793530648121</v>
      </c>
      <c r="O10" s="55">
        <v>2683.3219464462481</v>
      </c>
      <c r="P10" s="55">
        <v>2629.3074813549101</v>
      </c>
      <c r="Q10" s="55">
        <v>2571.2803345716779</v>
      </c>
      <c r="R10" s="55">
        <v>2506.8179471928415</v>
      </c>
      <c r="S10" s="37">
        <f t="shared" si="1"/>
        <v>50021.605240492092</v>
      </c>
    </row>
    <row r="11" spans="1:20" x14ac:dyDescent="0.55000000000000004">
      <c r="A11" s="31" t="s">
        <v>86</v>
      </c>
      <c r="B11" s="31" t="s">
        <v>459</v>
      </c>
      <c r="C11" s="55">
        <v>2175852.3123875996</v>
      </c>
      <c r="D11" s="55">
        <v>2140583.5474174749</v>
      </c>
      <c r="E11" s="55">
        <v>2105170.9013856156</v>
      </c>
      <c r="F11" s="55">
        <v>2069252.9949749566</v>
      </c>
      <c r="G11" s="55">
        <v>2032309.7964555244</v>
      </c>
      <c r="H11" s="55">
        <v>1994595.4105427712</v>
      </c>
      <c r="I11" s="55">
        <v>1956341.5911936699</v>
      </c>
      <c r="J11" s="55">
        <v>1917680.5536763193</v>
      </c>
      <c r="K11" s="55">
        <v>1877970.7639717043</v>
      </c>
      <c r="L11" s="55">
        <v>1837168.633773597</v>
      </c>
      <c r="M11" s="55">
        <v>1795063.520229839</v>
      </c>
      <c r="N11" s="55">
        <v>1752874.5841843451</v>
      </c>
      <c r="O11" s="55">
        <v>1709653.5653968886</v>
      </c>
      <c r="P11" s="55">
        <v>1665619.5109412961</v>
      </c>
      <c r="Q11" s="55">
        <v>1621325.6933997164</v>
      </c>
      <c r="R11" s="55">
        <v>1577112.9054296769</v>
      </c>
      <c r="S11" s="37">
        <f t="shared" si="1"/>
        <v>30228576.285360999</v>
      </c>
    </row>
    <row r="12" spans="1:20" x14ac:dyDescent="0.55000000000000004">
      <c r="A12" s="31" t="s">
        <v>89</v>
      </c>
      <c r="B12" s="31" t="s">
        <v>459</v>
      </c>
      <c r="C12" s="55">
        <v>42175.750290496122</v>
      </c>
      <c r="D12" s="55">
        <v>42158.303745160454</v>
      </c>
      <c r="E12" s="55">
        <v>42193.769648219735</v>
      </c>
      <c r="F12" s="55">
        <v>42176.627080800776</v>
      </c>
      <c r="G12" s="55">
        <v>42182.079186273833</v>
      </c>
      <c r="H12" s="55">
        <v>42165.363482217457</v>
      </c>
      <c r="I12" s="55">
        <v>42086.788853926548</v>
      </c>
      <c r="J12" s="55">
        <v>42016.411364890359</v>
      </c>
      <c r="K12" s="55">
        <v>41952.672876776152</v>
      </c>
      <c r="L12" s="55">
        <v>41844.626857118448</v>
      </c>
      <c r="M12" s="55">
        <v>41743.33258719615</v>
      </c>
      <c r="N12" s="55">
        <v>41577.442790204943</v>
      </c>
      <c r="O12" s="55">
        <v>41408.456419913608</v>
      </c>
      <c r="P12" s="55">
        <v>41247.031088965588</v>
      </c>
      <c r="Q12" s="55">
        <v>41081.23287002807</v>
      </c>
      <c r="R12" s="55">
        <v>40869.37135582239</v>
      </c>
      <c r="S12" s="37">
        <f t="shared" si="1"/>
        <v>668879.26049801067</v>
      </c>
    </row>
    <row r="13" spans="1:20" x14ac:dyDescent="0.55000000000000004">
      <c r="A13" s="31" t="s">
        <v>91</v>
      </c>
      <c r="B13" s="31" t="s">
        <v>459</v>
      </c>
      <c r="C13" s="55">
        <v>52828.429857193762</v>
      </c>
      <c r="D13" s="55">
        <v>52269.225679503536</v>
      </c>
      <c r="E13" s="55">
        <v>51707.385875042855</v>
      </c>
      <c r="F13" s="55">
        <v>51098.740750198041</v>
      </c>
      <c r="G13" s="55">
        <v>50447.518466438931</v>
      </c>
      <c r="H13" s="55">
        <v>49790.882543751686</v>
      </c>
      <c r="I13" s="55">
        <v>49129.700795258301</v>
      </c>
      <c r="J13" s="55">
        <v>48417.893659858441</v>
      </c>
      <c r="K13" s="55">
        <v>47705.872508294939</v>
      </c>
      <c r="L13" s="55">
        <v>46994.253659373288</v>
      </c>
      <c r="M13" s="55">
        <v>46197.774834645897</v>
      </c>
      <c r="N13" s="55">
        <v>45421.716335663172</v>
      </c>
      <c r="O13" s="55">
        <v>44624.702162854264</v>
      </c>
      <c r="P13" s="55">
        <v>43809.396977619261</v>
      </c>
      <c r="Q13" s="55">
        <v>42965.593400714104</v>
      </c>
      <c r="R13" s="55">
        <v>42133.778327695167</v>
      </c>
      <c r="S13" s="37">
        <f t="shared" si="1"/>
        <v>765542.86583410564</v>
      </c>
    </row>
    <row r="14" spans="1:20" x14ac:dyDescent="0.55000000000000004">
      <c r="A14" s="31" t="s">
        <v>26</v>
      </c>
      <c r="B14" s="31" t="s">
        <v>460</v>
      </c>
      <c r="C14" s="55">
        <v>915689.4984203967</v>
      </c>
      <c r="D14" s="55">
        <v>901763.95545175788</v>
      </c>
      <c r="E14" s="55">
        <v>891991.90240689926</v>
      </c>
      <c r="F14" s="55">
        <v>880689.71769646136</v>
      </c>
      <c r="G14" s="55">
        <v>870584.71652253915</v>
      </c>
      <c r="H14" s="55">
        <v>856547.89637056366</v>
      </c>
      <c r="I14" s="55">
        <v>843811.35165598756</v>
      </c>
      <c r="J14" s="55">
        <v>831090.10089619283</v>
      </c>
      <c r="K14" s="55">
        <v>817243.01155948755</v>
      </c>
      <c r="L14" s="55">
        <v>806850.06747702719</v>
      </c>
      <c r="M14" s="55">
        <v>790944.38209766964</v>
      </c>
      <c r="N14" s="55">
        <v>777387.50248122856</v>
      </c>
      <c r="O14" s="55">
        <v>764972.04706496035</v>
      </c>
      <c r="P14" s="55">
        <v>751627.4331916502</v>
      </c>
      <c r="Q14" s="55">
        <v>740339.18853315653</v>
      </c>
      <c r="R14" s="55">
        <v>725327.25413783907</v>
      </c>
      <c r="S14" s="37">
        <f t="shared" si="1"/>
        <v>13166860.025963815</v>
      </c>
    </row>
    <row r="15" spans="1:20" x14ac:dyDescent="0.55000000000000004">
      <c r="A15" s="31" t="s">
        <v>36</v>
      </c>
      <c r="B15" s="31" t="s">
        <v>460</v>
      </c>
      <c r="C15" s="55">
        <v>3773076.6141400356</v>
      </c>
      <c r="D15" s="55">
        <v>3681730.9419766776</v>
      </c>
      <c r="E15" s="55">
        <v>3595929.4996234337</v>
      </c>
      <c r="F15" s="55">
        <v>3512428.7720431727</v>
      </c>
      <c r="G15" s="55">
        <v>3427019.9883337822</v>
      </c>
      <c r="H15" s="55">
        <v>3338158.243423169</v>
      </c>
      <c r="I15" s="55">
        <v>3249839.4952195222</v>
      </c>
      <c r="J15" s="55">
        <v>3158751.9654966965</v>
      </c>
      <c r="K15" s="55">
        <v>3066224.6223481586</v>
      </c>
      <c r="L15" s="55">
        <v>2973808.7225018735</v>
      </c>
      <c r="M15" s="55">
        <v>2882443.5295481347</v>
      </c>
      <c r="N15" s="55">
        <v>2793301.406809194</v>
      </c>
      <c r="O15" s="55">
        <v>2705321.224969124</v>
      </c>
      <c r="P15" s="55">
        <v>2618149.6279544062</v>
      </c>
      <c r="Q15" s="55">
        <v>2531431.2929654499</v>
      </c>
      <c r="R15" s="55">
        <v>2445238.9459526306</v>
      </c>
      <c r="S15" s="37">
        <f t="shared" si="1"/>
        <v>49752854.893305458</v>
      </c>
    </row>
    <row r="16" spans="1:20" x14ac:dyDescent="0.55000000000000004">
      <c r="A16" s="31" t="s">
        <v>94</v>
      </c>
      <c r="B16" s="31" t="s">
        <v>459</v>
      </c>
      <c r="C16" s="55">
        <v>17573.669587480974</v>
      </c>
      <c r="D16" s="55">
        <v>17605.75202841582</v>
      </c>
      <c r="E16" s="55">
        <v>17643.965424662449</v>
      </c>
      <c r="F16" s="55">
        <v>17680.411549471657</v>
      </c>
      <c r="G16" s="55">
        <v>17729.658525100913</v>
      </c>
      <c r="H16" s="55">
        <v>17786.431450288968</v>
      </c>
      <c r="I16" s="55">
        <v>17821.33449868461</v>
      </c>
      <c r="J16" s="55">
        <v>17886.987367630994</v>
      </c>
      <c r="K16" s="55">
        <v>17943.656788793753</v>
      </c>
      <c r="L16" s="55">
        <v>17991.520292258469</v>
      </c>
      <c r="M16" s="55">
        <v>18033.890390451546</v>
      </c>
      <c r="N16" s="55">
        <v>18052.453246280355</v>
      </c>
      <c r="O16" s="55">
        <v>18057.585588476366</v>
      </c>
      <c r="P16" s="55">
        <v>18055.695539458749</v>
      </c>
      <c r="Q16" s="55">
        <v>18052.49819263578</v>
      </c>
      <c r="R16" s="55">
        <v>18039.568440603682</v>
      </c>
      <c r="S16" s="37">
        <f t="shared" si="1"/>
        <v>285955.07891069504</v>
      </c>
    </row>
    <row r="17" spans="1:19" x14ac:dyDescent="0.55000000000000004">
      <c r="A17" s="31" t="s">
        <v>95</v>
      </c>
      <c r="B17" s="31" t="s">
        <v>459</v>
      </c>
      <c r="C17" s="55">
        <v>54141.345549473706</v>
      </c>
      <c r="D17" s="55">
        <v>50461.035341849791</v>
      </c>
      <c r="E17" s="55">
        <v>50488.846994855419</v>
      </c>
      <c r="F17" s="55">
        <v>50528.877346116184</v>
      </c>
      <c r="G17" s="55">
        <v>50597.073401570473</v>
      </c>
      <c r="H17" s="55">
        <v>50725.221329138825</v>
      </c>
      <c r="I17" s="55">
        <v>50785.701068417307</v>
      </c>
      <c r="J17" s="55">
        <v>50917.062055532566</v>
      </c>
      <c r="K17" s="55">
        <v>51079.12752711893</v>
      </c>
      <c r="L17" s="55">
        <v>51220.184658069833</v>
      </c>
      <c r="M17" s="55">
        <v>51355.751559795674</v>
      </c>
      <c r="N17" s="55">
        <v>51469.781048652381</v>
      </c>
      <c r="O17" s="55">
        <v>51548.072759384646</v>
      </c>
      <c r="P17" s="55">
        <v>51578.140103383892</v>
      </c>
      <c r="Q17" s="55">
        <v>51644.571445946422</v>
      </c>
      <c r="R17" s="55">
        <v>51676.621016130703</v>
      </c>
      <c r="S17" s="37">
        <f t="shared" si="1"/>
        <v>820217.41320543678</v>
      </c>
    </row>
    <row r="18" spans="1:19" x14ac:dyDescent="0.55000000000000004">
      <c r="A18" s="31" t="s">
        <v>96</v>
      </c>
      <c r="B18" s="31" t="s">
        <v>459</v>
      </c>
      <c r="C18" s="55">
        <v>104109.59787199066</v>
      </c>
      <c r="D18" s="55">
        <v>102434.01529756573</v>
      </c>
      <c r="E18" s="55">
        <v>100645.65305409928</v>
      </c>
      <c r="F18" s="55">
        <v>98785.311641949011</v>
      </c>
      <c r="G18" s="55">
        <v>96947.958269691473</v>
      </c>
      <c r="H18" s="55">
        <v>95196.932066740483</v>
      </c>
      <c r="I18" s="55">
        <v>93526.925094206817</v>
      </c>
      <c r="J18" s="55">
        <v>91813.963223655344</v>
      </c>
      <c r="K18" s="55">
        <v>90256.182701993515</v>
      </c>
      <c r="L18" s="55">
        <v>88879.448270933877</v>
      </c>
      <c r="M18" s="55">
        <v>87724.066971095323</v>
      </c>
      <c r="N18" s="55">
        <v>86824.816236890969</v>
      </c>
      <c r="O18" s="55">
        <v>86142.958040134938</v>
      </c>
      <c r="P18" s="55">
        <v>85460.370931336176</v>
      </c>
      <c r="Q18" s="55">
        <v>84389.821165604022</v>
      </c>
      <c r="R18" s="55">
        <v>82823.960016761048</v>
      </c>
      <c r="S18" s="37">
        <f t="shared" si="1"/>
        <v>1475961.9808546486</v>
      </c>
    </row>
    <row r="19" spans="1:19" x14ac:dyDescent="0.55000000000000004">
      <c r="A19" s="31" t="s">
        <v>33</v>
      </c>
      <c r="B19" s="31" t="s">
        <v>460</v>
      </c>
      <c r="C19" s="55">
        <v>329443.63370929332</v>
      </c>
      <c r="D19" s="55">
        <v>328952.80258575385</v>
      </c>
      <c r="E19" s="55">
        <v>328485.44298914773</v>
      </c>
      <c r="F19" s="55">
        <v>328359.73182004818</v>
      </c>
      <c r="G19" s="55">
        <v>328172.20484585047</v>
      </c>
      <c r="H19" s="55">
        <v>327869.61074255931</v>
      </c>
      <c r="I19" s="55">
        <v>327355.61798490875</v>
      </c>
      <c r="J19" s="55">
        <v>326737.23325647443</v>
      </c>
      <c r="K19" s="55">
        <v>326156.40677864943</v>
      </c>
      <c r="L19" s="55">
        <v>325603.34198460396</v>
      </c>
      <c r="M19" s="55">
        <v>324937.4111217946</v>
      </c>
      <c r="N19" s="55">
        <v>323948.86875474267</v>
      </c>
      <c r="O19" s="55">
        <v>322949.00869963935</v>
      </c>
      <c r="P19" s="55">
        <v>321853.01427656953</v>
      </c>
      <c r="Q19" s="55">
        <v>320624.84882719623</v>
      </c>
      <c r="R19" s="55">
        <v>319233.02914819302</v>
      </c>
      <c r="S19" s="37">
        <f t="shared" si="1"/>
        <v>5210682.2075254247</v>
      </c>
    </row>
    <row r="20" spans="1:19" x14ac:dyDescent="0.55000000000000004">
      <c r="A20" s="31" t="s">
        <v>97</v>
      </c>
      <c r="B20" s="31" t="s">
        <v>459</v>
      </c>
      <c r="C20" s="55">
        <v>120853.1392866535</v>
      </c>
      <c r="D20" s="55">
        <v>120260.66878246662</v>
      </c>
      <c r="E20" s="55">
        <v>119918.57548186717</v>
      </c>
      <c r="F20" s="55">
        <v>119494.3884533696</v>
      </c>
      <c r="G20" s="55">
        <v>119168.42775392502</v>
      </c>
      <c r="H20" s="55">
        <v>118675.01193369889</v>
      </c>
      <c r="I20" s="55">
        <v>117861.46224685133</v>
      </c>
      <c r="J20" s="55">
        <v>117155.00394108747</v>
      </c>
      <c r="K20" s="55">
        <v>116311.85973697007</v>
      </c>
      <c r="L20" s="55">
        <v>115569.61407950718</v>
      </c>
      <c r="M20" s="55">
        <v>114771.93445830401</v>
      </c>
      <c r="N20" s="55">
        <v>113780.18730285272</v>
      </c>
      <c r="O20" s="55">
        <v>113025.53091224527</v>
      </c>
      <c r="P20" s="55">
        <v>112016.84208246197</v>
      </c>
      <c r="Q20" s="55">
        <v>110971.02816252835</v>
      </c>
      <c r="R20" s="55">
        <v>110017.71014481779</v>
      </c>
      <c r="S20" s="37">
        <f t="shared" si="1"/>
        <v>1859851.384759607</v>
      </c>
    </row>
    <row r="21" spans="1:19" x14ac:dyDescent="0.55000000000000004">
      <c r="A21" s="31" t="s">
        <v>98</v>
      </c>
      <c r="B21" s="31" t="s">
        <v>460</v>
      </c>
      <c r="C21" s="55">
        <v>10900.189390819181</v>
      </c>
      <c r="D21" s="55">
        <v>10980.448974480487</v>
      </c>
      <c r="E21" s="55">
        <v>11066.179454544377</v>
      </c>
      <c r="F21" s="55">
        <v>11150.510230907219</v>
      </c>
      <c r="G21" s="55">
        <v>11242.474170962332</v>
      </c>
      <c r="H21" s="55">
        <v>11328.74787930202</v>
      </c>
      <c r="I21" s="55">
        <v>11397.505048915587</v>
      </c>
      <c r="J21" s="55">
        <v>11466.983672165543</v>
      </c>
      <c r="K21" s="55">
        <v>11533.881857304583</v>
      </c>
      <c r="L21" s="55">
        <v>11603.372354212761</v>
      </c>
      <c r="M21" s="55">
        <v>11666.902654090294</v>
      </c>
      <c r="N21" s="55">
        <v>11711.793190530832</v>
      </c>
      <c r="O21" s="55">
        <v>11761.48577712652</v>
      </c>
      <c r="P21" s="55">
        <v>11803.151020300929</v>
      </c>
      <c r="Q21" s="55">
        <v>11851.063543578624</v>
      </c>
      <c r="R21" s="55">
        <v>11890.699207603973</v>
      </c>
      <c r="S21" s="37">
        <f t="shared" si="1"/>
        <v>183355.38842684522</v>
      </c>
    </row>
    <row r="22" spans="1:19" x14ac:dyDescent="0.55000000000000004">
      <c r="A22" s="31" t="s">
        <v>99</v>
      </c>
      <c r="B22" s="31" t="s">
        <v>460</v>
      </c>
      <c r="C22" s="55">
        <v>52399819.63771411</v>
      </c>
      <c r="D22" s="55">
        <v>50170492.918029852</v>
      </c>
      <c r="E22" s="55">
        <v>47966247.756563872</v>
      </c>
      <c r="F22" s="55">
        <v>45809399.327340961</v>
      </c>
      <c r="G22" s="55">
        <v>43725059.475470707</v>
      </c>
      <c r="H22" s="55">
        <v>41733362.450603135</v>
      </c>
      <c r="I22" s="55">
        <v>39878988.112990566</v>
      </c>
      <c r="J22" s="55">
        <v>38109086.969663382</v>
      </c>
      <c r="K22" s="55">
        <v>36444923.443531901</v>
      </c>
      <c r="L22" s="55">
        <v>34911093.09384425</v>
      </c>
      <c r="M22" s="55">
        <v>33514002.795202423</v>
      </c>
      <c r="N22" s="55">
        <v>32273387.249598436</v>
      </c>
      <c r="O22" s="55">
        <v>31140297.226215966</v>
      </c>
      <c r="P22" s="55">
        <v>30087514.387252998</v>
      </c>
      <c r="Q22" s="55">
        <v>29076894.711051848</v>
      </c>
      <c r="R22" s="55">
        <v>28081460.324187011</v>
      </c>
      <c r="S22" s="37">
        <f t="shared" si="1"/>
        <v>615322029.87926137</v>
      </c>
    </row>
    <row r="23" spans="1:19" x14ac:dyDescent="0.55000000000000004">
      <c r="A23" s="31" t="s">
        <v>101</v>
      </c>
      <c r="B23" s="31" t="s">
        <v>459</v>
      </c>
      <c r="C23" s="55">
        <v>36640.046223529411</v>
      </c>
      <c r="D23" s="55">
        <v>36298.837154279187</v>
      </c>
      <c r="E23" s="55">
        <v>36136.046055711377</v>
      </c>
      <c r="F23" s="55">
        <v>35951.944311892032</v>
      </c>
      <c r="G23" s="55">
        <v>35916.533644918163</v>
      </c>
      <c r="H23" s="55">
        <v>35688.97549839173</v>
      </c>
      <c r="I23" s="55">
        <v>35603.146484545061</v>
      </c>
      <c r="J23" s="55">
        <v>35492.040965002445</v>
      </c>
      <c r="K23" s="55">
        <v>35207.385507706094</v>
      </c>
      <c r="L23" s="55">
        <v>35054.657745743316</v>
      </c>
      <c r="M23" s="55">
        <v>34880.959042817543</v>
      </c>
      <c r="N23" s="55">
        <v>34550.53527294533</v>
      </c>
      <c r="O23" s="55">
        <v>34209.768705297232</v>
      </c>
      <c r="P23" s="55">
        <v>34118.011930786408</v>
      </c>
      <c r="Q23" s="55">
        <v>33751.637280750008</v>
      </c>
      <c r="R23" s="55">
        <v>33499.477576808218</v>
      </c>
      <c r="S23" s="37">
        <f t="shared" si="1"/>
        <v>563000.00340112357</v>
      </c>
    </row>
    <row r="24" spans="1:19" x14ac:dyDescent="0.55000000000000004">
      <c r="A24" s="31" t="s">
        <v>102</v>
      </c>
      <c r="B24" s="31" t="s">
        <v>459</v>
      </c>
      <c r="C24" s="55">
        <v>566307.68785723182</v>
      </c>
      <c r="D24" s="55">
        <v>564412.20524186397</v>
      </c>
      <c r="E24" s="55">
        <v>562890.61048208014</v>
      </c>
      <c r="F24" s="55">
        <v>562909.92128555488</v>
      </c>
      <c r="G24" s="55">
        <v>561981.8778175991</v>
      </c>
      <c r="H24" s="55">
        <v>561085.41531300347</v>
      </c>
      <c r="I24" s="55">
        <v>561973.43937994807</v>
      </c>
      <c r="J24" s="55">
        <v>561046.9398462571</v>
      </c>
      <c r="K24" s="55">
        <v>561363.43555176095</v>
      </c>
      <c r="L24" s="55">
        <v>560781.22577157989</v>
      </c>
      <c r="M24" s="55">
        <v>560934.31491280883</v>
      </c>
      <c r="N24" s="55">
        <v>560602.75515958725</v>
      </c>
      <c r="O24" s="55">
        <v>559814.64861527109</v>
      </c>
      <c r="P24" s="55">
        <v>560393.00293239998</v>
      </c>
      <c r="Q24" s="55">
        <v>558718.93869660504</v>
      </c>
      <c r="R24" s="55">
        <v>558021.41193169029</v>
      </c>
      <c r="S24" s="37">
        <f t="shared" si="1"/>
        <v>8983237.8307952415</v>
      </c>
    </row>
    <row r="25" spans="1:19" x14ac:dyDescent="0.55000000000000004">
      <c r="A25" s="31" t="s">
        <v>104</v>
      </c>
      <c r="B25" s="31" t="s">
        <v>460</v>
      </c>
      <c r="C25" s="55">
        <v>145652.36715220648</v>
      </c>
      <c r="D25" s="55">
        <v>145457.70663326024</v>
      </c>
      <c r="E25" s="55">
        <v>145303.20571395563</v>
      </c>
      <c r="F25" s="55">
        <v>145059.39155419305</v>
      </c>
      <c r="G25" s="55">
        <v>144779.57367336767</v>
      </c>
      <c r="H25" s="55">
        <v>144392.9967131156</v>
      </c>
      <c r="I25" s="55">
        <v>143906.11702860822</v>
      </c>
      <c r="J25" s="55">
        <v>143369.6786383045</v>
      </c>
      <c r="K25" s="55">
        <v>142785.6832464539</v>
      </c>
      <c r="L25" s="55">
        <v>142240.12482940772</v>
      </c>
      <c r="M25" s="55">
        <v>141666.40241364387</v>
      </c>
      <c r="N25" s="55">
        <v>141045.0359629186</v>
      </c>
      <c r="O25" s="55">
        <v>140397.35870497383</v>
      </c>
      <c r="P25" s="55">
        <v>139835.73866008836</v>
      </c>
      <c r="Q25" s="55">
        <v>139260.21433902037</v>
      </c>
      <c r="R25" s="55">
        <v>138722.74068929834</v>
      </c>
      <c r="S25" s="37">
        <f t="shared" si="1"/>
        <v>2283874.3359528161</v>
      </c>
    </row>
    <row r="26" spans="1:19" x14ac:dyDescent="0.55000000000000004">
      <c r="A26" s="64" t="s">
        <v>106</v>
      </c>
      <c r="B26" s="31">
        <v>0</v>
      </c>
      <c r="C26" s="55">
        <v>15165.51567301662</v>
      </c>
      <c r="D26" s="55">
        <v>14672.897314614513</v>
      </c>
      <c r="E26" s="55">
        <v>14172.9372387155</v>
      </c>
      <c r="F26" s="55">
        <v>13666.851229439693</v>
      </c>
      <c r="G26" s="55">
        <v>13152.05930155231</v>
      </c>
      <c r="H26" s="55">
        <v>12643.937534314113</v>
      </c>
      <c r="I26" s="55">
        <v>12161.845835338208</v>
      </c>
      <c r="J26" s="55">
        <v>11678.693089983324</v>
      </c>
      <c r="K26" s="55">
        <v>11216.944090694311</v>
      </c>
      <c r="L26" s="55">
        <v>10796.490321446654</v>
      </c>
      <c r="M26" s="55">
        <v>10434.835866297026</v>
      </c>
      <c r="N26" s="55">
        <v>10122.726643422789</v>
      </c>
      <c r="O26" s="55">
        <v>9858.0758340063858</v>
      </c>
      <c r="P26" s="55">
        <v>9623.3909591178181</v>
      </c>
      <c r="Q26" s="55">
        <v>9386.5264273666089</v>
      </c>
      <c r="R26" s="55">
        <v>9137.8489904026519</v>
      </c>
      <c r="S26" s="37">
        <f t="shared" si="1"/>
        <v>187891.57634972851</v>
      </c>
    </row>
    <row r="27" spans="1:19" x14ac:dyDescent="0.55000000000000004">
      <c r="A27" s="31" t="s">
        <v>107</v>
      </c>
      <c r="B27" s="31" t="s">
        <v>460</v>
      </c>
      <c r="C27" s="55">
        <v>1167894.0139677639</v>
      </c>
      <c r="D27" s="55">
        <v>1172953.594501893</v>
      </c>
      <c r="E27" s="55">
        <v>1178768.6242350575</v>
      </c>
      <c r="F27" s="55">
        <v>1185039.3856582292</v>
      </c>
      <c r="G27" s="55">
        <v>1191742.1865748791</v>
      </c>
      <c r="H27" s="55">
        <v>1198561.5282018997</v>
      </c>
      <c r="I27" s="55">
        <v>1203972.6284485196</v>
      </c>
      <c r="J27" s="55">
        <v>1209806.1904290165</v>
      </c>
      <c r="K27" s="55">
        <v>1215875.4540341729</v>
      </c>
      <c r="L27" s="55">
        <v>1221753.472730011</v>
      </c>
      <c r="M27" s="55">
        <v>1227562.1406373759</v>
      </c>
      <c r="N27" s="55">
        <v>1231995.9816975996</v>
      </c>
      <c r="O27" s="55">
        <v>1236312.5052565592</v>
      </c>
      <c r="P27" s="55">
        <v>1240434.4300682279</v>
      </c>
      <c r="Q27" s="55">
        <v>1244381.9122754354</v>
      </c>
      <c r="R27" s="55">
        <v>1247999.3141369079</v>
      </c>
      <c r="S27" s="37">
        <f t="shared" si="1"/>
        <v>19375053.362853549</v>
      </c>
    </row>
    <row r="28" spans="1:19" x14ac:dyDescent="0.55000000000000004">
      <c r="A28" s="31" t="s">
        <v>108</v>
      </c>
      <c r="B28" s="31" t="s">
        <v>459</v>
      </c>
      <c r="C28" s="55">
        <v>122.18421632047456</v>
      </c>
      <c r="D28" s="55">
        <v>120.78820785091469</v>
      </c>
      <c r="E28" s="55">
        <v>118.2352907566187</v>
      </c>
      <c r="F28" s="55">
        <v>116.66569208796534</v>
      </c>
      <c r="G28" s="55">
        <v>114.17744264077396</v>
      </c>
      <c r="H28" s="55">
        <v>112.17680899994815</v>
      </c>
      <c r="I28" s="55">
        <v>110.62463390408466</v>
      </c>
      <c r="J28" s="55">
        <v>108.65142413248317</v>
      </c>
      <c r="K28" s="55">
        <v>106.699311724791</v>
      </c>
      <c r="L28" s="55">
        <v>105.16113394470429</v>
      </c>
      <c r="M28" s="55">
        <v>102.86011507415647</v>
      </c>
      <c r="N28" s="55">
        <v>100.97379149674478</v>
      </c>
      <c r="O28" s="55">
        <v>98.750996342703587</v>
      </c>
      <c r="P28" s="55">
        <v>96.572024667004044</v>
      </c>
      <c r="Q28" s="55">
        <v>94.436209323522206</v>
      </c>
      <c r="R28" s="55">
        <v>93.0001295840094</v>
      </c>
      <c r="S28" s="37">
        <f t="shared" si="1"/>
        <v>1721.9574288508991</v>
      </c>
    </row>
    <row r="29" spans="1:19" x14ac:dyDescent="0.55000000000000004">
      <c r="A29" s="65" t="s">
        <v>111</v>
      </c>
      <c r="B29" s="31" t="s">
        <v>459</v>
      </c>
      <c r="C29" s="55">
        <v>247999.45589822449</v>
      </c>
      <c r="D29" s="55">
        <v>243758.5106883643</v>
      </c>
      <c r="E29" s="55">
        <v>240435.00222358858</v>
      </c>
      <c r="F29" s="55">
        <v>237550.44703935162</v>
      </c>
      <c r="G29" s="55">
        <v>234486.81176147828</v>
      </c>
      <c r="H29" s="55">
        <v>231075.84653710472</v>
      </c>
      <c r="I29" s="55">
        <v>228321.29311199009</v>
      </c>
      <c r="J29" s="55">
        <v>224946.05433032505</v>
      </c>
      <c r="K29" s="55">
        <v>221387.20686340137</v>
      </c>
      <c r="L29" s="55">
        <v>218190.57418873484</v>
      </c>
      <c r="M29" s="55">
        <v>215503.82924837808</v>
      </c>
      <c r="N29" s="55">
        <v>212966.95649629363</v>
      </c>
      <c r="O29" s="55">
        <v>210831.96923786285</v>
      </c>
      <c r="P29" s="55">
        <v>208882.03786131504</v>
      </c>
      <c r="Q29" s="55">
        <v>206739.02437832076</v>
      </c>
      <c r="R29" s="55">
        <v>204192.05270900906</v>
      </c>
      <c r="S29" s="37">
        <f t="shared" si="1"/>
        <v>3587267.0725737424</v>
      </c>
    </row>
    <row r="30" spans="1:19" x14ac:dyDescent="0.55000000000000004">
      <c r="A30" s="31" t="s">
        <v>112</v>
      </c>
      <c r="B30" s="31" t="s">
        <v>459</v>
      </c>
      <c r="C30" s="55">
        <v>279.25963961974315</v>
      </c>
      <c r="D30" s="55">
        <v>277.66994430543582</v>
      </c>
      <c r="E30" s="55">
        <v>279.06527065872939</v>
      </c>
      <c r="F30" s="55">
        <v>274.88284271691225</v>
      </c>
      <c r="G30" s="55">
        <v>274.5380739728534</v>
      </c>
      <c r="H30" s="55">
        <v>275.21992513873761</v>
      </c>
      <c r="I30" s="55">
        <v>274.42553543091128</v>
      </c>
      <c r="J30" s="55">
        <v>272.27537793988387</v>
      </c>
      <c r="K30" s="55">
        <v>274.5557792468515</v>
      </c>
      <c r="L30" s="55">
        <v>274.26939353472693</v>
      </c>
      <c r="M30" s="55">
        <v>274.83617631077641</v>
      </c>
      <c r="N30" s="55">
        <v>278.25203147326533</v>
      </c>
      <c r="O30" s="55">
        <v>278.21171093544865</v>
      </c>
      <c r="P30" s="55">
        <v>277.93768786290781</v>
      </c>
      <c r="Q30" s="55">
        <v>278.39375955090924</v>
      </c>
      <c r="R30" s="55">
        <v>278.58747932129819</v>
      </c>
      <c r="S30" s="37">
        <f t="shared" si="1"/>
        <v>4422.3806280193912</v>
      </c>
    </row>
    <row r="31" spans="1:19" x14ac:dyDescent="0.55000000000000004">
      <c r="A31" s="31" t="s">
        <v>114</v>
      </c>
      <c r="B31" s="31" t="s">
        <v>459</v>
      </c>
      <c r="C31" s="55">
        <v>23325.06752722797</v>
      </c>
      <c r="D31" s="55">
        <v>23281.266277733386</v>
      </c>
      <c r="E31" s="55">
        <v>23295.988649742518</v>
      </c>
      <c r="F31" s="55">
        <v>23256.471146348504</v>
      </c>
      <c r="G31" s="55">
        <v>23313.776015967589</v>
      </c>
      <c r="H31" s="55">
        <v>23348.013428734779</v>
      </c>
      <c r="I31" s="55">
        <v>23391.256475244933</v>
      </c>
      <c r="J31" s="55">
        <v>23427.114303260125</v>
      </c>
      <c r="K31" s="55">
        <v>23470.050861077671</v>
      </c>
      <c r="L31" s="55">
        <v>23490.612188292846</v>
      </c>
      <c r="M31" s="55">
        <v>23435.373618037964</v>
      </c>
      <c r="N31" s="55">
        <v>23403.248908815425</v>
      </c>
      <c r="O31" s="55">
        <v>23301.562334248381</v>
      </c>
      <c r="P31" s="55">
        <v>23185.94542344824</v>
      </c>
      <c r="Q31" s="55">
        <v>23020.851297258399</v>
      </c>
      <c r="R31" s="55">
        <v>22857.499200290378</v>
      </c>
      <c r="S31" s="37">
        <f t="shared" si="1"/>
        <v>372804.0976557291</v>
      </c>
    </row>
    <row r="32" spans="1:19" x14ac:dyDescent="0.55000000000000004">
      <c r="A32" s="31" t="s">
        <v>115</v>
      </c>
      <c r="B32" s="31" t="s">
        <v>460</v>
      </c>
      <c r="C32" s="55">
        <v>90720.760731337243</v>
      </c>
      <c r="D32" s="55">
        <v>91176.607959715111</v>
      </c>
      <c r="E32" s="55">
        <v>91596.914974862375</v>
      </c>
      <c r="F32" s="55">
        <v>91953.278707822785</v>
      </c>
      <c r="G32" s="55">
        <v>92217.866668761009</v>
      </c>
      <c r="H32" s="55">
        <v>92369.554034824527</v>
      </c>
      <c r="I32" s="55">
        <v>92393.195294580582</v>
      </c>
      <c r="J32" s="55">
        <v>92330.978231688612</v>
      </c>
      <c r="K32" s="55">
        <v>92173.206416180299</v>
      </c>
      <c r="L32" s="55">
        <v>91954.951510408806</v>
      </c>
      <c r="M32" s="55">
        <v>91685.219906133527</v>
      </c>
      <c r="N32" s="55">
        <v>91350.473009710578</v>
      </c>
      <c r="O32" s="55">
        <v>90962.725812700737</v>
      </c>
      <c r="P32" s="55">
        <v>90512.380904059843</v>
      </c>
      <c r="Q32" s="55">
        <v>89996.172592496441</v>
      </c>
      <c r="R32" s="55">
        <v>89401.843362490312</v>
      </c>
      <c r="S32" s="37">
        <f t="shared" si="1"/>
        <v>1462796.1301177731</v>
      </c>
    </row>
    <row r="33" spans="1:19" x14ac:dyDescent="0.55000000000000004">
      <c r="A33" s="31" t="s">
        <v>117</v>
      </c>
      <c r="B33" s="31" t="s">
        <v>459</v>
      </c>
      <c r="C33" s="55">
        <v>20505.441522960642</v>
      </c>
      <c r="D33" s="55">
        <v>20451.394195467848</v>
      </c>
      <c r="E33" s="55">
        <v>20363.659607589343</v>
      </c>
      <c r="F33" s="55">
        <v>20174.023784019562</v>
      </c>
      <c r="G33" s="55">
        <v>20065.210279251387</v>
      </c>
      <c r="H33" s="55">
        <v>19945.621068185785</v>
      </c>
      <c r="I33" s="55">
        <v>19815.976172317205</v>
      </c>
      <c r="J33" s="55">
        <v>19716.794720088878</v>
      </c>
      <c r="K33" s="55">
        <v>19606.580215916569</v>
      </c>
      <c r="L33" s="55">
        <v>19448.514107054216</v>
      </c>
      <c r="M33" s="55">
        <v>19392.378275204937</v>
      </c>
      <c r="N33" s="55">
        <v>19252.233341323245</v>
      </c>
      <c r="O33" s="55">
        <v>19103.800931210248</v>
      </c>
      <c r="P33" s="55">
        <v>19047.758489420012</v>
      </c>
      <c r="Q33" s="55">
        <v>18914.000234338127</v>
      </c>
      <c r="R33" s="55">
        <v>18740.431140553141</v>
      </c>
      <c r="S33" s="37">
        <f t="shared" si="1"/>
        <v>314543.81808490114</v>
      </c>
    </row>
    <row r="34" spans="1:19" x14ac:dyDescent="0.55000000000000004">
      <c r="A34" s="31" t="s">
        <v>118</v>
      </c>
      <c r="B34" s="31" t="s">
        <v>459</v>
      </c>
      <c r="C34" s="55">
        <v>8712.1984948997724</v>
      </c>
      <c r="D34" s="55">
        <v>8730.702352681501</v>
      </c>
      <c r="E34" s="55">
        <v>8721.5954658496903</v>
      </c>
      <c r="F34" s="55">
        <v>8739.6188042397571</v>
      </c>
      <c r="G34" s="55">
        <v>8798.717129424258</v>
      </c>
      <c r="H34" s="55">
        <v>8814.9044995051681</v>
      </c>
      <c r="I34" s="55">
        <v>8822.6846446944928</v>
      </c>
      <c r="J34" s="55">
        <v>8852.7477299891652</v>
      </c>
      <c r="K34" s="55">
        <v>8888.2420298443176</v>
      </c>
      <c r="L34" s="55">
        <v>8914.1585931663049</v>
      </c>
      <c r="M34" s="55">
        <v>8944.850351714691</v>
      </c>
      <c r="N34" s="55">
        <v>8979.614479520309</v>
      </c>
      <c r="O34" s="55">
        <v>8978.7022746448019</v>
      </c>
      <c r="P34" s="55">
        <v>9008.1812948935403</v>
      </c>
      <c r="Q34" s="55">
        <v>8991.4758206911611</v>
      </c>
      <c r="R34" s="55">
        <v>9039.6555149927062</v>
      </c>
      <c r="S34" s="37">
        <f t="shared" si="1"/>
        <v>141938.04948075165</v>
      </c>
    </row>
    <row r="35" spans="1:19" x14ac:dyDescent="0.55000000000000004">
      <c r="A35" s="31" t="s">
        <v>119</v>
      </c>
      <c r="B35" s="31" t="s">
        <v>460</v>
      </c>
      <c r="C35" s="55">
        <v>21908.744937869669</v>
      </c>
      <c r="D35" s="55">
        <v>21693.035985600523</v>
      </c>
      <c r="E35" s="55">
        <v>21503.874382679111</v>
      </c>
      <c r="F35" s="55">
        <v>21321.751092100756</v>
      </c>
      <c r="G35" s="55">
        <v>21140.395677598008</v>
      </c>
      <c r="H35" s="55">
        <v>20951.516640353606</v>
      </c>
      <c r="I35" s="55">
        <v>20771.544105455909</v>
      </c>
      <c r="J35" s="55">
        <v>20571.467554813786</v>
      </c>
      <c r="K35" s="55">
        <v>20372.88911317692</v>
      </c>
      <c r="L35" s="55">
        <v>20178.089503745337</v>
      </c>
      <c r="M35" s="55">
        <v>20000.807487100177</v>
      </c>
      <c r="N35" s="55">
        <v>19823.56577336269</v>
      </c>
      <c r="O35" s="55">
        <v>19652.945488458394</v>
      </c>
      <c r="P35" s="55">
        <v>19486.178654942698</v>
      </c>
      <c r="Q35" s="55">
        <v>19312.454086835281</v>
      </c>
      <c r="R35" s="55">
        <v>19120.180051066229</v>
      </c>
      <c r="S35" s="37">
        <f t="shared" si="1"/>
        <v>327809.44053515914</v>
      </c>
    </row>
    <row r="36" spans="1:19" x14ac:dyDescent="0.55000000000000004">
      <c r="A36" s="31" t="s">
        <v>120</v>
      </c>
      <c r="B36" s="31" t="s">
        <v>459</v>
      </c>
      <c r="C36" s="55">
        <v>96701.798417331855</v>
      </c>
      <c r="D36" s="55">
        <v>96203.783061663591</v>
      </c>
      <c r="E36" s="55">
        <v>95722.932380207509</v>
      </c>
      <c r="F36" s="55">
        <v>95167.804085682073</v>
      </c>
      <c r="G36" s="55">
        <v>94523.662161966335</v>
      </c>
      <c r="H36" s="55">
        <v>93738.867114420034</v>
      </c>
      <c r="I36" s="55">
        <v>92976.362553793675</v>
      </c>
      <c r="J36" s="55">
        <v>92031.79668838119</v>
      </c>
      <c r="K36" s="55">
        <v>91009.875104317427</v>
      </c>
      <c r="L36" s="55">
        <v>90004.039274868206</v>
      </c>
      <c r="M36" s="55">
        <v>88895.534818377317</v>
      </c>
      <c r="N36" s="55">
        <v>87807.892080781894</v>
      </c>
      <c r="O36" s="55">
        <v>86708.193861846958</v>
      </c>
      <c r="P36" s="55">
        <v>85582.680841823953</v>
      </c>
      <c r="Q36" s="55">
        <v>84404.365430601145</v>
      </c>
      <c r="R36" s="55">
        <v>83164.082264758952</v>
      </c>
      <c r="S36" s="37">
        <f t="shared" si="1"/>
        <v>1454643.6701408224</v>
      </c>
    </row>
    <row r="37" spans="1:19" x14ac:dyDescent="0.55000000000000004">
      <c r="A37" s="31" t="s">
        <v>121</v>
      </c>
      <c r="B37" s="31" t="s">
        <v>459</v>
      </c>
      <c r="C37" s="55">
        <v>34614.892379600002</v>
      </c>
      <c r="D37" s="55">
        <v>34613.343948220077</v>
      </c>
      <c r="E37" s="55">
        <v>34640.050058126755</v>
      </c>
      <c r="F37" s="55">
        <v>34646.640158063274</v>
      </c>
      <c r="G37" s="55">
        <v>34665.415072732016</v>
      </c>
      <c r="H37" s="55">
        <v>34684.254142069309</v>
      </c>
      <c r="I37" s="55">
        <v>34672.587859299427</v>
      </c>
      <c r="J37" s="55">
        <v>34670.572128361724</v>
      </c>
      <c r="K37" s="55">
        <v>34648.578947534348</v>
      </c>
      <c r="L37" s="55">
        <v>34634.645469471921</v>
      </c>
      <c r="M37" s="55">
        <v>34627.266752051393</v>
      </c>
      <c r="N37" s="55">
        <v>34582.407697922885</v>
      </c>
      <c r="O37" s="55">
        <v>34543.905981045653</v>
      </c>
      <c r="P37" s="55">
        <v>34494.3871218821</v>
      </c>
      <c r="Q37" s="55">
        <v>34434.057279911627</v>
      </c>
      <c r="R37" s="55">
        <v>34370.71090795604</v>
      </c>
      <c r="S37" s="37">
        <f t="shared" si="1"/>
        <v>553543.71590424865</v>
      </c>
    </row>
    <row r="38" spans="1:19" x14ac:dyDescent="0.55000000000000004">
      <c r="A38" s="31" t="s">
        <v>122</v>
      </c>
      <c r="B38" s="31" t="s">
        <v>459</v>
      </c>
      <c r="C38" s="55">
        <v>24341.672398741506</v>
      </c>
      <c r="D38" s="55">
        <v>24211.013103884496</v>
      </c>
      <c r="E38" s="55">
        <v>24120.369676438011</v>
      </c>
      <c r="F38" s="55">
        <v>24064.186761066103</v>
      </c>
      <c r="G38" s="55">
        <v>23894.271938393089</v>
      </c>
      <c r="H38" s="55">
        <v>23901.301733020449</v>
      </c>
      <c r="I38" s="55">
        <v>23796.651068664942</v>
      </c>
      <c r="J38" s="55">
        <v>23633.645179483083</v>
      </c>
      <c r="K38" s="55">
        <v>23588.612374041728</v>
      </c>
      <c r="L38" s="55">
        <v>23484.514349443136</v>
      </c>
      <c r="M38" s="55">
        <v>23326.042793549346</v>
      </c>
      <c r="N38" s="55">
        <v>23274.626670550329</v>
      </c>
      <c r="O38" s="55">
        <v>23092.100005490436</v>
      </c>
      <c r="P38" s="55">
        <v>23011.448946481862</v>
      </c>
      <c r="Q38" s="55">
        <v>22879.987792134587</v>
      </c>
      <c r="R38" s="55">
        <v>22701.790938531063</v>
      </c>
      <c r="S38" s="37">
        <f t="shared" si="1"/>
        <v>377322.2357299141</v>
      </c>
    </row>
    <row r="39" spans="1:19" x14ac:dyDescent="0.55000000000000004">
      <c r="A39" s="31" t="s">
        <v>124</v>
      </c>
      <c r="B39" s="31" t="s">
        <v>460</v>
      </c>
      <c r="C39" s="55">
        <v>156383.72971145471</v>
      </c>
      <c r="D39" s="55">
        <v>154232.99319770833</v>
      </c>
      <c r="E39" s="55">
        <v>152065.93733236031</v>
      </c>
      <c r="F39" s="55">
        <v>149743.78002008898</v>
      </c>
      <c r="G39" s="55">
        <v>147427.89095015835</v>
      </c>
      <c r="H39" s="55">
        <v>145309.01783297787</v>
      </c>
      <c r="I39" s="55">
        <v>143050.78038524039</v>
      </c>
      <c r="J39" s="55">
        <v>140845.39115911597</v>
      </c>
      <c r="K39" s="55">
        <v>138690.38916829502</v>
      </c>
      <c r="L39" s="55">
        <v>136415.39876390167</v>
      </c>
      <c r="M39" s="55">
        <v>134155.275978266</v>
      </c>
      <c r="N39" s="55">
        <v>131752.6805089312</v>
      </c>
      <c r="O39" s="55">
        <v>129260.89041149837</v>
      </c>
      <c r="P39" s="55">
        <v>126690.4991991087</v>
      </c>
      <c r="Q39" s="55">
        <v>124051.46110456176</v>
      </c>
      <c r="R39" s="55">
        <v>121353.12218307151</v>
      </c>
      <c r="S39" s="37">
        <f t="shared" si="1"/>
        <v>2231429.2379067391</v>
      </c>
    </row>
    <row r="40" spans="1:19" x14ac:dyDescent="0.55000000000000004">
      <c r="A40" s="31" t="s">
        <v>7</v>
      </c>
      <c r="B40" s="31" t="s">
        <v>460</v>
      </c>
      <c r="C40" s="55">
        <v>12384562.058395861</v>
      </c>
      <c r="D40" s="55">
        <v>12190350.179130694</v>
      </c>
      <c r="E40" s="55">
        <v>11989662.843176691</v>
      </c>
      <c r="F40" s="55">
        <v>11784569.147446288</v>
      </c>
      <c r="G40" s="55">
        <v>11577951.032552253</v>
      </c>
      <c r="H40" s="55">
        <v>11370452.940549895</v>
      </c>
      <c r="I40" s="55">
        <v>11156842.238968683</v>
      </c>
      <c r="J40" s="55">
        <v>10945670.064067515</v>
      </c>
      <c r="K40" s="55">
        <v>10733763.376440728</v>
      </c>
      <c r="L40" s="55">
        <v>10517050.899442647</v>
      </c>
      <c r="M40" s="55">
        <v>10294196.298653906</v>
      </c>
      <c r="N40" s="55">
        <v>10072585.183503736</v>
      </c>
      <c r="O40" s="55">
        <v>9846276.9025853109</v>
      </c>
      <c r="P40" s="55">
        <v>9616692.7662546728</v>
      </c>
      <c r="Q40" s="55">
        <v>9386269.6855995711</v>
      </c>
      <c r="R40" s="55">
        <v>9156271.8015352543</v>
      </c>
      <c r="S40" s="37">
        <f t="shared" si="1"/>
        <v>173023167.41830367</v>
      </c>
    </row>
    <row r="41" spans="1:19" x14ac:dyDescent="0.55000000000000004">
      <c r="A41" s="31" t="s">
        <v>127</v>
      </c>
      <c r="B41" s="31" t="s">
        <v>460</v>
      </c>
      <c r="C41" s="55">
        <v>71612.970546221564</v>
      </c>
      <c r="D41" s="55">
        <v>69979.826180243545</v>
      </c>
      <c r="E41" s="55">
        <v>68465.0131227042</v>
      </c>
      <c r="F41" s="55">
        <v>66995.103387778057</v>
      </c>
      <c r="G41" s="55">
        <v>65476.761994134948</v>
      </c>
      <c r="H41" s="55">
        <v>63885.165107564222</v>
      </c>
      <c r="I41" s="55">
        <v>62379.054687759279</v>
      </c>
      <c r="J41" s="55">
        <v>60771.61342874902</v>
      </c>
      <c r="K41" s="55">
        <v>59136.574017465697</v>
      </c>
      <c r="L41" s="55">
        <v>57562.596281876642</v>
      </c>
      <c r="M41" s="55">
        <v>56093.767663393082</v>
      </c>
      <c r="N41" s="55">
        <v>54683.253657805617</v>
      </c>
      <c r="O41" s="55">
        <v>53364.40495878824</v>
      </c>
      <c r="P41" s="55">
        <v>52099.144040984844</v>
      </c>
      <c r="Q41" s="55">
        <v>50826.21706305031</v>
      </c>
      <c r="R41" s="55">
        <v>49515.792376922465</v>
      </c>
      <c r="S41" s="37">
        <f t="shared" si="1"/>
        <v>962847.25851544156</v>
      </c>
    </row>
    <row r="42" spans="1:19" x14ac:dyDescent="0.55000000000000004">
      <c r="A42" s="31" t="s">
        <v>128</v>
      </c>
      <c r="B42" s="31" t="s">
        <v>460</v>
      </c>
      <c r="C42" s="55">
        <v>1750801.4061442865</v>
      </c>
      <c r="D42" s="55">
        <v>1705970.9881561254</v>
      </c>
      <c r="E42" s="55">
        <v>1661344.1571243659</v>
      </c>
      <c r="F42" s="55">
        <v>1617869.7101706737</v>
      </c>
      <c r="G42" s="55">
        <v>1576446.0877095966</v>
      </c>
      <c r="H42" s="55">
        <v>1537156.6895466971</v>
      </c>
      <c r="I42" s="55">
        <v>1501254.6240034907</v>
      </c>
      <c r="J42" s="55">
        <v>1466625.0505037925</v>
      </c>
      <c r="K42" s="55">
        <v>1432798.0405515048</v>
      </c>
      <c r="L42" s="55">
        <v>1398325.4847192487</v>
      </c>
      <c r="M42" s="55">
        <v>1362592.1939696416</v>
      </c>
      <c r="N42" s="55">
        <v>1326568.853339518</v>
      </c>
      <c r="O42" s="55">
        <v>1289343.3026078236</v>
      </c>
      <c r="P42" s="55">
        <v>1250672.3076458389</v>
      </c>
      <c r="Q42" s="55">
        <v>1209856.5969310966</v>
      </c>
      <c r="R42" s="55">
        <v>1166384.1919030214</v>
      </c>
      <c r="S42" s="37">
        <f t="shared" si="1"/>
        <v>23254009.68502672</v>
      </c>
    </row>
    <row r="43" spans="1:19" x14ac:dyDescent="0.55000000000000004">
      <c r="A43" s="31" t="s">
        <v>129</v>
      </c>
      <c r="B43" s="31" t="s">
        <v>459</v>
      </c>
      <c r="C43" s="55">
        <v>355681.86633493257</v>
      </c>
      <c r="D43" s="55">
        <v>355580.64731967018</v>
      </c>
      <c r="E43" s="55">
        <v>354590.17620401963</v>
      </c>
      <c r="F43" s="55">
        <v>353134.85709424742</v>
      </c>
      <c r="G43" s="55">
        <v>351570.73191848962</v>
      </c>
      <c r="H43" s="55">
        <v>350145.16567409993</v>
      </c>
      <c r="I43" s="55">
        <v>348874.99788845098</v>
      </c>
      <c r="J43" s="55">
        <v>347708.88108593796</v>
      </c>
      <c r="K43" s="55">
        <v>346600.54691995779</v>
      </c>
      <c r="L43" s="55">
        <v>345477.62900399847</v>
      </c>
      <c r="M43" s="55">
        <v>344455.36856803787</v>
      </c>
      <c r="N43" s="55">
        <v>343286.76369433734</v>
      </c>
      <c r="O43" s="55">
        <v>342176.17950818746</v>
      </c>
      <c r="P43" s="55">
        <v>341058.22079408244</v>
      </c>
      <c r="Q43" s="55">
        <v>339927.87616244919</v>
      </c>
      <c r="R43" s="55">
        <v>338780.61832159333</v>
      </c>
      <c r="S43" s="37">
        <f t="shared" si="1"/>
        <v>5559050.5264924914</v>
      </c>
    </row>
    <row r="44" spans="1:19" x14ac:dyDescent="0.55000000000000004">
      <c r="A44" s="31" t="s">
        <v>130</v>
      </c>
      <c r="B44" s="31" t="s">
        <v>460</v>
      </c>
      <c r="C44" s="55">
        <v>239508.04316399994</v>
      </c>
      <c r="D44" s="55">
        <v>233252.17364771152</v>
      </c>
      <c r="E44" s="55">
        <v>226458.42101719565</v>
      </c>
      <c r="F44" s="55">
        <v>218700.78750554478</v>
      </c>
      <c r="G44" s="55">
        <v>211484.92196799672</v>
      </c>
      <c r="H44" s="55">
        <v>203956.33251282538</v>
      </c>
      <c r="I44" s="55">
        <v>197484.27061579368</v>
      </c>
      <c r="J44" s="55">
        <v>190700.09536916917</v>
      </c>
      <c r="K44" s="55">
        <v>184644.65268872617</v>
      </c>
      <c r="L44" s="55">
        <v>178293.69975476054</v>
      </c>
      <c r="M44" s="55">
        <v>171919.91075572616</v>
      </c>
      <c r="N44" s="55">
        <v>166224.7083349801</v>
      </c>
      <c r="O44" s="55">
        <v>160047.62677315131</v>
      </c>
      <c r="P44" s="55">
        <v>153657.13252725673</v>
      </c>
      <c r="Q44" s="55">
        <v>147712.94539236237</v>
      </c>
      <c r="R44" s="55">
        <v>142595.79348887585</v>
      </c>
      <c r="S44" s="37">
        <f t="shared" si="1"/>
        <v>3026641.5155160762</v>
      </c>
    </row>
    <row r="45" spans="1:19" x14ac:dyDescent="0.55000000000000004">
      <c r="A45" s="31" t="s">
        <v>32</v>
      </c>
      <c r="B45" s="31" t="s">
        <v>460</v>
      </c>
      <c r="C45" s="55">
        <v>353581.59880015132</v>
      </c>
      <c r="D45" s="55">
        <v>353722.57544712926</v>
      </c>
      <c r="E45" s="55">
        <v>354067.03925300628</v>
      </c>
      <c r="F45" s="55">
        <v>354496.73226180841</v>
      </c>
      <c r="G45" s="55">
        <v>354910.2554188153</v>
      </c>
      <c r="H45" s="55">
        <v>355217.30072293623</v>
      </c>
      <c r="I45" s="55">
        <v>355284.87056332512</v>
      </c>
      <c r="J45" s="55">
        <v>355304.42246840638</v>
      </c>
      <c r="K45" s="55">
        <v>355096.36502164329</v>
      </c>
      <c r="L45" s="55">
        <v>354623.25918284018</v>
      </c>
      <c r="M45" s="55">
        <v>353829.38554649521</v>
      </c>
      <c r="N45" s="55">
        <v>352620.91547446983</v>
      </c>
      <c r="O45" s="55">
        <v>351138.29212259542</v>
      </c>
      <c r="P45" s="55">
        <v>349399.8034906867</v>
      </c>
      <c r="Q45" s="55">
        <v>347297.36069579807</v>
      </c>
      <c r="R45" s="55">
        <v>344980.36476853362</v>
      </c>
      <c r="S45" s="37">
        <f t="shared" si="1"/>
        <v>5645570.5412386404</v>
      </c>
    </row>
    <row r="46" spans="1:19" x14ac:dyDescent="0.55000000000000004">
      <c r="A46" s="31" t="s">
        <v>132</v>
      </c>
      <c r="B46" s="31" t="s">
        <v>459</v>
      </c>
      <c r="C46" s="55">
        <v>110730.19660324615</v>
      </c>
      <c r="D46" s="55">
        <v>107663.8788552023</v>
      </c>
      <c r="E46" s="55">
        <v>104863.70900713096</v>
      </c>
      <c r="F46" s="55">
        <v>102396.03623074896</v>
      </c>
      <c r="G46" s="55">
        <v>99983.151690274186</v>
      </c>
      <c r="H46" s="55">
        <v>97439.645189120609</v>
      </c>
      <c r="I46" s="55">
        <v>95496.316034587886</v>
      </c>
      <c r="J46" s="55">
        <v>93525.61833069101</v>
      </c>
      <c r="K46" s="55">
        <v>91307.58614268071</v>
      </c>
      <c r="L46" s="55">
        <v>89521.522594335198</v>
      </c>
      <c r="M46" s="55">
        <v>88133.016856724731</v>
      </c>
      <c r="N46" s="55">
        <v>86800.9034072793</v>
      </c>
      <c r="O46" s="55">
        <v>85921.210087718413</v>
      </c>
      <c r="P46" s="55">
        <v>85164.622326729266</v>
      </c>
      <c r="Q46" s="55">
        <v>84237.95770535343</v>
      </c>
      <c r="R46" s="55">
        <v>83064.449494823915</v>
      </c>
      <c r="S46" s="37">
        <f t="shared" si="1"/>
        <v>1506249.8205566471</v>
      </c>
    </row>
    <row r="47" spans="1:19" x14ac:dyDescent="0.55000000000000004">
      <c r="A47" s="31" t="s">
        <v>133</v>
      </c>
      <c r="B47" s="31">
        <v>0</v>
      </c>
      <c r="C47" s="55">
        <v>26046.52277736543</v>
      </c>
      <c r="D47" s="55">
        <v>25754.510460270529</v>
      </c>
      <c r="E47" s="55">
        <v>25465.164393321404</v>
      </c>
      <c r="F47" s="55">
        <v>25118.193847610826</v>
      </c>
      <c r="G47" s="55">
        <v>24808.15577314419</v>
      </c>
      <c r="H47" s="55">
        <v>24482.467027379756</v>
      </c>
      <c r="I47" s="55">
        <v>24166.746010737239</v>
      </c>
      <c r="J47" s="55">
        <v>23860.337656994066</v>
      </c>
      <c r="K47" s="55">
        <v>23562.6268181501</v>
      </c>
      <c r="L47" s="55">
        <v>23250.997337250832</v>
      </c>
      <c r="M47" s="55">
        <v>22958.92894940426</v>
      </c>
      <c r="N47" s="55">
        <v>22653.762718921949</v>
      </c>
      <c r="O47" s="55">
        <v>22336.811929333264</v>
      </c>
      <c r="P47" s="55">
        <v>22019.106282877347</v>
      </c>
      <c r="Q47" s="55">
        <v>21681.947718400497</v>
      </c>
      <c r="R47" s="55">
        <v>21336.521251938542</v>
      </c>
      <c r="S47" s="37">
        <f t="shared" si="1"/>
        <v>379502.8009531002</v>
      </c>
    </row>
    <row r="48" spans="1:19" x14ac:dyDescent="0.55000000000000004">
      <c r="A48" s="66" t="s">
        <v>25</v>
      </c>
      <c r="B48" s="31" t="s">
        <v>460</v>
      </c>
      <c r="C48" s="55">
        <v>318730.438735064</v>
      </c>
      <c r="D48" s="55">
        <v>314051.8196768639</v>
      </c>
      <c r="E48" s="55">
        <v>309237.25022933533</v>
      </c>
      <c r="F48" s="55">
        <v>303910.92213040631</v>
      </c>
      <c r="G48" s="55">
        <v>300674.46019889356</v>
      </c>
      <c r="H48" s="55">
        <v>295881.8678008464</v>
      </c>
      <c r="I48" s="55">
        <v>291113.3824779432</v>
      </c>
      <c r="J48" s="55">
        <v>286371.66566473432</v>
      </c>
      <c r="K48" s="55">
        <v>281659.20330984029</v>
      </c>
      <c r="L48" s="55">
        <v>276537.96675981372</v>
      </c>
      <c r="M48" s="55">
        <v>273186.19868827064</v>
      </c>
      <c r="N48" s="55">
        <v>268549.87397072354</v>
      </c>
      <c r="O48" s="55">
        <v>263548.89268896508</v>
      </c>
      <c r="P48" s="55">
        <v>259785.1381275389</v>
      </c>
      <c r="Q48" s="55">
        <v>255257.35878714785</v>
      </c>
      <c r="R48" s="55">
        <v>251879.29965849218</v>
      </c>
      <c r="S48" s="37">
        <f t="shared" si="1"/>
        <v>4550375.7389048794</v>
      </c>
    </row>
    <row r="49" spans="1:19" x14ac:dyDescent="0.55000000000000004">
      <c r="A49" s="31" t="s">
        <v>135</v>
      </c>
      <c r="B49" s="31" t="s">
        <v>459</v>
      </c>
      <c r="C49" s="55">
        <v>24583.792997443677</v>
      </c>
      <c r="D49" s="55">
        <v>24570.902394873785</v>
      </c>
      <c r="E49" s="55">
        <v>24576.806076048641</v>
      </c>
      <c r="F49" s="55">
        <v>24561.521464592715</v>
      </c>
      <c r="G49" s="55">
        <v>24526.277821672495</v>
      </c>
      <c r="H49" s="55">
        <v>24552.290843756349</v>
      </c>
      <c r="I49" s="55">
        <v>24478.27320810327</v>
      </c>
      <c r="J49" s="55">
        <v>24463.184119979924</v>
      </c>
      <c r="K49" s="55">
        <v>24373.272199244911</v>
      </c>
      <c r="L49" s="55">
        <v>24356.738063187426</v>
      </c>
      <c r="M49" s="55">
        <v>24268.707899398705</v>
      </c>
      <c r="N49" s="55">
        <v>24181.901075026813</v>
      </c>
      <c r="O49" s="55">
        <v>24063.292957608988</v>
      </c>
      <c r="P49" s="55">
        <v>23946.875758177743</v>
      </c>
      <c r="Q49" s="55">
        <v>23847.498401494977</v>
      </c>
      <c r="R49" s="55">
        <v>23703.816348877725</v>
      </c>
      <c r="S49" s="37">
        <f t="shared" si="1"/>
        <v>389055.15162948816</v>
      </c>
    </row>
    <row r="50" spans="1:19" x14ac:dyDescent="0.55000000000000004">
      <c r="A50" s="31" t="s">
        <v>137</v>
      </c>
      <c r="B50" s="31" t="s">
        <v>459</v>
      </c>
      <c r="C50" s="55">
        <v>36053.270628455495</v>
      </c>
      <c r="D50" s="55">
        <v>36112.896702003723</v>
      </c>
      <c r="E50" s="55">
        <v>36155.817979034255</v>
      </c>
      <c r="F50" s="55">
        <v>36193.721285663436</v>
      </c>
      <c r="G50" s="55">
        <v>36198.744339176577</v>
      </c>
      <c r="H50" s="55">
        <v>36188.672788232136</v>
      </c>
      <c r="I50" s="55">
        <v>36138.1863729205</v>
      </c>
      <c r="J50" s="55">
        <v>36084.923387139977</v>
      </c>
      <c r="K50" s="55">
        <v>36008.956761397894</v>
      </c>
      <c r="L50" s="55">
        <v>35920.932344782719</v>
      </c>
      <c r="M50" s="55">
        <v>35825.777981057654</v>
      </c>
      <c r="N50" s="55">
        <v>35714.572258859473</v>
      </c>
      <c r="O50" s="55">
        <v>35596.692426209411</v>
      </c>
      <c r="P50" s="55">
        <v>35480.488491146411</v>
      </c>
      <c r="Q50" s="55">
        <v>35361.168921840981</v>
      </c>
      <c r="R50" s="55">
        <v>35266.032281796586</v>
      </c>
      <c r="S50" s="37">
        <f t="shared" si="1"/>
        <v>574300.85494971718</v>
      </c>
    </row>
    <row r="51" spans="1:19" x14ac:dyDescent="0.55000000000000004">
      <c r="A51" s="31" t="s">
        <v>22</v>
      </c>
      <c r="B51" s="31" t="s">
        <v>460</v>
      </c>
      <c r="C51" s="55">
        <v>543324.24686592014</v>
      </c>
      <c r="D51" s="55">
        <v>547521.97840776702</v>
      </c>
      <c r="E51" s="55">
        <v>550711.94404750678</v>
      </c>
      <c r="F51" s="55">
        <v>553753.76078380051</v>
      </c>
      <c r="G51" s="55">
        <v>556760.60934609664</v>
      </c>
      <c r="H51" s="55">
        <v>560069.19474331255</v>
      </c>
      <c r="I51" s="55">
        <v>562827.61298946012</v>
      </c>
      <c r="J51" s="55">
        <v>566065.61987516971</v>
      </c>
      <c r="K51" s="55">
        <v>569287.2856059625</v>
      </c>
      <c r="L51" s="55">
        <v>572051.34180446283</v>
      </c>
      <c r="M51" s="55">
        <v>574273.51286294579</v>
      </c>
      <c r="N51" s="55">
        <v>576079.14886713633</v>
      </c>
      <c r="O51" s="55">
        <v>577677.28673066024</v>
      </c>
      <c r="P51" s="55">
        <v>578506.79429295973</v>
      </c>
      <c r="Q51" s="55">
        <v>579342.06988212909</v>
      </c>
      <c r="R51" s="55">
        <v>579902.0724908507</v>
      </c>
      <c r="S51" s="37">
        <f t="shared" si="1"/>
        <v>9048154.4795961399</v>
      </c>
    </row>
    <row r="52" spans="1:19" x14ac:dyDescent="0.55000000000000004">
      <c r="A52" s="31" t="s">
        <v>140</v>
      </c>
      <c r="B52" s="31" t="s">
        <v>460</v>
      </c>
      <c r="C52" s="55">
        <v>5164.2952425792</v>
      </c>
      <c r="D52" s="55">
        <v>5173.4164529708733</v>
      </c>
      <c r="E52" s="55">
        <v>5189.8213516825326</v>
      </c>
      <c r="F52" s="55">
        <v>5207.0265373144439</v>
      </c>
      <c r="G52" s="55">
        <v>5229.5650918627653</v>
      </c>
      <c r="H52" s="55">
        <v>5256.7989710627835</v>
      </c>
      <c r="I52" s="55">
        <v>5276.8853248354953</v>
      </c>
      <c r="J52" s="55">
        <v>5303.3529541558037</v>
      </c>
      <c r="K52" s="55">
        <v>5330.1627824709767</v>
      </c>
      <c r="L52" s="55">
        <v>5357.0871629093454</v>
      </c>
      <c r="M52" s="55">
        <v>5384.9160573605395</v>
      </c>
      <c r="N52" s="55">
        <v>5407.5493775936311</v>
      </c>
      <c r="O52" s="55">
        <v>5426.1797952903589</v>
      </c>
      <c r="P52" s="55">
        <v>5448.2820067881903</v>
      </c>
      <c r="Q52" s="55">
        <v>5468.044740335823</v>
      </c>
      <c r="R52" s="55">
        <v>5485.4820914845859</v>
      </c>
      <c r="S52" s="37">
        <f t="shared" si="1"/>
        <v>85108.86594069736</v>
      </c>
    </row>
    <row r="53" spans="1:19" x14ac:dyDescent="0.55000000000000004">
      <c r="A53" s="31" t="s">
        <v>141</v>
      </c>
      <c r="B53" s="31" t="s">
        <v>459</v>
      </c>
      <c r="C53" s="55">
        <v>16294.48026183655</v>
      </c>
      <c r="D53" s="55">
        <v>16229.707979361454</v>
      </c>
      <c r="E53" s="55">
        <v>16178.22471844451</v>
      </c>
      <c r="F53" s="55">
        <v>16115.972231722353</v>
      </c>
      <c r="G53" s="55">
        <v>16058.326955471941</v>
      </c>
      <c r="H53" s="55">
        <v>15961.813663552788</v>
      </c>
      <c r="I53" s="55">
        <v>15885.022195001035</v>
      </c>
      <c r="J53" s="55">
        <v>15826.078128502018</v>
      </c>
      <c r="K53" s="55">
        <v>15744.026273731042</v>
      </c>
      <c r="L53" s="55">
        <v>15666.013332842798</v>
      </c>
      <c r="M53" s="55">
        <v>15579.188605830064</v>
      </c>
      <c r="N53" s="55">
        <v>15460.217865104778</v>
      </c>
      <c r="O53" s="55">
        <v>15369.786868349169</v>
      </c>
      <c r="P53" s="55">
        <v>15271.508232344706</v>
      </c>
      <c r="Q53" s="55">
        <v>15144.031378615751</v>
      </c>
      <c r="R53" s="55">
        <v>15042.895527330307</v>
      </c>
      <c r="S53" s="37">
        <f t="shared" si="1"/>
        <v>251827.29421804132</v>
      </c>
    </row>
    <row r="54" spans="1:19" x14ac:dyDescent="0.55000000000000004">
      <c r="A54" s="31" t="s">
        <v>143</v>
      </c>
      <c r="B54" s="31" t="s">
        <v>459</v>
      </c>
      <c r="C54" s="55">
        <v>4992677.0600124551</v>
      </c>
      <c r="D54" s="55">
        <v>4904345.952685684</v>
      </c>
      <c r="E54" s="55">
        <v>4813702.2947458029</v>
      </c>
      <c r="F54" s="55">
        <v>4720473.1809920911</v>
      </c>
      <c r="G54" s="55">
        <v>4623709.3127707578</v>
      </c>
      <c r="H54" s="55">
        <v>4523338.9595176531</v>
      </c>
      <c r="I54" s="55">
        <v>4423197.6011357009</v>
      </c>
      <c r="J54" s="55">
        <v>4319996.8915912583</v>
      </c>
      <c r="K54" s="55">
        <v>4214832.1216437221</v>
      </c>
      <c r="L54" s="55">
        <v>4110244.6854262184</v>
      </c>
      <c r="M54" s="55">
        <v>4007098.1928101215</v>
      </c>
      <c r="N54" s="55">
        <v>3906995.661593908</v>
      </c>
      <c r="O54" s="55">
        <v>3808209.3915555966</v>
      </c>
      <c r="P54" s="55">
        <v>3710583.1944662165</v>
      </c>
      <c r="Q54" s="55">
        <v>3613788.1982969814</v>
      </c>
      <c r="R54" s="55">
        <v>3518091.7589025106</v>
      </c>
      <c r="S54" s="37">
        <f t="shared" si="1"/>
        <v>68211284.458146676</v>
      </c>
    </row>
    <row r="55" spans="1:19" x14ac:dyDescent="0.55000000000000004">
      <c r="A55" s="31" t="s">
        <v>145</v>
      </c>
      <c r="B55" s="31" t="s">
        <v>459</v>
      </c>
      <c r="C55" s="55">
        <v>198362.05114175935</v>
      </c>
      <c r="D55" s="55">
        <v>193499.44224354567</v>
      </c>
      <c r="E55" s="55">
        <v>188682.24417137902</v>
      </c>
      <c r="F55" s="55">
        <v>183903.95944808473</v>
      </c>
      <c r="G55" s="55">
        <v>179225.13319216084</v>
      </c>
      <c r="H55" s="55">
        <v>174662.84751415456</v>
      </c>
      <c r="I55" s="55">
        <v>170515.89249269554</v>
      </c>
      <c r="J55" s="55">
        <v>166358.98487013296</v>
      </c>
      <c r="K55" s="55">
        <v>162299.57238173101</v>
      </c>
      <c r="L55" s="55">
        <v>158351.73836317204</v>
      </c>
      <c r="M55" s="55">
        <v>154606.53379900946</v>
      </c>
      <c r="N55" s="55">
        <v>151006.37769393981</v>
      </c>
      <c r="O55" s="55">
        <v>147529.35637405931</v>
      </c>
      <c r="P55" s="55">
        <v>144155.62711230072</v>
      </c>
      <c r="Q55" s="55">
        <v>140713.21629968987</v>
      </c>
      <c r="R55" s="55">
        <v>137104.28558104803</v>
      </c>
      <c r="S55" s="37">
        <f t="shared" si="1"/>
        <v>2650977.2626788625</v>
      </c>
    </row>
    <row r="56" spans="1:19" x14ac:dyDescent="0.55000000000000004">
      <c r="A56" s="31" t="s">
        <v>34</v>
      </c>
      <c r="B56" s="31" t="s">
        <v>460</v>
      </c>
      <c r="C56" s="55">
        <v>1282276.4358452763</v>
      </c>
      <c r="D56" s="55">
        <v>1281454.5710849094</v>
      </c>
      <c r="E56" s="55">
        <v>1281246.4974035458</v>
      </c>
      <c r="F56" s="55">
        <v>1281601.3856031948</v>
      </c>
      <c r="G56" s="55">
        <v>1283322.3769223779</v>
      </c>
      <c r="H56" s="55">
        <v>1284713.6210760598</v>
      </c>
      <c r="I56" s="55">
        <v>1285934.4343649985</v>
      </c>
      <c r="J56" s="55">
        <v>1286802.7594238208</v>
      </c>
      <c r="K56" s="55">
        <v>1288099.493343994</v>
      </c>
      <c r="L56" s="55">
        <v>1289753.2185178201</v>
      </c>
      <c r="M56" s="55">
        <v>1291549.6682167377</v>
      </c>
      <c r="N56" s="55">
        <v>1292147.3258635679</v>
      </c>
      <c r="O56" s="55">
        <v>1292869.8488776137</v>
      </c>
      <c r="P56" s="55">
        <v>1293672.8929742677</v>
      </c>
      <c r="Q56" s="55">
        <v>1293989.7508588003</v>
      </c>
      <c r="R56" s="55">
        <v>1294339.5033478702</v>
      </c>
      <c r="S56" s="37">
        <f t="shared" si="1"/>
        <v>20603773.783724852</v>
      </c>
    </row>
    <row r="57" spans="1:19" x14ac:dyDescent="0.55000000000000004">
      <c r="A57" s="31" t="s">
        <v>35</v>
      </c>
      <c r="B57" s="31" t="s">
        <v>460</v>
      </c>
      <c r="C57" s="55">
        <v>76818.344544432752</v>
      </c>
      <c r="D57" s="55">
        <v>75363.598830272153</v>
      </c>
      <c r="E57" s="55">
        <v>73928.315052879654</v>
      </c>
      <c r="F57" s="55">
        <v>72512.706361259261</v>
      </c>
      <c r="G57" s="55">
        <v>71084.501597604045</v>
      </c>
      <c r="H57" s="55">
        <v>69628.634232562283</v>
      </c>
      <c r="I57" s="55">
        <v>68088.392397128729</v>
      </c>
      <c r="J57" s="55">
        <v>66557.663390047528</v>
      </c>
      <c r="K57" s="55">
        <v>65009.079464412251</v>
      </c>
      <c r="L57" s="55">
        <v>63422.500626395813</v>
      </c>
      <c r="M57" s="55">
        <v>61795.804431959281</v>
      </c>
      <c r="N57" s="55">
        <v>60172.495734519922</v>
      </c>
      <c r="O57" s="55">
        <v>58525.672453364605</v>
      </c>
      <c r="P57" s="55">
        <v>56867.07596295252</v>
      </c>
      <c r="Q57" s="55">
        <v>55227.943334492236</v>
      </c>
      <c r="R57" s="55">
        <v>53626.038178109891</v>
      </c>
      <c r="S57" s="37">
        <f t="shared" si="1"/>
        <v>1048628.7665923929</v>
      </c>
    </row>
    <row r="58" spans="1:19" x14ac:dyDescent="0.55000000000000004">
      <c r="A58" s="31" t="s">
        <v>28</v>
      </c>
      <c r="B58" s="31" t="s">
        <v>460</v>
      </c>
      <c r="C58" s="55">
        <v>192446.20831671535</v>
      </c>
      <c r="D58" s="55">
        <v>190165.44788173129</v>
      </c>
      <c r="E58" s="55">
        <v>189062.12346619536</v>
      </c>
      <c r="F58" s="55">
        <v>187054.31741167585</v>
      </c>
      <c r="G58" s="55">
        <v>185264.38645648971</v>
      </c>
      <c r="H58" s="55">
        <v>182912.65235478539</v>
      </c>
      <c r="I58" s="55">
        <v>181279.65761297289</v>
      </c>
      <c r="J58" s="55">
        <v>178869.22738299874</v>
      </c>
      <c r="K58" s="55">
        <v>176677.58947933913</v>
      </c>
      <c r="L58" s="55">
        <v>174461.87854127618</v>
      </c>
      <c r="M58" s="55">
        <v>172881.86955621809</v>
      </c>
      <c r="N58" s="55">
        <v>170820.96979623858</v>
      </c>
      <c r="O58" s="55">
        <v>168939.73610481501</v>
      </c>
      <c r="P58" s="55">
        <v>167623.97799794938</v>
      </c>
      <c r="Q58" s="55">
        <v>165852.67916188284</v>
      </c>
      <c r="R58" s="55">
        <v>164231.13269083193</v>
      </c>
      <c r="S58" s="37">
        <f t="shared" si="1"/>
        <v>2848543.8542121155</v>
      </c>
    </row>
    <row r="59" spans="1:19" x14ac:dyDescent="0.55000000000000004">
      <c r="A59" s="31" t="s">
        <v>146</v>
      </c>
      <c r="B59" s="31" t="s">
        <v>459</v>
      </c>
      <c r="C59" s="55">
        <v>421717.77009797521</v>
      </c>
      <c r="D59" s="55">
        <v>418868.31908036896</v>
      </c>
      <c r="E59" s="55">
        <v>414875.60369059537</v>
      </c>
      <c r="F59" s="55">
        <v>410071.51530154626</v>
      </c>
      <c r="G59" s="55">
        <v>404813.28819721751</v>
      </c>
      <c r="H59" s="55">
        <v>399281.66998473741</v>
      </c>
      <c r="I59" s="55">
        <v>393098.6818998002</v>
      </c>
      <c r="J59" s="55">
        <v>387024.54665370722</v>
      </c>
      <c r="K59" s="55">
        <v>380631.33195095719</v>
      </c>
      <c r="L59" s="55">
        <v>373581.92465508939</v>
      </c>
      <c r="M59" s="55">
        <v>365820.38940079696</v>
      </c>
      <c r="N59" s="55">
        <v>358077.57342628652</v>
      </c>
      <c r="O59" s="55">
        <v>349570.71190904343</v>
      </c>
      <c r="P59" s="55">
        <v>340633.43057121342</v>
      </c>
      <c r="Q59" s="55">
        <v>331671.47819124616</v>
      </c>
      <c r="R59" s="55">
        <v>323046.10576874489</v>
      </c>
      <c r="S59" s="37">
        <f t="shared" si="1"/>
        <v>6072784.3407793259</v>
      </c>
    </row>
    <row r="60" spans="1:19" x14ac:dyDescent="0.55000000000000004">
      <c r="A60" s="31" t="s">
        <v>148</v>
      </c>
      <c r="B60" s="31" t="s">
        <v>459</v>
      </c>
      <c r="C60" s="55">
        <v>35436.778416413712</v>
      </c>
      <c r="D60" s="55">
        <v>35762.118055677747</v>
      </c>
      <c r="E60" s="55">
        <v>36134.497084670642</v>
      </c>
      <c r="F60" s="55">
        <v>36518.328363010231</v>
      </c>
      <c r="G60" s="55">
        <v>36926.188243167395</v>
      </c>
      <c r="H60" s="55">
        <v>37369.067038068119</v>
      </c>
      <c r="I60" s="55">
        <v>37791.13093700329</v>
      </c>
      <c r="J60" s="55">
        <v>38234.461741783547</v>
      </c>
      <c r="K60" s="55">
        <v>38715.738899138283</v>
      </c>
      <c r="L60" s="55">
        <v>39209.647544134918</v>
      </c>
      <c r="M60" s="55">
        <v>39719.366510069849</v>
      </c>
      <c r="N60" s="55">
        <v>40222.508052946774</v>
      </c>
      <c r="O60" s="55">
        <v>40729.544354701524</v>
      </c>
      <c r="P60" s="55">
        <v>41279.205525110985</v>
      </c>
      <c r="Q60" s="55">
        <v>41819.621664148581</v>
      </c>
      <c r="R60" s="55">
        <v>42399.286362847786</v>
      </c>
      <c r="S60" s="37">
        <f t="shared" si="1"/>
        <v>618267.48879289348</v>
      </c>
    </row>
    <row r="61" spans="1:19" x14ac:dyDescent="0.55000000000000004">
      <c r="A61" s="31" t="s">
        <v>29</v>
      </c>
      <c r="B61" s="31" t="s">
        <v>460</v>
      </c>
      <c r="C61" s="55">
        <v>941596.97392332042</v>
      </c>
      <c r="D61" s="55">
        <v>938669.13667572837</v>
      </c>
      <c r="E61" s="55">
        <v>936756.61338109174</v>
      </c>
      <c r="F61" s="55">
        <v>935534.15042549523</v>
      </c>
      <c r="G61" s="55">
        <v>934518.60676594812</v>
      </c>
      <c r="H61" s="55">
        <v>933436.22526312922</v>
      </c>
      <c r="I61" s="55">
        <v>931795.69289742433</v>
      </c>
      <c r="J61" s="55">
        <v>930088.18359501718</v>
      </c>
      <c r="K61" s="55">
        <v>928408.48359769105</v>
      </c>
      <c r="L61" s="55">
        <v>926962.29679585772</v>
      </c>
      <c r="M61" s="55">
        <v>925625.81812351895</v>
      </c>
      <c r="N61" s="55">
        <v>923350.57941262703</v>
      </c>
      <c r="O61" s="55">
        <v>921316.76264010079</v>
      </c>
      <c r="P61" s="55">
        <v>919377.68165411009</v>
      </c>
      <c r="Q61" s="55">
        <v>917251.56996217184</v>
      </c>
      <c r="R61" s="55">
        <v>914805.4356346163</v>
      </c>
      <c r="S61" s="37">
        <f t="shared" si="1"/>
        <v>14859494.210747847</v>
      </c>
    </row>
    <row r="62" spans="1:19" x14ac:dyDescent="0.55000000000000004">
      <c r="A62" s="31" t="s">
        <v>149</v>
      </c>
      <c r="B62" s="31" t="s">
        <v>460</v>
      </c>
      <c r="C62" s="55">
        <v>4866196.0970278447</v>
      </c>
      <c r="D62" s="55">
        <v>4817822.822734341</v>
      </c>
      <c r="E62" s="55">
        <v>4765086.7982625393</v>
      </c>
      <c r="F62" s="55">
        <v>4709188.6939277695</v>
      </c>
      <c r="G62" s="55">
        <v>4654316.928237793</v>
      </c>
      <c r="H62" s="55">
        <v>4602606.0204897141</v>
      </c>
      <c r="I62" s="55">
        <v>4553632.2210612372</v>
      </c>
      <c r="J62" s="55">
        <v>4506260.6679213364</v>
      </c>
      <c r="K62" s="55">
        <v>4460523.3140894882</v>
      </c>
      <c r="L62" s="55">
        <v>4415034.604975123</v>
      </c>
      <c r="M62" s="55">
        <v>4369398.379616065</v>
      </c>
      <c r="N62" s="55">
        <v>4323412.0191917224</v>
      </c>
      <c r="O62" s="55">
        <v>4277041.6307369787</v>
      </c>
      <c r="P62" s="55">
        <v>4229635.2646830902</v>
      </c>
      <c r="Q62" s="55">
        <v>4180552.8471938167</v>
      </c>
      <c r="R62" s="55">
        <v>4129301.0915456768</v>
      </c>
      <c r="S62" s="37">
        <f t="shared" si="1"/>
        <v>71860009.401694536</v>
      </c>
    </row>
    <row r="63" spans="1:19" x14ac:dyDescent="0.55000000000000004">
      <c r="A63" s="31" t="s">
        <v>151</v>
      </c>
      <c r="B63" s="31" t="s">
        <v>459</v>
      </c>
      <c r="C63" s="55">
        <v>52760.895041922122</v>
      </c>
      <c r="D63" s="55">
        <v>52482.74025967803</v>
      </c>
      <c r="E63" s="55">
        <v>52173.487168159139</v>
      </c>
      <c r="F63" s="55">
        <v>51837.725805193528</v>
      </c>
      <c r="G63" s="55">
        <v>51452.807935938938</v>
      </c>
      <c r="H63" s="55">
        <v>51046.3366413806</v>
      </c>
      <c r="I63" s="55">
        <v>50573.792093560187</v>
      </c>
      <c r="J63" s="55">
        <v>50085.469951318111</v>
      </c>
      <c r="K63" s="55">
        <v>49539.23470548656</v>
      </c>
      <c r="L63" s="55">
        <v>48982.329665363563</v>
      </c>
      <c r="M63" s="55">
        <v>48415.839763561489</v>
      </c>
      <c r="N63" s="55">
        <v>47840.795784308713</v>
      </c>
      <c r="O63" s="55">
        <v>47277.481408038162</v>
      </c>
      <c r="P63" s="55">
        <v>46706.396376896897</v>
      </c>
      <c r="Q63" s="55">
        <v>46128.471230435891</v>
      </c>
      <c r="R63" s="55">
        <v>45544.588894147448</v>
      </c>
      <c r="S63" s="37">
        <f t="shared" si="1"/>
        <v>792848.39272538933</v>
      </c>
    </row>
    <row r="64" spans="1:19" x14ac:dyDescent="0.55000000000000004">
      <c r="A64" s="31" t="s">
        <v>153</v>
      </c>
      <c r="B64" s="31" t="s">
        <v>459</v>
      </c>
      <c r="C64" s="55">
        <v>1268068.6229119992</v>
      </c>
      <c r="D64" s="55">
        <v>1242339.4920388344</v>
      </c>
      <c r="E64" s="55">
        <v>1216654.4058817981</v>
      </c>
      <c r="F64" s="55">
        <v>1191551.2569928262</v>
      </c>
      <c r="G64" s="55">
        <v>1166064.8563026353</v>
      </c>
      <c r="H64" s="55">
        <v>1141315.5129850728</v>
      </c>
      <c r="I64" s="55">
        <v>1117274.2452554707</v>
      </c>
      <c r="J64" s="55">
        <v>1093665.2203234956</v>
      </c>
      <c r="K64" s="55">
        <v>1069520.0140154215</v>
      </c>
      <c r="L64" s="55">
        <v>1046087.4218722638</v>
      </c>
      <c r="M64" s="55">
        <v>1022885.4416305929</v>
      </c>
      <c r="N64" s="55">
        <v>1000037.3657057874</v>
      </c>
      <c r="O64" s="55">
        <v>977331.42664779397</v>
      </c>
      <c r="P64" s="55">
        <v>954995.89008669753</v>
      </c>
      <c r="Q64" s="55">
        <v>932627.9511353462</v>
      </c>
      <c r="R64" s="55">
        <v>910165.19555580011</v>
      </c>
      <c r="S64" s="37">
        <f t="shared" si="1"/>
        <v>17350584.319341835</v>
      </c>
    </row>
    <row r="65" spans="1:19" x14ac:dyDescent="0.55000000000000004">
      <c r="A65" s="31" t="s">
        <v>154</v>
      </c>
      <c r="B65" s="31" t="s">
        <v>459</v>
      </c>
      <c r="C65" s="55">
        <v>506538.22918652935</v>
      </c>
      <c r="D65" s="55">
        <v>499103.35139044683</v>
      </c>
      <c r="E65" s="55">
        <v>491168.92931209359</v>
      </c>
      <c r="F65" s="55">
        <v>483042.45865794487</v>
      </c>
      <c r="G65" s="55">
        <v>474972.69820272666</v>
      </c>
      <c r="H65" s="55">
        <v>467147.35238895356</v>
      </c>
      <c r="I65" s="55">
        <v>459781.16861385439</v>
      </c>
      <c r="J65" s="55">
        <v>452558.22263214097</v>
      </c>
      <c r="K65" s="55">
        <v>445473.20286170195</v>
      </c>
      <c r="L65" s="55">
        <v>438387.23877192836</v>
      </c>
      <c r="M65" s="55">
        <v>431278.38607362326</v>
      </c>
      <c r="N65" s="55">
        <v>424253.7939971743</v>
      </c>
      <c r="O65" s="55">
        <v>417204.48620219098</v>
      </c>
      <c r="P65" s="55">
        <v>410126.63073973416</v>
      </c>
      <c r="Q65" s="55">
        <v>403081.4918146308</v>
      </c>
      <c r="R65" s="55">
        <v>396061.46090201696</v>
      </c>
      <c r="S65" s="37">
        <f t="shared" si="1"/>
        <v>7200179.1017476898</v>
      </c>
    </row>
    <row r="66" spans="1:19" x14ac:dyDescent="0.55000000000000004">
      <c r="A66" s="31" t="s">
        <v>157</v>
      </c>
      <c r="B66" s="31" t="s">
        <v>460</v>
      </c>
      <c r="C66" s="55">
        <v>12872819.972679714</v>
      </c>
      <c r="D66" s="55">
        <v>12361330.779607283</v>
      </c>
      <c r="E66" s="55">
        <v>11917565.333516037</v>
      </c>
      <c r="F66" s="55">
        <v>11521815.000531951</v>
      </c>
      <c r="G66" s="55">
        <v>11140989.247562716</v>
      </c>
      <c r="H66" s="55">
        <v>10756543.484268997</v>
      </c>
      <c r="I66" s="55">
        <v>10378504.947528644</v>
      </c>
      <c r="J66" s="55">
        <v>9996440.27496388</v>
      </c>
      <c r="K66" s="55">
        <v>9620786.0173223931</v>
      </c>
      <c r="L66" s="55">
        <v>9265085.5757337678</v>
      </c>
      <c r="M66" s="55">
        <v>8934388.4795105476</v>
      </c>
      <c r="N66" s="55">
        <v>8618585.7762133554</v>
      </c>
      <c r="O66" s="55">
        <v>8322462.815750652</v>
      </c>
      <c r="P66" s="55">
        <v>8039568.3073112173</v>
      </c>
      <c r="Q66" s="55">
        <v>7761670.0991122555</v>
      </c>
      <c r="R66" s="55">
        <v>7484552.0257496238</v>
      </c>
      <c r="S66" s="37">
        <f t="shared" si="1"/>
        <v>158993108.13736302</v>
      </c>
    </row>
    <row r="67" spans="1:19" x14ac:dyDescent="0.55000000000000004">
      <c r="A67" s="31" t="s">
        <v>158</v>
      </c>
      <c r="B67" s="31" t="s">
        <v>459</v>
      </c>
      <c r="C67" s="55">
        <v>314687.57307022065</v>
      </c>
      <c r="D67" s="55">
        <v>314407.69797141256</v>
      </c>
      <c r="E67" s="55">
        <v>314102.34831677907</v>
      </c>
      <c r="F67" s="55">
        <v>313741.19348033209</v>
      </c>
      <c r="G67" s="55">
        <v>313603.37674974254</v>
      </c>
      <c r="H67" s="55">
        <v>313480.49676407716</v>
      </c>
      <c r="I67" s="55">
        <v>313010.36262258864</v>
      </c>
      <c r="J67" s="55">
        <v>312644.86670267821</v>
      </c>
      <c r="K67" s="55">
        <v>312285.01840193244</v>
      </c>
      <c r="L67" s="55">
        <v>311519.16003082861</v>
      </c>
      <c r="M67" s="55">
        <v>310297.44236806361</v>
      </c>
      <c r="N67" s="55">
        <v>308730.16036875948</v>
      </c>
      <c r="O67" s="55">
        <v>306620.89282219129</v>
      </c>
      <c r="P67" s="55">
        <v>304157.02689911769</v>
      </c>
      <c r="Q67" s="55">
        <v>301227.76477707282</v>
      </c>
      <c r="R67" s="55">
        <v>297940.19553603634</v>
      </c>
      <c r="S67" s="37">
        <f t="shared" si="1"/>
        <v>4962455.5768818334</v>
      </c>
    </row>
    <row r="68" spans="1:19" x14ac:dyDescent="0.55000000000000004">
      <c r="A68" s="31" t="s">
        <v>159</v>
      </c>
      <c r="B68" s="31" t="s">
        <v>459</v>
      </c>
      <c r="C68" s="55">
        <v>19653.217519349837</v>
      </c>
      <c r="D68" s="55">
        <v>18874.018351500206</v>
      </c>
      <c r="E68" s="55">
        <v>19545.908972427394</v>
      </c>
      <c r="F68" s="55">
        <v>19371.956708109672</v>
      </c>
      <c r="G68" s="55">
        <v>19575.38720256773</v>
      </c>
      <c r="H68" s="55">
        <v>19377.881868142435</v>
      </c>
      <c r="I68" s="55">
        <v>19537.07283195839</v>
      </c>
      <c r="J68" s="55">
        <v>19319.29172523753</v>
      </c>
      <c r="K68" s="55">
        <v>19438.651868288423</v>
      </c>
      <c r="L68" s="55">
        <v>19203.573639256152</v>
      </c>
      <c r="M68" s="55">
        <v>18644.246251705001</v>
      </c>
      <c r="N68" s="55">
        <v>18725.389606667231</v>
      </c>
      <c r="O68" s="55">
        <v>18785.989573031849</v>
      </c>
      <c r="P68" s="55">
        <v>18238.824828186262</v>
      </c>
      <c r="Q68" s="55">
        <v>17993.203322513848</v>
      </c>
      <c r="R68" s="55">
        <v>18023.70497709046</v>
      </c>
      <c r="S68" s="37">
        <f t="shared" si="1"/>
        <v>304308.31924603239</v>
      </c>
    </row>
    <row r="69" spans="1:19" x14ac:dyDescent="0.55000000000000004">
      <c r="A69" s="31" t="s">
        <v>160</v>
      </c>
      <c r="B69" s="31" t="s">
        <v>459</v>
      </c>
      <c r="C69" s="55">
        <v>16945.21637671729</v>
      </c>
      <c r="D69" s="55">
        <v>16924.61896231693</v>
      </c>
      <c r="E69" s="55">
        <v>16930.128249918918</v>
      </c>
      <c r="F69" s="55">
        <v>16942.184326964416</v>
      </c>
      <c r="G69" s="55">
        <v>16939.175665593164</v>
      </c>
      <c r="H69" s="55">
        <v>16933.973830531799</v>
      </c>
      <c r="I69" s="55">
        <v>16941.898956390778</v>
      </c>
      <c r="J69" s="55">
        <v>16927.453291037687</v>
      </c>
      <c r="K69" s="55">
        <v>16903.138551007643</v>
      </c>
      <c r="L69" s="55">
        <v>16890.766446769638</v>
      </c>
      <c r="M69" s="55">
        <v>16888.937070794262</v>
      </c>
      <c r="N69" s="55">
        <v>16892.991925035341</v>
      </c>
      <c r="O69" s="55">
        <v>16902.004158243879</v>
      </c>
      <c r="P69" s="55">
        <v>16918.271727212355</v>
      </c>
      <c r="Q69" s="55">
        <v>16925.386584410364</v>
      </c>
      <c r="R69" s="55">
        <v>16917.734599559804</v>
      </c>
      <c r="S69" s="37">
        <f t="shared" si="1"/>
        <v>270723.88072250428</v>
      </c>
    </row>
    <row r="70" spans="1:19" x14ac:dyDescent="0.55000000000000004">
      <c r="A70" s="31" t="s">
        <v>162</v>
      </c>
      <c r="B70" s="31">
        <v>0</v>
      </c>
      <c r="C70" s="55">
        <v>1015.0603507675438</v>
      </c>
      <c r="D70" s="55">
        <v>1009.4005464199319</v>
      </c>
      <c r="E70" s="55">
        <v>999.86540612312854</v>
      </c>
      <c r="F70" s="55">
        <v>996.45816208503129</v>
      </c>
      <c r="G70" s="55">
        <v>979.91814248261778</v>
      </c>
      <c r="H70" s="55">
        <v>975.61573767671439</v>
      </c>
      <c r="I70" s="55">
        <v>970.73265824433395</v>
      </c>
      <c r="J70" s="55">
        <v>965.30637977812546</v>
      </c>
      <c r="K70" s="55">
        <v>948.28167370632195</v>
      </c>
      <c r="L70" s="55">
        <v>931.42979362512745</v>
      </c>
      <c r="M70" s="55">
        <v>930.43663092919155</v>
      </c>
      <c r="N70" s="55">
        <v>913.48638358925746</v>
      </c>
      <c r="O70" s="55">
        <v>896.73420611243205</v>
      </c>
      <c r="P70" s="55">
        <v>889.75014582797598</v>
      </c>
      <c r="Q70" s="55">
        <v>877.76791711810949</v>
      </c>
      <c r="R70" s="55">
        <v>861.21987039378905</v>
      </c>
      <c r="S70" s="37">
        <f t="shared" si="1"/>
        <v>15161.464004879632</v>
      </c>
    </row>
    <row r="71" spans="1:19" x14ac:dyDescent="0.55000000000000004">
      <c r="A71" s="31" t="s">
        <v>163</v>
      </c>
      <c r="B71" s="31" t="s">
        <v>459</v>
      </c>
      <c r="C71" s="55">
        <v>43828.865368817438</v>
      </c>
      <c r="D71" s="55">
        <v>43722.299819947046</v>
      </c>
      <c r="E71" s="55">
        <v>43549.360122708844</v>
      </c>
      <c r="F71" s="55">
        <v>43425.722739864243</v>
      </c>
      <c r="G71" s="55">
        <v>43272.343030833719</v>
      </c>
      <c r="H71" s="55">
        <v>43139.017329692484</v>
      </c>
      <c r="I71" s="55">
        <v>42930.186649515614</v>
      </c>
      <c r="J71" s="55">
        <v>42787.336166382192</v>
      </c>
      <c r="K71" s="55">
        <v>42616.38783413302</v>
      </c>
      <c r="L71" s="55">
        <v>42397.794181718746</v>
      </c>
      <c r="M71" s="55">
        <v>42217.835744200587</v>
      </c>
      <c r="N71" s="55">
        <v>41891.898299616325</v>
      </c>
      <c r="O71" s="55">
        <v>41588.127541483969</v>
      </c>
      <c r="P71" s="55">
        <v>41266.513748553734</v>
      </c>
      <c r="Q71" s="55">
        <v>40909.975774597217</v>
      </c>
      <c r="R71" s="55">
        <v>40610.57095010567</v>
      </c>
      <c r="S71" s="37">
        <f t="shared" si="1"/>
        <v>680154.23530217074</v>
      </c>
    </row>
    <row r="72" spans="1:19" x14ac:dyDescent="0.55000000000000004">
      <c r="A72" s="31" t="s">
        <v>164</v>
      </c>
      <c r="B72" s="31" t="s">
        <v>459</v>
      </c>
      <c r="C72" s="55">
        <v>156.89646310083836</v>
      </c>
      <c r="D72" s="55">
        <v>157.03969792847889</v>
      </c>
      <c r="E72" s="55">
        <v>157.21870627091533</v>
      </c>
      <c r="F72" s="55">
        <v>157.37392274460481</v>
      </c>
      <c r="G72" s="55">
        <v>157.85219219534045</v>
      </c>
      <c r="H72" s="55">
        <v>158.28207320071428</v>
      </c>
      <c r="I72" s="55">
        <v>158.60784449958268</v>
      </c>
      <c r="J72" s="55">
        <v>159.09983998870439</v>
      </c>
      <c r="K72" s="55">
        <v>159.68709976641449</v>
      </c>
      <c r="L72" s="55">
        <v>160.30593891067517</v>
      </c>
      <c r="M72" s="55">
        <v>160.89944443253714</v>
      </c>
      <c r="N72" s="55">
        <v>161.18045761664129</v>
      </c>
      <c r="O72" s="55">
        <v>161.49232704230039</v>
      </c>
      <c r="P72" s="55">
        <v>161.73847989839055</v>
      </c>
      <c r="Q72" s="55">
        <v>162.09305846378007</v>
      </c>
      <c r="R72" s="55">
        <v>162.37383952721305</v>
      </c>
      <c r="S72" s="37">
        <f t="shared" si="1"/>
        <v>2552.1413855871315</v>
      </c>
    </row>
    <row r="73" spans="1:19" x14ac:dyDescent="0.55000000000000004">
      <c r="A73" s="31" t="s">
        <v>27</v>
      </c>
      <c r="B73" s="31" t="s">
        <v>460</v>
      </c>
      <c r="C73" s="55">
        <v>7889024.3534369757</v>
      </c>
      <c r="D73" s="55">
        <v>7719027.6624284452</v>
      </c>
      <c r="E73" s="55">
        <v>7544865.4972829977</v>
      </c>
      <c r="F73" s="55">
        <v>7371840.9576641321</v>
      </c>
      <c r="G73" s="55">
        <v>7206792.9352435181</v>
      </c>
      <c r="H73" s="55">
        <v>7052060.2548457729</v>
      </c>
      <c r="I73" s="55">
        <v>6891224.5036437409</v>
      </c>
      <c r="J73" s="55">
        <v>6741204.8353246562</v>
      </c>
      <c r="K73" s="55">
        <v>6598321.1212496255</v>
      </c>
      <c r="L73" s="55">
        <v>6457218.0339657785</v>
      </c>
      <c r="M73" s="55">
        <v>6316737.2216878338</v>
      </c>
      <c r="N73" s="55">
        <v>6173914.010902294</v>
      </c>
      <c r="O73" s="55">
        <v>6031035.9862254942</v>
      </c>
      <c r="P73" s="55">
        <v>5889047.3577624513</v>
      </c>
      <c r="Q73" s="55">
        <v>5747726.1406896664</v>
      </c>
      <c r="R73" s="55">
        <v>5606191.3708502017</v>
      </c>
      <c r="S73" s="37">
        <f t="shared" ref="S73:S88" si="2">SUM(C73:R73)</f>
        <v>107236232.24320361</v>
      </c>
    </row>
    <row r="74" spans="1:19" x14ac:dyDescent="0.55000000000000004">
      <c r="A74" s="31" t="s">
        <v>165</v>
      </c>
      <c r="B74" s="31" t="s">
        <v>460</v>
      </c>
      <c r="C74" s="55">
        <v>63639.400732599483</v>
      </c>
      <c r="D74" s="55">
        <v>63917.700209893774</v>
      </c>
      <c r="E74" s="55">
        <v>63977.385182652048</v>
      </c>
      <c r="F74" s="55">
        <v>63919.83550151129</v>
      </c>
      <c r="G74" s="55">
        <v>63811.36388958546</v>
      </c>
      <c r="H74" s="55">
        <v>63748.513242726433</v>
      </c>
      <c r="I74" s="55">
        <v>63617.029573268694</v>
      </c>
      <c r="J74" s="55">
        <v>63492.020291439672</v>
      </c>
      <c r="K74" s="55">
        <v>63423.033833585599</v>
      </c>
      <c r="L74" s="55">
        <v>63270.964140419106</v>
      </c>
      <c r="M74" s="55">
        <v>63138.491098783263</v>
      </c>
      <c r="N74" s="55">
        <v>62928.728669883661</v>
      </c>
      <c r="O74" s="55">
        <v>62662.41341287893</v>
      </c>
      <c r="P74" s="55">
        <v>62372.993273635737</v>
      </c>
      <c r="Q74" s="55">
        <v>62104.618743883766</v>
      </c>
      <c r="R74" s="55">
        <v>61854.639149122675</v>
      </c>
      <c r="S74" s="37">
        <f t="shared" si="2"/>
        <v>1011879.1309458697</v>
      </c>
    </row>
    <row r="75" spans="1:19" x14ac:dyDescent="0.55000000000000004">
      <c r="A75" s="31" t="s">
        <v>167</v>
      </c>
      <c r="B75" s="31" t="s">
        <v>459</v>
      </c>
      <c r="C75" s="55">
        <v>0</v>
      </c>
      <c r="D75" s="55">
        <v>0</v>
      </c>
      <c r="E75" s="55">
        <v>0</v>
      </c>
      <c r="F75" s="55">
        <v>0</v>
      </c>
      <c r="G75" s="55">
        <v>0</v>
      </c>
      <c r="H75" s="55">
        <v>0</v>
      </c>
      <c r="I75" s="55">
        <v>0</v>
      </c>
      <c r="J75" s="55">
        <v>0</v>
      </c>
      <c r="K75" s="55">
        <v>0</v>
      </c>
      <c r="L75" s="55">
        <v>0</v>
      </c>
      <c r="M75" s="55">
        <v>0</v>
      </c>
      <c r="N75" s="55">
        <v>0</v>
      </c>
      <c r="O75" s="55">
        <v>0</v>
      </c>
      <c r="P75" s="55">
        <v>0</v>
      </c>
      <c r="Q75" s="55">
        <v>0</v>
      </c>
      <c r="R75" s="55">
        <v>0</v>
      </c>
      <c r="S75" s="37">
        <f t="shared" si="2"/>
        <v>0</v>
      </c>
    </row>
    <row r="76" spans="1:19" x14ac:dyDescent="0.55000000000000004">
      <c r="A76" s="31" t="s">
        <v>21</v>
      </c>
      <c r="B76" s="31" t="s">
        <v>460</v>
      </c>
      <c r="C76" s="55">
        <v>189332.84106747166</v>
      </c>
      <c r="D76" s="55">
        <v>186873.11815350797</v>
      </c>
      <c r="E76" s="55">
        <v>183031.06660951805</v>
      </c>
      <c r="F76" s="55">
        <v>179772.36863059463</v>
      </c>
      <c r="G76" s="55">
        <v>176045.2394188974</v>
      </c>
      <c r="H76" s="55">
        <v>173847.72602809287</v>
      </c>
      <c r="I76" s="55">
        <v>171154.76463439927</v>
      </c>
      <c r="J76" s="55">
        <v>168471.19343837272</v>
      </c>
      <c r="K76" s="55">
        <v>166245.64687536383</v>
      </c>
      <c r="L76" s="55">
        <v>164006.82356949453</v>
      </c>
      <c r="M76" s="55">
        <v>162599.87131510989</v>
      </c>
      <c r="N76" s="55">
        <v>160317.7965579835</v>
      </c>
      <c r="O76" s="55">
        <v>157633.65671071789</v>
      </c>
      <c r="P76" s="55">
        <v>156126.36269066727</v>
      </c>
      <c r="Q76" s="55">
        <v>154573.14584980358</v>
      </c>
      <c r="R76" s="55">
        <v>152614.59192016153</v>
      </c>
      <c r="S76" s="37">
        <f t="shared" si="2"/>
        <v>2702646.2134701563</v>
      </c>
    </row>
    <row r="77" spans="1:19" x14ac:dyDescent="0.55000000000000004">
      <c r="A77" s="31" t="s">
        <v>53</v>
      </c>
      <c r="B77" s="31" t="s">
        <v>459</v>
      </c>
      <c r="C77" s="55">
        <v>124444.29370282167</v>
      </c>
      <c r="D77" s="55">
        <v>122324.7652045221</v>
      </c>
      <c r="E77" s="55">
        <v>120558.12899350422</v>
      </c>
      <c r="F77" s="55">
        <v>118790.63108878932</v>
      </c>
      <c r="G77" s="55">
        <v>117023.82038778567</v>
      </c>
      <c r="H77" s="55">
        <v>115210.80933034221</v>
      </c>
      <c r="I77" s="55">
        <v>113544.95140338632</v>
      </c>
      <c r="J77" s="55">
        <v>111832.8245820547</v>
      </c>
      <c r="K77" s="55">
        <v>109991.37604188448</v>
      </c>
      <c r="L77" s="55">
        <v>108505.96969506914</v>
      </c>
      <c r="M77" s="55">
        <v>107222.30476290185</v>
      </c>
      <c r="N77" s="55">
        <v>106123.81596959583</v>
      </c>
      <c r="O77" s="55">
        <v>105194.90875958501</v>
      </c>
      <c r="P77" s="55">
        <v>104420.91165129254</v>
      </c>
      <c r="Q77" s="55">
        <v>103602.76109159923</v>
      </c>
      <c r="R77" s="55">
        <v>102635.76169643615</v>
      </c>
      <c r="S77" s="37">
        <f t="shared" si="2"/>
        <v>1791428.0343615708</v>
      </c>
    </row>
    <row r="78" spans="1:19" x14ac:dyDescent="0.55000000000000004">
      <c r="A78" s="31" t="s">
        <v>172</v>
      </c>
      <c r="B78" s="31" t="s">
        <v>459</v>
      </c>
      <c r="C78" s="55">
        <v>38714.273201618184</v>
      </c>
      <c r="D78" s="55">
        <v>38579.397563989427</v>
      </c>
      <c r="E78" s="55">
        <v>38539.324844257448</v>
      </c>
      <c r="F78" s="55">
        <v>38449.008381616077</v>
      </c>
      <c r="G78" s="55">
        <v>38389.073633122593</v>
      </c>
      <c r="H78" s="55">
        <v>38318.722852884886</v>
      </c>
      <c r="I78" s="55">
        <v>38256.23403755288</v>
      </c>
      <c r="J78" s="55">
        <v>38164.878183121931</v>
      </c>
      <c r="K78" s="55">
        <v>38097.757639325908</v>
      </c>
      <c r="L78" s="55">
        <v>37985.546506320366</v>
      </c>
      <c r="M78" s="55">
        <v>37863.691913844021</v>
      </c>
      <c r="N78" s="55">
        <v>37732.380721797228</v>
      </c>
      <c r="O78" s="55">
        <v>37561.384383010263</v>
      </c>
      <c r="P78" s="55">
        <v>37412.649530750241</v>
      </c>
      <c r="Q78" s="55">
        <v>37226.374260471523</v>
      </c>
      <c r="R78" s="55">
        <v>37047.0559288804</v>
      </c>
      <c r="S78" s="37">
        <f t="shared" si="2"/>
        <v>608337.75358256337</v>
      </c>
    </row>
    <row r="79" spans="1:19" x14ac:dyDescent="0.55000000000000004">
      <c r="A79" s="31" t="s">
        <v>175</v>
      </c>
      <c r="B79" s="31" t="s">
        <v>459</v>
      </c>
      <c r="C79" s="55">
        <v>81530.356779940281</v>
      </c>
      <c r="D79" s="55">
        <v>79839.681146677351</v>
      </c>
      <c r="E79" s="55">
        <v>78228.200612546658</v>
      </c>
      <c r="F79" s="55">
        <v>76791.394507702353</v>
      </c>
      <c r="G79" s="55">
        <v>75275.784366529508</v>
      </c>
      <c r="H79" s="55">
        <v>73783.317265857695</v>
      </c>
      <c r="I79" s="55">
        <v>72223.311853611885</v>
      </c>
      <c r="J79" s="55">
        <v>70647.597688480251</v>
      </c>
      <c r="K79" s="55">
        <v>69059.694508622139</v>
      </c>
      <c r="L79" s="55">
        <v>67504.357620210547</v>
      </c>
      <c r="M79" s="55">
        <v>65981.037033661574</v>
      </c>
      <c r="N79" s="55">
        <v>64489.187170451783</v>
      </c>
      <c r="O79" s="55">
        <v>63066.213049303253</v>
      </c>
      <c r="P79" s="55">
        <v>61597.740597031909</v>
      </c>
      <c r="Q79" s="55">
        <v>60089.773425821986</v>
      </c>
      <c r="R79" s="55">
        <v>58617.393401980757</v>
      </c>
      <c r="S79" s="37">
        <f t="shared" si="2"/>
        <v>1118725.04102843</v>
      </c>
    </row>
    <row r="80" spans="1:19" x14ac:dyDescent="0.55000000000000004">
      <c r="A80" s="31" t="s">
        <v>24</v>
      </c>
      <c r="B80" s="31" t="s">
        <v>460</v>
      </c>
      <c r="C80" s="55">
        <v>488788.42212111468</v>
      </c>
      <c r="D80" s="55">
        <v>493555.98086386727</v>
      </c>
      <c r="E80" s="55">
        <v>498407.10807197692</v>
      </c>
      <c r="F80" s="55">
        <v>503328.28882809152</v>
      </c>
      <c r="G80" s="55">
        <v>508139.08488026902</v>
      </c>
      <c r="H80" s="55">
        <v>512775.83088484849</v>
      </c>
      <c r="I80" s="55">
        <v>516899.63964505377</v>
      </c>
      <c r="J80" s="55">
        <v>520850.79550428281</v>
      </c>
      <c r="K80" s="55">
        <v>524709.93527679786</v>
      </c>
      <c r="L80" s="55">
        <v>528290.00769381807</v>
      </c>
      <c r="M80" s="55">
        <v>531509.08292148681</v>
      </c>
      <c r="N80" s="55">
        <v>534173.65918021381</v>
      </c>
      <c r="O80" s="55">
        <v>536507.99906005873</v>
      </c>
      <c r="P80" s="55">
        <v>538635.83444782917</v>
      </c>
      <c r="Q80" s="55">
        <v>540667.51690623234</v>
      </c>
      <c r="R80" s="55">
        <v>542412.44102997938</v>
      </c>
      <c r="S80" s="37">
        <f t="shared" si="2"/>
        <v>8319651.6273159198</v>
      </c>
    </row>
    <row r="81" spans="1:19" x14ac:dyDescent="0.55000000000000004">
      <c r="A81" s="31" t="s">
        <v>43</v>
      </c>
      <c r="B81" s="31" t="s">
        <v>460</v>
      </c>
      <c r="C81" s="55">
        <v>7771737.7378998473</v>
      </c>
      <c r="D81" s="55">
        <v>7443435.7783064703</v>
      </c>
      <c r="E81" s="55">
        <v>7127315.4923340799</v>
      </c>
      <c r="F81" s="55">
        <v>6827918.7197615225</v>
      </c>
      <c r="G81" s="55">
        <v>6546328.4864817122</v>
      </c>
      <c r="H81" s="55">
        <v>6281574.7411716953</v>
      </c>
      <c r="I81" s="55">
        <v>6026085.6340971831</v>
      </c>
      <c r="J81" s="55">
        <v>5785431.855426874</v>
      </c>
      <c r="K81" s="55">
        <v>5558242.4005215876</v>
      </c>
      <c r="L81" s="55">
        <v>5341038.6856220365</v>
      </c>
      <c r="M81" s="55">
        <v>5130161.2925156765</v>
      </c>
      <c r="N81" s="55">
        <v>4924430.1244066637</v>
      </c>
      <c r="O81" s="55">
        <v>4727849.7753430186</v>
      </c>
      <c r="P81" s="55">
        <v>4535102.9840196017</v>
      </c>
      <c r="Q81" s="55">
        <v>4348619.0821049744</v>
      </c>
      <c r="R81" s="55">
        <v>4165445.1155150109</v>
      </c>
      <c r="S81" s="37">
        <f t="shared" si="2"/>
        <v>92540717.905527964</v>
      </c>
    </row>
    <row r="82" spans="1:19" x14ac:dyDescent="0.55000000000000004">
      <c r="A82" s="31" t="s">
        <v>176</v>
      </c>
      <c r="B82" s="31" t="s">
        <v>460</v>
      </c>
      <c r="C82" s="55">
        <v>5753153.4867176255</v>
      </c>
      <c r="D82" s="55">
        <v>5768019.7314978223</v>
      </c>
      <c r="E82" s="55">
        <v>5789506.7423638348</v>
      </c>
      <c r="F82" s="55">
        <v>5815544.7068203269</v>
      </c>
      <c r="G82" s="55">
        <v>5840969.6643766128</v>
      </c>
      <c r="H82" s="55">
        <v>5862802.9393205391</v>
      </c>
      <c r="I82" s="55">
        <v>5885456.7797460388</v>
      </c>
      <c r="J82" s="55">
        <v>5904098.0990079073</v>
      </c>
      <c r="K82" s="55">
        <v>5920351.2012959691</v>
      </c>
      <c r="L82" s="55">
        <v>5936381.7250997443</v>
      </c>
      <c r="M82" s="55">
        <v>5953413.3434997527</v>
      </c>
      <c r="N82" s="55">
        <v>5968131.8759627976</v>
      </c>
      <c r="O82" s="55">
        <v>5983172.6019589556</v>
      </c>
      <c r="P82" s="55">
        <v>5997367.7624519607</v>
      </c>
      <c r="Q82" s="55">
        <v>6008132.8876372268</v>
      </c>
      <c r="R82" s="55">
        <v>6016784.0214129658</v>
      </c>
      <c r="S82" s="37">
        <f t="shared" si="2"/>
        <v>94403287.569170088</v>
      </c>
    </row>
    <row r="83" spans="1:19" x14ac:dyDescent="0.55000000000000004">
      <c r="A83" s="31" t="s">
        <v>177</v>
      </c>
      <c r="B83" s="31" t="s">
        <v>460</v>
      </c>
      <c r="C83" s="55">
        <v>16034618.458237039</v>
      </c>
      <c r="D83" s="55">
        <v>15601365.094288282</v>
      </c>
      <c r="E83" s="55">
        <v>15195556.482584419</v>
      </c>
      <c r="F83" s="55">
        <v>14812947.811415007</v>
      </c>
      <c r="G83" s="55">
        <v>14444977.083246367</v>
      </c>
      <c r="H83" s="55">
        <v>14085309.80916821</v>
      </c>
      <c r="I83" s="55">
        <v>13725008.439809922</v>
      </c>
      <c r="J83" s="55">
        <v>13376766.286633378</v>
      </c>
      <c r="K83" s="55">
        <v>13039408.709424965</v>
      </c>
      <c r="L83" s="55">
        <v>12711694.569283621</v>
      </c>
      <c r="M83" s="55">
        <v>12393959.549873553</v>
      </c>
      <c r="N83" s="55">
        <v>12093261.553072205</v>
      </c>
      <c r="O83" s="55">
        <v>11800638.330490947</v>
      </c>
      <c r="P83" s="55">
        <v>11512421.647074141</v>
      </c>
      <c r="Q83" s="55">
        <v>11225928.081943335</v>
      </c>
      <c r="R83" s="55">
        <v>10937662.794373376</v>
      </c>
      <c r="S83" s="37">
        <f t="shared" si="2"/>
        <v>212991524.70091876</v>
      </c>
    </row>
    <row r="84" spans="1:19" x14ac:dyDescent="0.55000000000000004">
      <c r="A84" s="31" t="s">
        <v>178</v>
      </c>
      <c r="B84" s="31" t="s">
        <v>459</v>
      </c>
      <c r="C84" s="55">
        <v>1039911.5432568444</v>
      </c>
      <c r="D84" s="55">
        <v>1016299.7999976077</v>
      </c>
      <c r="E84" s="55">
        <v>992841.3393687862</v>
      </c>
      <c r="F84" s="55">
        <v>969772.54243052891</v>
      </c>
      <c r="G84" s="55">
        <v>947093.95131785353</v>
      </c>
      <c r="H84" s="55">
        <v>924913.74991445825</v>
      </c>
      <c r="I84" s="55">
        <v>904691.48139528849</v>
      </c>
      <c r="J84" s="55">
        <v>884556.88396734837</v>
      </c>
      <c r="K84" s="55">
        <v>864728.76517051435</v>
      </c>
      <c r="L84" s="55">
        <v>846169.69922485948</v>
      </c>
      <c r="M84" s="55">
        <v>828237.91019860492</v>
      </c>
      <c r="N84" s="55">
        <v>810994.98708625312</v>
      </c>
      <c r="O84" s="55">
        <v>794581.25873924384</v>
      </c>
      <c r="P84" s="55">
        <v>778435.67340615415</v>
      </c>
      <c r="Q84" s="55">
        <v>761810.88044582133</v>
      </c>
      <c r="R84" s="55">
        <v>744448.4601198493</v>
      </c>
      <c r="S84" s="37">
        <f t="shared" si="2"/>
        <v>14109488.926040016</v>
      </c>
    </row>
    <row r="85" spans="1:19" x14ac:dyDescent="0.55000000000000004">
      <c r="A85" s="31" t="s">
        <v>180</v>
      </c>
      <c r="B85" s="31" t="s">
        <v>460</v>
      </c>
      <c r="C85" s="55">
        <v>5417282.948911475</v>
      </c>
      <c r="D85" s="55">
        <v>5265134.175772965</v>
      </c>
      <c r="E85" s="55">
        <v>5114541.106897627</v>
      </c>
      <c r="F85" s="55">
        <v>4965573.8901918707</v>
      </c>
      <c r="G85" s="55">
        <v>4819272.8756639827</v>
      </c>
      <c r="H85" s="55">
        <v>4676199.1530813016</v>
      </c>
      <c r="I85" s="55">
        <v>4539999.1777488366</v>
      </c>
      <c r="J85" s="55">
        <v>4406575.6393057257</v>
      </c>
      <c r="K85" s="55">
        <v>4276412.3988380423</v>
      </c>
      <c r="L85" s="55">
        <v>4149451.9619959798</v>
      </c>
      <c r="M85" s="55">
        <v>4026415.0891436413</v>
      </c>
      <c r="N85" s="55">
        <v>3909443.0891431374</v>
      </c>
      <c r="O85" s="55">
        <v>3795135.6799007887</v>
      </c>
      <c r="P85" s="55">
        <v>3682888.486112271</v>
      </c>
      <c r="Q85" s="55">
        <v>3572300.9353241012</v>
      </c>
      <c r="R85" s="55">
        <v>3462345.8117777426</v>
      </c>
      <c r="S85" s="37">
        <f t="shared" si="2"/>
        <v>70078972.419809505</v>
      </c>
    </row>
    <row r="86" spans="1:19" x14ac:dyDescent="0.55000000000000004">
      <c r="A86" s="31" t="s">
        <v>181</v>
      </c>
      <c r="B86" s="31" t="s">
        <v>459</v>
      </c>
      <c r="C86" s="55">
        <v>60321.872986760012</v>
      </c>
      <c r="D86" s="55">
        <v>60371.382019417499</v>
      </c>
      <c r="E86" s="55">
        <v>60326.071084299489</v>
      </c>
      <c r="F86" s="55">
        <v>60265.448051831176</v>
      </c>
      <c r="G86" s="55">
        <v>60189.474483100683</v>
      </c>
      <c r="H86" s="55">
        <v>60121.671034020583</v>
      </c>
      <c r="I86" s="55">
        <v>60037.197350335868</v>
      </c>
      <c r="J86" s="55">
        <v>59950.972572184837</v>
      </c>
      <c r="K86" s="55">
        <v>59854.705775503731</v>
      </c>
      <c r="L86" s="55">
        <v>59692.294818187183</v>
      </c>
      <c r="M86" s="55">
        <v>59468.282968868407</v>
      </c>
      <c r="N86" s="55">
        <v>59193.551889068316</v>
      </c>
      <c r="O86" s="55">
        <v>58871.628541915328</v>
      </c>
      <c r="P86" s="55">
        <v>58456.363741377187</v>
      </c>
      <c r="Q86" s="55">
        <v>58021.35377792106</v>
      </c>
      <c r="R86" s="55">
        <v>57538.763077763506</v>
      </c>
      <c r="S86" s="37">
        <f t="shared" si="2"/>
        <v>952681.03417255485</v>
      </c>
    </row>
    <row r="87" spans="1:19" x14ac:dyDescent="0.55000000000000004">
      <c r="A87" s="31" t="s">
        <v>20</v>
      </c>
      <c r="B87" s="31" t="s">
        <v>460</v>
      </c>
      <c r="C87" s="55">
        <v>811233.3014820622</v>
      </c>
      <c r="D87" s="55">
        <v>816644.87862043083</v>
      </c>
      <c r="E87" s="55">
        <v>821943.5779379626</v>
      </c>
      <c r="F87" s="55">
        <v>826439.68024071597</v>
      </c>
      <c r="G87" s="55">
        <v>831328.02805080567</v>
      </c>
      <c r="H87" s="55">
        <v>836167.71656046505</v>
      </c>
      <c r="I87" s="55">
        <v>839656.27546829532</v>
      </c>
      <c r="J87" s="55">
        <v>843469.02401000762</v>
      </c>
      <c r="K87" s="55">
        <v>847205.02836672508</v>
      </c>
      <c r="L87" s="55">
        <v>850174.39358467108</v>
      </c>
      <c r="M87" s="55">
        <v>852575.44523681724</v>
      </c>
      <c r="N87" s="55">
        <v>854586.32893882075</v>
      </c>
      <c r="O87" s="55">
        <v>856366.42501359549</v>
      </c>
      <c r="P87" s="55">
        <v>857169.8830603793</v>
      </c>
      <c r="Q87" s="55">
        <v>858349.30528571724</v>
      </c>
      <c r="R87" s="55">
        <v>859430.21800716408</v>
      </c>
      <c r="S87" s="37">
        <f t="shared" si="2"/>
        <v>13462739.509864636</v>
      </c>
    </row>
    <row r="88" spans="1:19" x14ac:dyDescent="0.55000000000000004">
      <c r="A88" s="31" t="s">
        <v>18</v>
      </c>
      <c r="B88" s="31" t="s">
        <v>460</v>
      </c>
      <c r="C88" s="55">
        <v>436977.74503999302</v>
      </c>
      <c r="D88" s="55">
        <v>435040.25409039168</v>
      </c>
      <c r="E88" s="55">
        <v>433486.86610428058</v>
      </c>
      <c r="F88" s="55">
        <v>431854.79279570532</v>
      </c>
      <c r="G88" s="55">
        <v>430435.21048520081</v>
      </c>
      <c r="H88" s="55">
        <v>428826.17028562294</v>
      </c>
      <c r="I88" s="55">
        <v>427951.79133175849</v>
      </c>
      <c r="J88" s="55">
        <v>426320.56683420704</v>
      </c>
      <c r="K88" s="55">
        <v>424766.1657850687</v>
      </c>
      <c r="L88" s="55">
        <v>423024.35005009786</v>
      </c>
      <c r="M88" s="55">
        <v>421429.96979414695</v>
      </c>
      <c r="N88" s="55">
        <v>419490.70301212004</v>
      </c>
      <c r="O88" s="55">
        <v>417613.28160125308</v>
      </c>
      <c r="P88" s="55">
        <v>415638.08967750386</v>
      </c>
      <c r="Q88" s="55">
        <v>413062.67530447268</v>
      </c>
      <c r="R88" s="55">
        <v>410004.29143792507</v>
      </c>
      <c r="S88" s="37">
        <f t="shared" si="2"/>
        <v>6795922.9236297477</v>
      </c>
    </row>
    <row r="90" spans="1:19" x14ac:dyDescent="0.55000000000000004">
      <c r="A90" s="31" t="s">
        <v>229</v>
      </c>
      <c r="B90" s="31"/>
      <c r="C90" s="37">
        <f>SUM(C8:C88)</f>
        <v>153497732.53397271</v>
      </c>
      <c r="D90" s="37">
        <f t="shared" ref="D90:S90" si="3">SUM(D8:D88)</f>
        <v>149079774.25725958</v>
      </c>
      <c r="E90" s="37">
        <f t="shared" si="3"/>
        <v>144800702.55522415</v>
      </c>
      <c r="F90" s="37">
        <f t="shared" si="3"/>
        <v>140654773.23329768</v>
      </c>
      <c r="G90" s="37">
        <f t="shared" si="3"/>
        <v>136638960.19453818</v>
      </c>
      <c r="H90" s="37">
        <f t="shared" si="3"/>
        <v>132738692.87312873</v>
      </c>
      <c r="I90" s="37">
        <f t="shared" si="3"/>
        <v>128995529.83346975</v>
      </c>
      <c r="J90" s="37">
        <f t="shared" si="3"/>
        <v>125365086.44326623</v>
      </c>
      <c r="K90" s="37">
        <f t="shared" si="3"/>
        <v>121877544.13087322</v>
      </c>
      <c r="L90" s="37">
        <f t="shared" si="3"/>
        <v>118560804.64076196</v>
      </c>
      <c r="M90" s="37">
        <f t="shared" si="3"/>
        <v>115418459.42400214</v>
      </c>
      <c r="N90" s="37">
        <f t="shared" si="3"/>
        <v>112471535.58592649</v>
      </c>
      <c r="O90" s="37">
        <f t="shared" si="3"/>
        <v>109666427.90605778</v>
      </c>
      <c r="P90" s="37">
        <f t="shared" si="3"/>
        <v>106960871.72027604</v>
      </c>
      <c r="Q90" s="37">
        <f t="shared" si="3"/>
        <v>104300412.23245195</v>
      </c>
      <c r="R90" s="37">
        <f t="shared" si="3"/>
        <v>101647778.96000265</v>
      </c>
      <c r="S90" s="37">
        <f t="shared" si="3"/>
        <v>2002675086.5245099</v>
      </c>
    </row>
    <row r="93" spans="1:19" x14ac:dyDescent="0.55000000000000004">
      <c r="A93" s="17" t="s">
        <v>241</v>
      </c>
    </row>
    <row r="94" spans="1:19" x14ac:dyDescent="0.55000000000000004">
      <c r="A94" s="17" t="s">
        <v>1</v>
      </c>
      <c r="B94" s="17" t="s">
        <v>239</v>
      </c>
      <c r="C94" s="63">
        <v>2015</v>
      </c>
      <c r="D94" s="63">
        <f t="shared" ref="D94:R94" si="4">1+C94</f>
        <v>2016</v>
      </c>
      <c r="E94" s="63">
        <f t="shared" si="4"/>
        <v>2017</v>
      </c>
      <c r="F94" s="63">
        <f t="shared" si="4"/>
        <v>2018</v>
      </c>
      <c r="G94" s="63">
        <f t="shared" si="4"/>
        <v>2019</v>
      </c>
      <c r="H94" s="63">
        <f t="shared" si="4"/>
        <v>2020</v>
      </c>
      <c r="I94" s="63">
        <f t="shared" si="4"/>
        <v>2021</v>
      </c>
      <c r="J94" s="63">
        <f t="shared" si="4"/>
        <v>2022</v>
      </c>
      <c r="K94" s="63">
        <f t="shared" si="4"/>
        <v>2023</v>
      </c>
      <c r="L94" s="63">
        <f t="shared" si="4"/>
        <v>2024</v>
      </c>
      <c r="M94" s="63">
        <f t="shared" si="4"/>
        <v>2025</v>
      </c>
      <c r="N94" s="63">
        <f t="shared" si="4"/>
        <v>2026</v>
      </c>
      <c r="O94" s="63">
        <f t="shared" si="4"/>
        <v>2027</v>
      </c>
      <c r="P94" s="63">
        <f t="shared" si="4"/>
        <v>2028</v>
      </c>
      <c r="Q94" s="63">
        <f t="shared" si="4"/>
        <v>2029</v>
      </c>
      <c r="R94" s="63">
        <f t="shared" si="4"/>
        <v>2030</v>
      </c>
      <c r="S94" t="s">
        <v>233</v>
      </c>
    </row>
    <row r="95" spans="1:19" x14ac:dyDescent="0.55000000000000004">
      <c r="A95" s="31" t="s">
        <v>79</v>
      </c>
      <c r="B95" s="31" t="s">
        <v>459</v>
      </c>
      <c r="C95" s="55">
        <v>1407057.9790223467</v>
      </c>
      <c r="D95" s="55">
        <v>1421188.8219182936</v>
      </c>
      <c r="E95" s="55">
        <v>1431171.2729839035</v>
      </c>
      <c r="F95" s="55">
        <v>1438320.1444183285</v>
      </c>
      <c r="G95" s="55">
        <v>1445701.0425731384</v>
      </c>
      <c r="H95" s="55">
        <v>1452911.3494055583</v>
      </c>
      <c r="I95" s="55">
        <v>1457357.9590583199</v>
      </c>
      <c r="J95" s="55">
        <v>1462482.3807930967</v>
      </c>
      <c r="K95" s="55">
        <v>1466974.6238726622</v>
      </c>
      <c r="L95" s="55">
        <v>1469088.1360349634</v>
      </c>
      <c r="M95" s="55">
        <v>1467706.9316374604</v>
      </c>
      <c r="N95" s="55">
        <v>1464609.1964503834</v>
      </c>
      <c r="O95" s="55">
        <v>1458174.4619560612</v>
      </c>
      <c r="P95" s="55">
        <v>1449574.346295452</v>
      </c>
      <c r="Q95" s="55">
        <v>1439734.2096216574</v>
      </c>
      <c r="R95" s="55">
        <v>1429359.8825664192</v>
      </c>
      <c r="S95" s="37">
        <f>SUM(C95:R95)</f>
        <v>23161412.738608044</v>
      </c>
    </row>
    <row r="96" spans="1:19" x14ac:dyDescent="0.55000000000000004">
      <c r="A96" s="31" t="s">
        <v>82</v>
      </c>
      <c r="B96" s="31" t="s">
        <v>460</v>
      </c>
      <c r="C96" s="55">
        <v>2086928.284971437</v>
      </c>
      <c r="D96" s="55">
        <v>2096408.7634086071</v>
      </c>
      <c r="E96" s="55">
        <v>2107396.0419177511</v>
      </c>
      <c r="F96" s="55">
        <v>2119050.8214356476</v>
      </c>
      <c r="G96" s="55">
        <v>2131900.8169909022</v>
      </c>
      <c r="H96" s="55">
        <v>2145436.6541520781</v>
      </c>
      <c r="I96" s="55">
        <v>2155747.8439851715</v>
      </c>
      <c r="J96" s="55">
        <v>2166989.5018819021</v>
      </c>
      <c r="K96" s="55">
        <v>2180184.185986754</v>
      </c>
      <c r="L96" s="55">
        <v>2192207.7303500976</v>
      </c>
      <c r="M96" s="55">
        <v>2204469.3417895697</v>
      </c>
      <c r="N96" s="55">
        <v>2212262.1998261525</v>
      </c>
      <c r="O96" s="55">
        <v>2220358.9282650035</v>
      </c>
      <c r="P96" s="55">
        <v>2228403.5313498969</v>
      </c>
      <c r="Q96" s="55">
        <v>2236325.29507792</v>
      </c>
      <c r="R96" s="55">
        <v>2244300.1120211924</v>
      </c>
      <c r="S96" s="37">
        <f t="shared" ref="S96:S159" si="5">SUM(C96:R96)</f>
        <v>34728370.053410083</v>
      </c>
    </row>
    <row r="97" spans="1:19" x14ac:dyDescent="0.55000000000000004">
      <c r="A97" s="31" t="s">
        <v>85</v>
      </c>
      <c r="B97" s="31" t="s">
        <v>459</v>
      </c>
      <c r="C97" s="55">
        <v>172269.56735932204</v>
      </c>
      <c r="D97" s="55">
        <v>165713.875982667</v>
      </c>
      <c r="E97" s="55">
        <v>160282.64621667529</v>
      </c>
      <c r="F97" s="55">
        <v>155144.61805974401</v>
      </c>
      <c r="G97" s="55">
        <v>150055.93796079993</v>
      </c>
      <c r="H97" s="55">
        <v>144689.42649769798</v>
      </c>
      <c r="I97" s="55">
        <v>140045.41939872596</v>
      </c>
      <c r="J97" s="55">
        <v>135131.95677883626</v>
      </c>
      <c r="K97" s="55">
        <v>130284.63905750892</v>
      </c>
      <c r="L97" s="55">
        <v>125949.17544226561</v>
      </c>
      <c r="M97" s="55">
        <v>122280.75285656855</v>
      </c>
      <c r="N97" s="55">
        <v>119089.88534495245</v>
      </c>
      <c r="O97" s="55">
        <v>116521.0241560299</v>
      </c>
      <c r="P97" s="55">
        <v>114175.49092621445</v>
      </c>
      <c r="Q97" s="55">
        <v>111655.71033075171</v>
      </c>
      <c r="R97" s="55">
        <v>108856.484763774</v>
      </c>
      <c r="S97" s="37">
        <f t="shared" si="5"/>
        <v>2172146.6111325338</v>
      </c>
    </row>
    <row r="98" spans="1:19" x14ac:dyDescent="0.55000000000000004">
      <c r="A98" s="31" t="s">
        <v>86</v>
      </c>
      <c r="B98" s="31" t="s">
        <v>459</v>
      </c>
      <c r="C98" s="55">
        <v>40000498.132148556</v>
      </c>
      <c r="D98" s="55">
        <v>39352123.166954987</v>
      </c>
      <c r="E98" s="55">
        <v>38701103.11684072</v>
      </c>
      <c r="F98" s="55">
        <v>38040794.446022101</v>
      </c>
      <c r="G98" s="55">
        <v>37361636.979791969</v>
      </c>
      <c r="H98" s="55">
        <v>36668302.13593816</v>
      </c>
      <c r="I98" s="55">
        <v>35965050.439713337</v>
      </c>
      <c r="J98" s="55">
        <v>35254312.514075935</v>
      </c>
      <c r="K98" s="55">
        <v>34524294.506941773</v>
      </c>
      <c r="L98" s="55">
        <v>33774195.098316863</v>
      </c>
      <c r="M98" s="55">
        <v>33000141.865901995</v>
      </c>
      <c r="N98" s="55">
        <v>32224547.654899083</v>
      </c>
      <c r="O98" s="55">
        <v>31429979.810641266</v>
      </c>
      <c r="P98" s="55">
        <v>30620465.257206772</v>
      </c>
      <c r="Q98" s="55">
        <v>29806175.263464734</v>
      </c>
      <c r="R98" s="55">
        <v>28993374.903557952</v>
      </c>
      <c r="S98" s="37">
        <f t="shared" si="5"/>
        <v>555716995.29241621</v>
      </c>
    </row>
    <row r="99" spans="1:19" x14ac:dyDescent="0.55000000000000004">
      <c r="A99" s="31" t="s">
        <v>89</v>
      </c>
      <c r="B99" s="31" t="s">
        <v>459</v>
      </c>
      <c r="C99" s="55">
        <v>1426681.6069884526</v>
      </c>
      <c r="D99" s="55">
        <v>1426091.4416644347</v>
      </c>
      <c r="E99" s="55">
        <v>1427291.1488710977</v>
      </c>
      <c r="F99" s="55">
        <v>1426711.2662261005</v>
      </c>
      <c r="G99" s="55">
        <v>1426895.6949213624</v>
      </c>
      <c r="H99" s="55">
        <v>1426330.2518086536</v>
      </c>
      <c r="I99" s="55">
        <v>1423672.3031963238</v>
      </c>
      <c r="J99" s="55">
        <v>1421291.6396998265</v>
      </c>
      <c r="K99" s="55">
        <v>1419135.5540813501</v>
      </c>
      <c r="L99" s="55">
        <v>1415480.6749649805</v>
      </c>
      <c r="M99" s="55">
        <v>1412054.1876874315</v>
      </c>
      <c r="N99" s="55">
        <v>1406442.6236838447</v>
      </c>
      <c r="O99" s="55">
        <v>1400726.3117115428</v>
      </c>
      <c r="P99" s="55">
        <v>1395265.7674656361</v>
      </c>
      <c r="Q99" s="55">
        <v>1389657.3012783041</v>
      </c>
      <c r="R99" s="55">
        <v>1382490.6492694106</v>
      </c>
      <c r="S99" s="37">
        <f t="shared" si="5"/>
        <v>22626218.423518751</v>
      </c>
    </row>
    <row r="100" spans="1:19" x14ac:dyDescent="0.55000000000000004">
      <c r="A100" s="31" t="s">
        <v>91</v>
      </c>
      <c r="B100" s="31" t="s">
        <v>459</v>
      </c>
      <c r="C100" s="55">
        <v>2394322.3547392148</v>
      </c>
      <c r="D100" s="55">
        <v>2368977.7615509136</v>
      </c>
      <c r="E100" s="55">
        <v>2343513.7148768222</v>
      </c>
      <c r="F100" s="55">
        <v>2315928.3288932084</v>
      </c>
      <c r="G100" s="55">
        <v>2286413.2349158991</v>
      </c>
      <c r="H100" s="55">
        <v>2256652.7806895506</v>
      </c>
      <c r="I100" s="55">
        <v>2226686.2977703596</v>
      </c>
      <c r="J100" s="55">
        <v>2194425.3401542078</v>
      </c>
      <c r="K100" s="55">
        <v>2162154.682766811</v>
      </c>
      <c r="L100" s="55">
        <v>2129902.2587853912</v>
      </c>
      <c r="M100" s="55">
        <v>2093803.7591654651</v>
      </c>
      <c r="N100" s="55">
        <v>2058630.7620174785</v>
      </c>
      <c r="O100" s="55">
        <v>2022507.9990249211</v>
      </c>
      <c r="P100" s="55">
        <v>1985556.2395987953</v>
      </c>
      <c r="Q100" s="55">
        <v>1947312.8586644323</v>
      </c>
      <c r="R100" s="55">
        <v>1909612.8280233159</v>
      </c>
      <c r="S100" s="37">
        <f t="shared" si="5"/>
        <v>34696401.201636784</v>
      </c>
    </row>
    <row r="101" spans="1:19" x14ac:dyDescent="0.55000000000000004">
      <c r="A101" s="31" t="s">
        <v>26</v>
      </c>
      <c r="B101" s="31" t="s">
        <v>460</v>
      </c>
      <c r="C101" s="55">
        <v>1066558.2222226413</v>
      </c>
      <c r="D101" s="55">
        <v>1050338.3110215876</v>
      </c>
      <c r="E101" s="55">
        <v>1038956.2174833644</v>
      </c>
      <c r="F101" s="55">
        <v>1025791.8882508122</v>
      </c>
      <c r="G101" s="55">
        <v>1014021.9901508472</v>
      </c>
      <c r="H101" s="55">
        <v>997672.46777150827</v>
      </c>
      <c r="I101" s="55">
        <v>982837.45381593611</v>
      </c>
      <c r="J101" s="55">
        <v>968020.25364249258</v>
      </c>
      <c r="K101" s="55">
        <v>951891.72206995497</v>
      </c>
      <c r="L101" s="55">
        <v>939786.43967524613</v>
      </c>
      <c r="M101" s="55">
        <v>921260.13840095559</v>
      </c>
      <c r="N101" s="55">
        <v>905469.63141409995</v>
      </c>
      <c r="O101" s="55">
        <v>891008.60933215811</v>
      </c>
      <c r="P101" s="55">
        <v>875465.34092783823</v>
      </c>
      <c r="Q101" s="55">
        <v>862317.24850595708</v>
      </c>
      <c r="R101" s="55">
        <v>844831.95235653908</v>
      </c>
      <c r="S101" s="37">
        <f t="shared" si="5"/>
        <v>15336227.887041938</v>
      </c>
    </row>
    <row r="102" spans="1:19" x14ac:dyDescent="0.55000000000000004">
      <c r="A102" s="31" t="s">
        <v>36</v>
      </c>
      <c r="B102" s="31" t="s">
        <v>460</v>
      </c>
      <c r="C102" s="55">
        <v>78049905.247056812</v>
      </c>
      <c r="D102" s="55">
        <v>76160327.646018952</v>
      </c>
      <c r="E102" s="55">
        <v>74385438.045146689</v>
      </c>
      <c r="F102" s="55">
        <v>72658141.055926904</v>
      </c>
      <c r="G102" s="55">
        <v>70891373.996174619</v>
      </c>
      <c r="H102" s="55">
        <v>69053178.942204773</v>
      </c>
      <c r="I102" s="55">
        <v>67226216.324218169</v>
      </c>
      <c r="J102" s="55">
        <v>65341978.660606511</v>
      </c>
      <c r="K102" s="55">
        <v>63427957.00028798</v>
      </c>
      <c r="L102" s="55">
        <v>61516240.657372408</v>
      </c>
      <c r="M102" s="55">
        <v>59626259.249045335</v>
      </c>
      <c r="N102" s="55">
        <v>57782264.296167448</v>
      </c>
      <c r="O102" s="55">
        <v>55962305.265783064</v>
      </c>
      <c r="P102" s="55">
        <v>54159072.630183883</v>
      </c>
      <c r="Q102" s="55">
        <v>52365216.177943982</v>
      </c>
      <c r="R102" s="55">
        <v>50582240.318890229</v>
      </c>
      <c r="S102" s="37">
        <f t="shared" si="5"/>
        <v>1029188115.5130279</v>
      </c>
    </row>
    <row r="103" spans="1:19" x14ac:dyDescent="0.55000000000000004">
      <c r="A103" s="31" t="s">
        <v>94</v>
      </c>
      <c r="B103" s="31" t="s">
        <v>459</v>
      </c>
      <c r="C103" s="55">
        <v>407854.30662438931</v>
      </c>
      <c r="D103" s="55">
        <v>408598.88428002142</v>
      </c>
      <c r="E103" s="55">
        <v>409485.75074535172</v>
      </c>
      <c r="F103" s="55">
        <v>410331.60191429569</v>
      </c>
      <c r="G103" s="55">
        <v>411474.53856726014</v>
      </c>
      <c r="H103" s="55">
        <v>412792.13942019228</v>
      </c>
      <c r="I103" s="55">
        <v>413602.17846932879</v>
      </c>
      <c r="J103" s="55">
        <v>415125.86737270415</v>
      </c>
      <c r="K103" s="55">
        <v>416441.06607722555</v>
      </c>
      <c r="L103" s="55">
        <v>417551.89474741532</v>
      </c>
      <c r="M103" s="55">
        <v>418535.23103549797</v>
      </c>
      <c r="N103" s="55">
        <v>418966.04263436975</v>
      </c>
      <c r="O103" s="55">
        <v>419085.15537046012</v>
      </c>
      <c r="P103" s="55">
        <v>419041.29061997478</v>
      </c>
      <c r="Q103" s="55">
        <v>418967.0857611075</v>
      </c>
      <c r="R103" s="55">
        <v>418667.00870414311</v>
      </c>
      <c r="S103" s="37">
        <f t="shared" si="5"/>
        <v>6636520.0423437376</v>
      </c>
    </row>
    <row r="104" spans="1:19" x14ac:dyDescent="0.55000000000000004">
      <c r="A104" s="31" t="s">
        <v>95</v>
      </c>
      <c r="B104" s="31" t="s">
        <v>459</v>
      </c>
      <c r="C104" s="55">
        <v>723375.58075974463</v>
      </c>
      <c r="D104" s="55">
        <v>674203.42763356795</v>
      </c>
      <c r="E104" s="55">
        <v>674575.01556587114</v>
      </c>
      <c r="F104" s="55">
        <v>675109.85595998005</v>
      </c>
      <c r="G104" s="55">
        <v>676021.0147189491</v>
      </c>
      <c r="H104" s="55">
        <v>677733.182759605</v>
      </c>
      <c r="I104" s="55">
        <v>678541.24480684008</v>
      </c>
      <c r="J104" s="55">
        <v>680296.34212441312</v>
      </c>
      <c r="K104" s="55">
        <v>682461.67812484119</v>
      </c>
      <c r="L104" s="55">
        <v>684346.32437783573</v>
      </c>
      <c r="M104" s="55">
        <v>686157.61638161738</v>
      </c>
      <c r="N104" s="55">
        <v>687681.14977164136</v>
      </c>
      <c r="O104" s="55">
        <v>688727.19528722379</v>
      </c>
      <c r="P104" s="55">
        <v>689128.92121787101</v>
      </c>
      <c r="Q104" s="55">
        <v>690016.50187400577</v>
      </c>
      <c r="R104" s="55">
        <v>690444.7120747288</v>
      </c>
      <c r="S104" s="37">
        <f t="shared" si="5"/>
        <v>10958819.763438735</v>
      </c>
    </row>
    <row r="105" spans="1:19" x14ac:dyDescent="0.55000000000000004">
      <c r="A105" s="31" t="s">
        <v>96</v>
      </c>
      <c r="B105" s="31" t="s">
        <v>459</v>
      </c>
      <c r="C105" s="55">
        <v>735935.15747143084</v>
      </c>
      <c r="D105" s="55">
        <v>724090.71516283602</v>
      </c>
      <c r="E105" s="55">
        <v>711449.05026197177</v>
      </c>
      <c r="F105" s="55">
        <v>698298.57539619808</v>
      </c>
      <c r="G105" s="55">
        <v>685310.59954208322</v>
      </c>
      <c r="H105" s="55">
        <v>672932.85752073955</v>
      </c>
      <c r="I105" s="55">
        <v>661127.8283069958</v>
      </c>
      <c r="J105" s="55">
        <v>649019.15735144308</v>
      </c>
      <c r="K105" s="55">
        <v>638007.44011356903</v>
      </c>
      <c r="L105" s="55">
        <v>628275.51057942573</v>
      </c>
      <c r="M105" s="55">
        <v>620108.29318337236</v>
      </c>
      <c r="N105" s="55">
        <v>613751.62440153072</v>
      </c>
      <c r="O105" s="55">
        <v>608931.67091347824</v>
      </c>
      <c r="P105" s="55">
        <v>604106.56485534681</v>
      </c>
      <c r="Q105" s="55">
        <v>596539.0088707984</v>
      </c>
      <c r="R105" s="55">
        <v>585470.17088941403</v>
      </c>
      <c r="S105" s="37">
        <f t="shared" si="5"/>
        <v>10433354.224820636</v>
      </c>
    </row>
    <row r="106" spans="1:19" x14ac:dyDescent="0.55000000000000004">
      <c r="A106" s="31" t="s">
        <v>33</v>
      </c>
      <c r="B106" s="31" t="s">
        <v>460</v>
      </c>
      <c r="C106" s="55">
        <v>14202336.512399245</v>
      </c>
      <c r="D106" s="55">
        <v>14181176.750685902</v>
      </c>
      <c r="E106" s="55">
        <v>14161028.848027822</v>
      </c>
      <c r="F106" s="55">
        <v>14155609.431337878</v>
      </c>
      <c r="G106" s="55">
        <v>14147525.131262867</v>
      </c>
      <c r="H106" s="55">
        <v>14134480.279756036</v>
      </c>
      <c r="I106" s="55">
        <v>14112322.018487189</v>
      </c>
      <c r="J106" s="55">
        <v>14085663.412556734</v>
      </c>
      <c r="K106" s="55">
        <v>14060623.945256963</v>
      </c>
      <c r="L106" s="55">
        <v>14036781.285953594</v>
      </c>
      <c r="M106" s="55">
        <v>14008072.963072609</v>
      </c>
      <c r="N106" s="55">
        <v>13965456.837225648</v>
      </c>
      <c r="O106" s="55">
        <v>13922352.805109447</v>
      </c>
      <c r="P106" s="55">
        <v>13875104.414127074</v>
      </c>
      <c r="Q106" s="55">
        <v>13822158.121589839</v>
      </c>
      <c r="R106" s="55">
        <v>13762156.684551219</v>
      </c>
      <c r="S106" s="37">
        <f t="shared" si="5"/>
        <v>224632849.44140005</v>
      </c>
    </row>
    <row r="107" spans="1:19" x14ac:dyDescent="0.55000000000000004">
      <c r="A107" s="31" t="s">
        <v>97</v>
      </c>
      <c r="B107" s="31" t="s">
        <v>459</v>
      </c>
      <c r="C107" s="55">
        <v>2439714.419704997</v>
      </c>
      <c r="D107" s="55">
        <v>2427753.9622369776</v>
      </c>
      <c r="E107" s="55">
        <v>2420847.9773094589</v>
      </c>
      <c r="F107" s="55">
        <v>2412284.7309081992</v>
      </c>
      <c r="G107" s="55">
        <v>2405704.4217545763</v>
      </c>
      <c r="H107" s="55">
        <v>2395743.6238918006</v>
      </c>
      <c r="I107" s="55">
        <v>2379320.1456614113</v>
      </c>
      <c r="J107" s="55">
        <v>2365058.5673055174</v>
      </c>
      <c r="K107" s="55">
        <v>2348037.6517975074</v>
      </c>
      <c r="L107" s="55">
        <v>2333053.6187457847</v>
      </c>
      <c r="M107" s="55">
        <v>2316950.5163717684</v>
      </c>
      <c r="N107" s="55">
        <v>2296929.6890259697</v>
      </c>
      <c r="O107" s="55">
        <v>2281695.1151542845</v>
      </c>
      <c r="P107" s="55">
        <v>2261332.2789255902</v>
      </c>
      <c r="Q107" s="55">
        <v>2240219.9824982849</v>
      </c>
      <c r="R107" s="55">
        <v>2220974.9407219486</v>
      </c>
      <c r="S107" s="37">
        <f t="shared" si="5"/>
        <v>37545621.642014079</v>
      </c>
    </row>
    <row r="108" spans="1:19" x14ac:dyDescent="0.55000000000000004">
      <c r="A108" s="31" t="s">
        <v>98</v>
      </c>
      <c r="B108" s="31" t="s">
        <v>460</v>
      </c>
      <c r="C108" s="55">
        <v>83168.951903028734</v>
      </c>
      <c r="D108" s="55">
        <v>83781.336258378244</v>
      </c>
      <c r="E108" s="55">
        <v>84435.463807672262</v>
      </c>
      <c r="F108" s="55">
        <v>85078.911552642065</v>
      </c>
      <c r="G108" s="55">
        <v>85780.60069152058</v>
      </c>
      <c r="H108" s="55">
        <v>86438.87309781868</v>
      </c>
      <c r="I108" s="55">
        <v>86963.493499129821</v>
      </c>
      <c r="J108" s="55">
        <v>87493.618625233707</v>
      </c>
      <c r="K108" s="55">
        <v>88004.05488856275</v>
      </c>
      <c r="L108" s="55">
        <v>88534.270611230982</v>
      </c>
      <c r="M108" s="55">
        <v>89019.009753410472</v>
      </c>
      <c r="N108" s="55">
        <v>89361.526633829912</v>
      </c>
      <c r="O108" s="55">
        <v>89740.683380225033</v>
      </c>
      <c r="P108" s="55">
        <v>90058.59112305005</v>
      </c>
      <c r="Q108" s="55">
        <v>90424.165903557223</v>
      </c>
      <c r="R108" s="55">
        <v>90726.587863100896</v>
      </c>
      <c r="S108" s="37">
        <f t="shared" si="5"/>
        <v>1399010.1395923917</v>
      </c>
    </row>
    <row r="109" spans="1:19" x14ac:dyDescent="0.55000000000000004">
      <c r="A109" s="31" t="s">
        <v>99</v>
      </c>
      <c r="B109" s="31" t="s">
        <v>460</v>
      </c>
      <c r="C109" s="55">
        <v>1168616150.9896717</v>
      </c>
      <c r="D109" s="55">
        <v>1118897903.3226364</v>
      </c>
      <c r="E109" s="55">
        <v>1069739022.3524429</v>
      </c>
      <c r="F109" s="55">
        <v>1021637179.1199049</v>
      </c>
      <c r="G109" s="55">
        <v>975152415.77743983</v>
      </c>
      <c r="H109" s="55">
        <v>930733764.58301628</v>
      </c>
      <c r="I109" s="55">
        <v>889377671.83503449</v>
      </c>
      <c r="J109" s="55">
        <v>849905492.80755997</v>
      </c>
      <c r="K109" s="55">
        <v>812791464.78282511</v>
      </c>
      <c r="L109" s="55">
        <v>778584115.75155044</v>
      </c>
      <c r="M109" s="55">
        <v>747426331.26542354</v>
      </c>
      <c r="N109" s="55">
        <v>719758232.90582144</v>
      </c>
      <c r="O109" s="55">
        <v>694488159.24898422</v>
      </c>
      <c r="P109" s="55">
        <v>671009089.32845736</v>
      </c>
      <c r="Q109" s="55">
        <v>648470338.54110575</v>
      </c>
      <c r="R109" s="55">
        <v>626270248.73576796</v>
      </c>
      <c r="S109" s="37">
        <f t="shared" si="5"/>
        <v>13722857581.347639</v>
      </c>
    </row>
    <row r="110" spans="1:19" x14ac:dyDescent="0.55000000000000004">
      <c r="A110" s="31" t="s">
        <v>101</v>
      </c>
      <c r="B110" s="31" t="s">
        <v>459</v>
      </c>
      <c r="C110" s="55">
        <v>16367.592415760915</v>
      </c>
      <c r="D110" s="55">
        <v>16215.169819458013</v>
      </c>
      <c r="E110" s="55">
        <v>16142.448886356109</v>
      </c>
      <c r="F110" s="55">
        <v>16060.208206650555</v>
      </c>
      <c r="G110" s="55">
        <v>16044.389794177425</v>
      </c>
      <c r="H110" s="55">
        <v>15942.736565616846</v>
      </c>
      <c r="I110" s="55">
        <v>15904.395611909562</v>
      </c>
      <c r="J110" s="55">
        <v>15854.763309375863</v>
      </c>
      <c r="K110" s="55">
        <v>15727.603958224261</v>
      </c>
      <c r="L110" s="55">
        <v>15659.378450452581</v>
      </c>
      <c r="M110" s="55">
        <v>15581.784946468144</v>
      </c>
      <c r="N110" s="55">
        <v>15434.180285798408</v>
      </c>
      <c r="O110" s="55">
        <v>15281.955360803631</v>
      </c>
      <c r="P110" s="55">
        <v>15240.966398141965</v>
      </c>
      <c r="Q110" s="55">
        <v>15077.302004634405</v>
      </c>
      <c r="R110" s="55">
        <v>14964.658935555857</v>
      </c>
      <c r="S110" s="37">
        <f t="shared" si="5"/>
        <v>251499.53494938454</v>
      </c>
    </row>
    <row r="111" spans="1:19" x14ac:dyDescent="0.55000000000000004">
      <c r="A111" s="31" t="s">
        <v>102</v>
      </c>
      <c r="B111" s="31" t="s">
        <v>459</v>
      </c>
      <c r="C111" s="55">
        <v>2595152.8876493503</v>
      </c>
      <c r="D111" s="55">
        <v>2586466.6782119083</v>
      </c>
      <c r="E111" s="55">
        <v>2579493.8415025463</v>
      </c>
      <c r="F111" s="55">
        <v>2579582.3348931088</v>
      </c>
      <c r="G111" s="55">
        <v>2575329.4971913253</v>
      </c>
      <c r="H111" s="55">
        <v>2571221.381925799</v>
      </c>
      <c r="I111" s="55">
        <v>2575290.8273369209</v>
      </c>
      <c r="J111" s="55">
        <v>2571045.064844517</v>
      </c>
      <c r="K111" s="55">
        <v>2572495.4331896389</v>
      </c>
      <c r="L111" s="55">
        <v>2569827.4076186433</v>
      </c>
      <c r="M111" s="55">
        <v>2570528.9515592367</v>
      </c>
      <c r="N111" s="55">
        <v>2569009.5509410729</v>
      </c>
      <c r="O111" s="55">
        <v>2565397.986030139</v>
      </c>
      <c r="P111" s="55">
        <v>2568048.343615537</v>
      </c>
      <c r="Q111" s="55">
        <v>2560376.802633862</v>
      </c>
      <c r="R111" s="55">
        <v>2557180.3272248311</v>
      </c>
      <c r="S111" s="37">
        <f t="shared" si="5"/>
        <v>41166447.316368431</v>
      </c>
    </row>
    <row r="112" spans="1:19" x14ac:dyDescent="0.55000000000000004">
      <c r="A112" s="31" t="s">
        <v>104</v>
      </c>
      <c r="B112" s="31" t="s">
        <v>460</v>
      </c>
      <c r="C112" s="55">
        <v>33932218.862818912</v>
      </c>
      <c r="D112" s="55">
        <v>33886869.35383407</v>
      </c>
      <c r="E112" s="55">
        <v>33850875.712873369</v>
      </c>
      <c r="F112" s="55">
        <v>33794075.019601621</v>
      </c>
      <c r="G112" s="55">
        <v>33728886.641550913</v>
      </c>
      <c r="H112" s="55">
        <v>33638826.9035661</v>
      </c>
      <c r="I112" s="55">
        <v>33525399.924399324</v>
      </c>
      <c r="J112" s="55">
        <v>33400427.394106127</v>
      </c>
      <c r="K112" s="55">
        <v>33264375.644048113</v>
      </c>
      <c r="L112" s="55">
        <v>33137278.446991779</v>
      </c>
      <c r="M112" s="55">
        <v>33003619.963035524</v>
      </c>
      <c r="N112" s="55">
        <v>32858861.983386688</v>
      </c>
      <c r="O112" s="55">
        <v>32707974.44960507</v>
      </c>
      <c r="P112" s="55">
        <v>32577135.420666486</v>
      </c>
      <c r="Q112" s="55">
        <v>32443057.151942261</v>
      </c>
      <c r="R112" s="55">
        <v>32317843.440198679</v>
      </c>
      <c r="S112" s="37">
        <f t="shared" si="5"/>
        <v>532067726.31262493</v>
      </c>
    </row>
    <row r="113" spans="1:19" x14ac:dyDescent="0.55000000000000004">
      <c r="A113" s="64" t="s">
        <v>106</v>
      </c>
      <c r="B113" s="31">
        <v>0</v>
      </c>
      <c r="C113" s="55">
        <v>124496.52437454493</v>
      </c>
      <c r="D113" s="55">
        <v>120452.52911671951</v>
      </c>
      <c r="E113" s="55">
        <v>116348.26434145652</v>
      </c>
      <c r="F113" s="55">
        <v>112193.71064556566</v>
      </c>
      <c r="G113" s="55">
        <v>107967.68845285628</v>
      </c>
      <c r="H113" s="55">
        <v>103796.42284315717</v>
      </c>
      <c r="I113" s="55">
        <v>99838.842880406009</v>
      </c>
      <c r="J113" s="55">
        <v>95872.552591594605</v>
      </c>
      <c r="K113" s="55">
        <v>92081.969614769812</v>
      </c>
      <c r="L113" s="55">
        <v>88630.386822590488</v>
      </c>
      <c r="M113" s="55">
        <v>85661.498480019378</v>
      </c>
      <c r="N113" s="55">
        <v>83099.336117006664</v>
      </c>
      <c r="O113" s="55">
        <v>80926.768651735736</v>
      </c>
      <c r="P113" s="55">
        <v>79000.197087876091</v>
      </c>
      <c r="Q113" s="55">
        <v>77055.732317509071</v>
      </c>
      <c r="R113" s="55">
        <v>75014.293222400185</v>
      </c>
      <c r="S113" s="37">
        <f t="shared" si="5"/>
        <v>1542436.7175602079</v>
      </c>
    </row>
    <row r="114" spans="1:19" x14ac:dyDescent="0.55000000000000004">
      <c r="A114" s="31" t="s">
        <v>107</v>
      </c>
      <c r="B114" s="31" t="s">
        <v>460</v>
      </c>
      <c r="C114" s="55">
        <v>17979586.756844819</v>
      </c>
      <c r="D114" s="55">
        <v>18057478.385775741</v>
      </c>
      <c r="E114" s="55">
        <v>18147000.063539851</v>
      </c>
      <c r="F114" s="55">
        <v>18243537.675421562</v>
      </c>
      <c r="G114" s="55">
        <v>18346726.482927594</v>
      </c>
      <c r="H114" s="55">
        <v>18451709.420541115</v>
      </c>
      <c r="I114" s="55">
        <v>18535012.65282977</v>
      </c>
      <c r="J114" s="55">
        <v>18624819.632294834</v>
      </c>
      <c r="K114" s="55">
        <v>18718255.209696535</v>
      </c>
      <c r="L114" s="55">
        <v>18808746.594904624</v>
      </c>
      <c r="M114" s="55">
        <v>18898170.333131824</v>
      </c>
      <c r="N114" s="55">
        <v>18966428.778722718</v>
      </c>
      <c r="O114" s="55">
        <v>19032881.135604504</v>
      </c>
      <c r="P114" s="55">
        <v>19096337.668363679</v>
      </c>
      <c r="Q114" s="55">
        <v>19157108.678375505</v>
      </c>
      <c r="R114" s="55">
        <v>19212798.141481623</v>
      </c>
      <c r="S114" s="37">
        <f t="shared" si="5"/>
        <v>298276597.61045629</v>
      </c>
    </row>
    <row r="115" spans="1:19" x14ac:dyDescent="0.55000000000000004">
      <c r="A115" s="31" t="s">
        <v>108</v>
      </c>
      <c r="B115" s="31" t="s">
        <v>459</v>
      </c>
      <c r="C115" s="55">
        <v>597.24747491297319</v>
      </c>
      <c r="D115" s="55">
        <v>590.42365954213267</v>
      </c>
      <c r="E115" s="55">
        <v>577.94477041760547</v>
      </c>
      <c r="F115" s="55">
        <v>570.27243048933531</v>
      </c>
      <c r="G115" s="55">
        <v>558.10964265927066</v>
      </c>
      <c r="H115" s="55">
        <v>548.33036489171388</v>
      </c>
      <c r="I115" s="55">
        <v>540.74319295949158</v>
      </c>
      <c r="J115" s="55">
        <v>531.09796553935143</v>
      </c>
      <c r="K115" s="55">
        <v>521.55586393776287</v>
      </c>
      <c r="L115" s="55">
        <v>514.03711214813347</v>
      </c>
      <c r="M115" s="55">
        <v>502.78952427183026</v>
      </c>
      <c r="N115" s="55">
        <v>493.56900440924016</v>
      </c>
      <c r="O115" s="55">
        <v>482.70378111789557</v>
      </c>
      <c r="P115" s="55">
        <v>472.05277094318478</v>
      </c>
      <c r="Q115" s="55">
        <v>461.61271281465253</v>
      </c>
      <c r="R115" s="55">
        <v>454.59302546037043</v>
      </c>
      <c r="S115" s="37">
        <f t="shared" si="5"/>
        <v>8417.0832965149439</v>
      </c>
    </row>
    <row r="116" spans="1:19" x14ac:dyDescent="0.55000000000000004">
      <c r="A116" s="65" t="s">
        <v>111</v>
      </c>
      <c r="B116" s="31" t="s">
        <v>459</v>
      </c>
      <c r="C116" s="55">
        <v>1824441.3461063651</v>
      </c>
      <c r="D116" s="55">
        <v>1793242.2623849236</v>
      </c>
      <c r="E116" s="55">
        <v>1768792.4254475404</v>
      </c>
      <c r="F116" s="55">
        <v>1747571.8073450269</v>
      </c>
      <c r="G116" s="55">
        <v>1725033.7624525575</v>
      </c>
      <c r="H116" s="55">
        <v>1699940.5381027751</v>
      </c>
      <c r="I116" s="55">
        <v>1679676.295422741</v>
      </c>
      <c r="J116" s="55">
        <v>1654845.8974529228</v>
      </c>
      <c r="K116" s="55">
        <v>1628664.7574999137</v>
      </c>
      <c r="L116" s="55">
        <v>1605148.299373612</v>
      </c>
      <c r="M116" s="55">
        <v>1585382.8989299892</v>
      </c>
      <c r="N116" s="55">
        <v>1566720.0533928887</v>
      </c>
      <c r="O116" s="55">
        <v>1551013.732531887</v>
      </c>
      <c r="P116" s="55">
        <v>1536668.8001506487</v>
      </c>
      <c r="Q116" s="55">
        <v>1520903.4332893491</v>
      </c>
      <c r="R116" s="55">
        <v>1502166.2937096527</v>
      </c>
      <c r="S116" s="37">
        <f t="shared" si="5"/>
        <v>26390212.603592794</v>
      </c>
    </row>
    <row r="117" spans="1:19" x14ac:dyDescent="0.55000000000000004">
      <c r="A117" s="31" t="s">
        <v>112</v>
      </c>
      <c r="B117" s="31" t="s">
        <v>459</v>
      </c>
      <c r="C117" s="55">
        <v>1365.0463180165254</v>
      </c>
      <c r="D117" s="55">
        <v>1357.2757438708375</v>
      </c>
      <c r="E117" s="55">
        <v>1364.0962249958161</v>
      </c>
      <c r="F117" s="55">
        <v>1343.6521398064172</v>
      </c>
      <c r="G117" s="55">
        <v>1341.9668790745563</v>
      </c>
      <c r="H117" s="55">
        <v>1345.2998291016097</v>
      </c>
      <c r="I117" s="55">
        <v>1341.4167805264019</v>
      </c>
      <c r="J117" s="55">
        <v>1330.9066166864739</v>
      </c>
      <c r="K117" s="55">
        <v>1342.0534240515303</v>
      </c>
      <c r="L117" s="55">
        <v>1340.6535448480745</v>
      </c>
      <c r="M117" s="55">
        <v>1343.4240302021881</v>
      </c>
      <c r="N117" s="55">
        <v>1360.1210384729945</v>
      </c>
      <c r="O117" s="55">
        <v>1359.9239480457418</v>
      </c>
      <c r="P117" s="55">
        <v>1358.5844985401388</v>
      </c>
      <c r="Q117" s="55">
        <v>1360.8138181056358</v>
      </c>
      <c r="R117" s="55">
        <v>1361.7607378239902</v>
      </c>
      <c r="S117" s="37">
        <f t="shared" si="5"/>
        <v>21616.995572168929</v>
      </c>
    </row>
    <row r="118" spans="1:19" x14ac:dyDescent="0.55000000000000004">
      <c r="A118" s="31" t="s">
        <v>114</v>
      </c>
      <c r="B118" s="31" t="s">
        <v>459</v>
      </c>
      <c r="C118" s="55">
        <v>364168.75815734046</v>
      </c>
      <c r="D118" s="55">
        <v>363484.89961692848</v>
      </c>
      <c r="E118" s="55">
        <v>363714.75652625732</v>
      </c>
      <c r="F118" s="55">
        <v>363097.77909973206</v>
      </c>
      <c r="G118" s="55">
        <v>363992.46646478213</v>
      </c>
      <c r="H118" s="55">
        <v>364527.0070861713</v>
      </c>
      <c r="I118" s="55">
        <v>365202.1505355165</v>
      </c>
      <c r="J118" s="55">
        <v>365761.99031661334</v>
      </c>
      <c r="K118" s="55">
        <v>366432.34863054805</v>
      </c>
      <c r="L118" s="55">
        <v>366753.36776540271</v>
      </c>
      <c r="M118" s="55">
        <v>365890.94104322384</v>
      </c>
      <c r="N118" s="55">
        <v>365389.38556219119</v>
      </c>
      <c r="O118" s="55">
        <v>363801.77714313183</v>
      </c>
      <c r="P118" s="55">
        <v>361996.67768183665</v>
      </c>
      <c r="Q118" s="55">
        <v>359419.10216813476</v>
      </c>
      <c r="R118" s="55">
        <v>356868.72454432724</v>
      </c>
      <c r="S118" s="37">
        <f t="shared" si="5"/>
        <v>5820502.1323421374</v>
      </c>
    </row>
    <row r="119" spans="1:19" x14ac:dyDescent="0.55000000000000004">
      <c r="A119" s="31" t="s">
        <v>115</v>
      </c>
      <c r="B119" s="31" t="s">
        <v>460</v>
      </c>
      <c r="C119" s="55">
        <v>1544719.0855239525</v>
      </c>
      <c r="D119" s="55">
        <v>1552480.8801570882</v>
      </c>
      <c r="E119" s="55">
        <v>1559637.5250401739</v>
      </c>
      <c r="F119" s="55">
        <v>1565705.3958919488</v>
      </c>
      <c r="G119" s="55">
        <v>1570210.5837868289</v>
      </c>
      <c r="H119" s="55">
        <v>1572793.3924791533</v>
      </c>
      <c r="I119" s="55">
        <v>1573195.9365589935</v>
      </c>
      <c r="J119" s="55">
        <v>1572136.5551812395</v>
      </c>
      <c r="K119" s="55">
        <v>1569450.1454486845</v>
      </c>
      <c r="L119" s="55">
        <v>1565733.8790093756</v>
      </c>
      <c r="M119" s="55">
        <v>1561141.1093529689</v>
      </c>
      <c r="N119" s="55">
        <v>1555441.3123543991</v>
      </c>
      <c r="O119" s="55">
        <v>1548839.0694857209</v>
      </c>
      <c r="P119" s="55">
        <v>1541170.9638631693</v>
      </c>
      <c r="Q119" s="55">
        <v>1532381.3899602399</v>
      </c>
      <c r="R119" s="55">
        <v>1522261.6368047958</v>
      </c>
      <c r="S119" s="37">
        <f t="shared" si="5"/>
        <v>24907298.860898733</v>
      </c>
    </row>
    <row r="120" spans="1:19" x14ac:dyDescent="0.55000000000000004">
      <c r="A120" s="31" t="s">
        <v>117</v>
      </c>
      <c r="B120" s="31" t="s">
        <v>459</v>
      </c>
      <c r="C120" s="55">
        <v>236970.5314458189</v>
      </c>
      <c r="D120" s="55">
        <v>236345.93509636444</v>
      </c>
      <c r="E120" s="55">
        <v>235332.03291374282</v>
      </c>
      <c r="F120" s="55">
        <v>233140.51210000287</v>
      </c>
      <c r="G120" s="55">
        <v>231883.01203473852</v>
      </c>
      <c r="H120" s="55">
        <v>230500.9828367976</v>
      </c>
      <c r="I120" s="55">
        <v>229002.74541338906</v>
      </c>
      <c r="J120" s="55">
        <v>227856.55787981179</v>
      </c>
      <c r="K120" s="55">
        <v>226582.86720616766</v>
      </c>
      <c r="L120" s="55">
        <v>224756.18087128719</v>
      </c>
      <c r="M120" s="55">
        <v>224107.44878270561</v>
      </c>
      <c r="N120" s="55">
        <v>222487.86797903469</v>
      </c>
      <c r="O120" s="55">
        <v>220772.51320021294</v>
      </c>
      <c r="P120" s="55">
        <v>220124.86037110011</v>
      </c>
      <c r="Q120" s="55">
        <v>218579.087033007</v>
      </c>
      <c r="R120" s="55">
        <v>216573.24090915042</v>
      </c>
      <c r="S120" s="37">
        <f t="shared" si="5"/>
        <v>3635016.3760733316</v>
      </c>
    </row>
    <row r="121" spans="1:19" x14ac:dyDescent="0.55000000000000004">
      <c r="A121" s="31" t="s">
        <v>118</v>
      </c>
      <c r="B121" s="31" t="s">
        <v>459</v>
      </c>
      <c r="C121" s="55">
        <v>77351.807328873459</v>
      </c>
      <c r="D121" s="55">
        <v>77516.095004689269</v>
      </c>
      <c r="E121" s="55">
        <v>77435.238931908971</v>
      </c>
      <c r="F121" s="55">
        <v>77595.26028580578</v>
      </c>
      <c r="G121" s="55">
        <v>78119.968517121524</v>
      </c>
      <c r="H121" s="55">
        <v>78263.689109850529</v>
      </c>
      <c r="I121" s="55">
        <v>78332.76562274537</v>
      </c>
      <c r="J121" s="55">
        <v>78599.682633737058</v>
      </c>
      <c r="K121" s="55">
        <v>78914.821027941027</v>
      </c>
      <c r="L121" s="55">
        <v>79144.922880404847</v>
      </c>
      <c r="M121" s="55">
        <v>79417.42160678361</v>
      </c>
      <c r="N121" s="55">
        <v>79726.077122099363</v>
      </c>
      <c r="O121" s="55">
        <v>79717.978053211526</v>
      </c>
      <c r="P121" s="55">
        <v>79979.709405620364</v>
      </c>
      <c r="Q121" s="55">
        <v>79831.388792563113</v>
      </c>
      <c r="R121" s="55">
        <v>80259.155266543123</v>
      </c>
      <c r="S121" s="37">
        <f t="shared" si="5"/>
        <v>1260205.9815898992</v>
      </c>
    </row>
    <row r="122" spans="1:19" x14ac:dyDescent="0.55000000000000004">
      <c r="A122" s="31" t="s">
        <v>119</v>
      </c>
      <c r="B122" s="31" t="s">
        <v>460</v>
      </c>
      <c r="C122" s="55">
        <v>1431567.9080220454</v>
      </c>
      <c r="D122" s="55">
        <v>1417472.9877325769</v>
      </c>
      <c r="E122" s="55">
        <v>1405112.7324582448</v>
      </c>
      <c r="F122" s="55">
        <v>1393212.3767402554</v>
      </c>
      <c r="G122" s="55">
        <v>1381362.1958154954</v>
      </c>
      <c r="H122" s="55">
        <v>1369020.4040339952</v>
      </c>
      <c r="I122" s="55">
        <v>1357260.5836510584</v>
      </c>
      <c r="J122" s="55">
        <v>1344187.1205266635</v>
      </c>
      <c r="K122" s="55">
        <v>1331211.5472987795</v>
      </c>
      <c r="L122" s="55">
        <v>1318482.8916798329</v>
      </c>
      <c r="M122" s="55">
        <v>1306898.875962896</v>
      </c>
      <c r="N122" s="55">
        <v>1295317.493730871</v>
      </c>
      <c r="O122" s="55">
        <v>1284168.7709254688</v>
      </c>
      <c r="P122" s="55">
        <v>1273271.8415184873</v>
      </c>
      <c r="Q122" s="55">
        <v>1261920.2776912192</v>
      </c>
      <c r="R122" s="55">
        <v>1249356.6488784577</v>
      </c>
      <c r="S122" s="37">
        <f t="shared" si="5"/>
        <v>21419824.65666635</v>
      </c>
    </row>
    <row r="123" spans="1:19" x14ac:dyDescent="0.55000000000000004">
      <c r="A123" s="31" t="s">
        <v>120</v>
      </c>
      <c r="B123" s="31" t="s">
        <v>459</v>
      </c>
      <c r="C123" s="55">
        <v>843662.20425830397</v>
      </c>
      <c r="D123" s="55">
        <v>839317.33436349279</v>
      </c>
      <c r="E123" s="55">
        <v>835122.21542593592</v>
      </c>
      <c r="F123" s="55">
        <v>830279.07115901879</v>
      </c>
      <c r="G123" s="55">
        <v>824659.33911565063</v>
      </c>
      <c r="H123" s="55">
        <v>817812.49727258063</v>
      </c>
      <c r="I123" s="55">
        <v>811160.12586994353</v>
      </c>
      <c r="J123" s="55">
        <v>802919.38440366869</v>
      </c>
      <c r="K123" s="55">
        <v>794003.76307810028</v>
      </c>
      <c r="L123" s="55">
        <v>785228.47981673933</v>
      </c>
      <c r="M123" s="55">
        <v>775557.47753447329</v>
      </c>
      <c r="N123" s="55">
        <v>766068.48059270775</v>
      </c>
      <c r="O123" s="55">
        <v>756474.30717928661</v>
      </c>
      <c r="P123" s="55">
        <v>746654.9159069953</v>
      </c>
      <c r="Q123" s="55">
        <v>736374.8570723749</v>
      </c>
      <c r="R123" s="55">
        <v>725554.16865991044</v>
      </c>
      <c r="S123" s="37">
        <f t="shared" si="5"/>
        <v>12690848.621709185</v>
      </c>
    </row>
    <row r="124" spans="1:19" x14ac:dyDescent="0.55000000000000004">
      <c r="A124" s="31" t="s">
        <v>121</v>
      </c>
      <c r="B124" s="31" t="s">
        <v>459</v>
      </c>
      <c r="C124" s="55">
        <v>4482919.028561322</v>
      </c>
      <c r="D124" s="55">
        <v>4482718.4937042054</v>
      </c>
      <c r="E124" s="55">
        <v>4486177.159037224</v>
      </c>
      <c r="F124" s="55">
        <v>4487030.632278786</v>
      </c>
      <c r="G124" s="55">
        <v>4489462.1412751209</v>
      </c>
      <c r="H124" s="55">
        <v>4491901.9588393746</v>
      </c>
      <c r="I124" s="55">
        <v>4490391.0773249054</v>
      </c>
      <c r="J124" s="55">
        <v>4490130.0232537854</v>
      </c>
      <c r="K124" s="55">
        <v>4487281.7217843365</v>
      </c>
      <c r="L124" s="55">
        <v>4485477.2194546713</v>
      </c>
      <c r="M124" s="55">
        <v>4484521.6136313705</v>
      </c>
      <c r="N124" s="55">
        <v>4478711.9896940598</v>
      </c>
      <c r="O124" s="55">
        <v>4473725.6942773806</v>
      </c>
      <c r="P124" s="55">
        <v>4467312.5864860145</v>
      </c>
      <c r="Q124" s="55">
        <v>4459499.3657024959</v>
      </c>
      <c r="R124" s="55">
        <v>4451295.4789731707</v>
      </c>
      <c r="S124" s="37">
        <f t="shared" si="5"/>
        <v>71688556.18427822</v>
      </c>
    </row>
    <row r="125" spans="1:19" x14ac:dyDescent="0.55000000000000004">
      <c r="A125" s="31" t="s">
        <v>122</v>
      </c>
      <c r="B125" s="31" t="s">
        <v>459</v>
      </c>
      <c r="C125" s="55">
        <v>118984.29120481275</v>
      </c>
      <c r="D125" s="55">
        <v>118345.61678124743</v>
      </c>
      <c r="E125" s="55">
        <v>117902.54352849704</v>
      </c>
      <c r="F125" s="55">
        <v>117627.91636838077</v>
      </c>
      <c r="G125" s="55">
        <v>116797.35738254934</v>
      </c>
      <c r="H125" s="55">
        <v>116831.71965303553</v>
      </c>
      <c r="I125" s="55">
        <v>116320.17776230264</v>
      </c>
      <c r="J125" s="55">
        <v>115523.39026681746</v>
      </c>
      <c r="K125" s="55">
        <v>115303.26585019435</v>
      </c>
      <c r="L125" s="55">
        <v>114794.42531246183</v>
      </c>
      <c r="M125" s="55">
        <v>114019.80204725344</v>
      </c>
      <c r="N125" s="55">
        <v>113768.47539839696</v>
      </c>
      <c r="O125" s="55">
        <v>112876.26858892349</v>
      </c>
      <c r="P125" s="55">
        <v>112482.03893477906</v>
      </c>
      <c r="Q125" s="55">
        <v>111839.44494966793</v>
      </c>
      <c r="R125" s="55">
        <v>110968.40264930244</v>
      </c>
      <c r="S125" s="37">
        <f t="shared" si="5"/>
        <v>1844385.1366786223</v>
      </c>
    </row>
    <row r="126" spans="1:19" x14ac:dyDescent="0.55000000000000004">
      <c r="A126" s="31" t="s">
        <v>124</v>
      </c>
      <c r="B126" s="31" t="s">
        <v>460</v>
      </c>
      <c r="C126" s="55">
        <v>7932536.8265007809</v>
      </c>
      <c r="D126" s="55">
        <v>7823441.1000407971</v>
      </c>
      <c r="E126" s="55">
        <v>7713517.5773784602</v>
      </c>
      <c r="F126" s="55">
        <v>7595726.561455586</v>
      </c>
      <c r="G126" s="55">
        <v>7478253.5010086223</v>
      </c>
      <c r="H126" s="55">
        <v>7370774.039662295</v>
      </c>
      <c r="I126" s="55">
        <v>7256225.3474792074</v>
      </c>
      <c r="J126" s="55">
        <v>7144357.3719213987</v>
      </c>
      <c r="K126" s="55">
        <v>7035045.279896792</v>
      </c>
      <c r="L126" s="55">
        <v>6919646.7969722329</v>
      </c>
      <c r="M126" s="55">
        <v>6805002.4713601731</v>
      </c>
      <c r="N126" s="55">
        <v>6683131.2442520345</v>
      </c>
      <c r="O126" s="55">
        <v>6556735.6355255609</v>
      </c>
      <c r="P126" s="55">
        <v>6426352.9992473722</v>
      </c>
      <c r="Q126" s="55">
        <v>6292488.2621026691</v>
      </c>
      <c r="R126" s="55">
        <v>6155615.5010769814</v>
      </c>
      <c r="S126" s="37">
        <f t="shared" si="5"/>
        <v>113188850.51588096</v>
      </c>
    </row>
    <row r="127" spans="1:19" x14ac:dyDescent="0.55000000000000004">
      <c r="A127" s="31" t="s">
        <v>7</v>
      </c>
      <c r="B127" s="31" t="s">
        <v>460</v>
      </c>
      <c r="C127" s="55">
        <v>76859682.208693653</v>
      </c>
      <c r="D127" s="55">
        <v>75654386.191677496</v>
      </c>
      <c r="E127" s="55">
        <v>74408902.920488507</v>
      </c>
      <c r="F127" s="55">
        <v>73136073.392684668</v>
      </c>
      <c r="G127" s="55">
        <v>71853783.185373783</v>
      </c>
      <c r="H127" s="55">
        <v>70566031.762674123</v>
      </c>
      <c r="I127" s="55">
        <v>69240344.946903542</v>
      </c>
      <c r="J127" s="55">
        <v>67929791.842345506</v>
      </c>
      <c r="K127" s="55">
        <v>66614680.287161335</v>
      </c>
      <c r="L127" s="55">
        <v>65269743.580139093</v>
      </c>
      <c r="M127" s="55">
        <v>63886688.312249668</v>
      </c>
      <c r="N127" s="55">
        <v>62511350.225683331</v>
      </c>
      <c r="O127" s="55">
        <v>61106861.114920311</v>
      </c>
      <c r="P127" s="55">
        <v>59682041.757132232</v>
      </c>
      <c r="Q127" s="55">
        <v>58252015.837023653</v>
      </c>
      <c r="R127" s="55">
        <v>56824628.72438278</v>
      </c>
      <c r="S127" s="37">
        <f t="shared" si="5"/>
        <v>1073797006.2895336</v>
      </c>
    </row>
    <row r="128" spans="1:19" x14ac:dyDescent="0.55000000000000004">
      <c r="A128" s="31" t="s">
        <v>127</v>
      </c>
      <c r="B128" s="31" t="s">
        <v>460</v>
      </c>
      <c r="C128" s="55">
        <v>5052745.860873986</v>
      </c>
      <c r="D128" s="55">
        <v>4937517.2455482315</v>
      </c>
      <c r="E128" s="55">
        <v>4830637.6489039389</v>
      </c>
      <c r="F128" s="55">
        <v>4726926.2643271359</v>
      </c>
      <c r="G128" s="55">
        <v>4619797.7213605763</v>
      </c>
      <c r="H128" s="55">
        <v>4507500.5422397964</v>
      </c>
      <c r="I128" s="55">
        <v>4401234.9714689702</v>
      </c>
      <c r="J128" s="55">
        <v>4287819.872135534</v>
      </c>
      <c r="K128" s="55">
        <v>4172457.5494345729</v>
      </c>
      <c r="L128" s="55">
        <v>4061403.5123244617</v>
      </c>
      <c r="M128" s="55">
        <v>3957768.4073180873</v>
      </c>
      <c r="N128" s="55">
        <v>3858247.7653299598</v>
      </c>
      <c r="O128" s="55">
        <v>3765194.6877344977</v>
      </c>
      <c r="P128" s="55">
        <v>3675922.5654276814</v>
      </c>
      <c r="Q128" s="55">
        <v>3586109.5543223498</v>
      </c>
      <c r="R128" s="55">
        <v>3493650.8438636633</v>
      </c>
      <c r="S128" s="37">
        <f t="shared" si="5"/>
        <v>67934935.012613431</v>
      </c>
    </row>
    <row r="129" spans="1:19" x14ac:dyDescent="0.55000000000000004">
      <c r="A129" s="31" t="s">
        <v>128</v>
      </c>
      <c r="B129" s="31" t="s">
        <v>460</v>
      </c>
      <c r="C129" s="55">
        <v>8558075.2603193242</v>
      </c>
      <c r="D129" s="55">
        <v>8338940.1318302639</v>
      </c>
      <c r="E129" s="55">
        <v>8120800.1547551714</v>
      </c>
      <c r="F129" s="55">
        <v>7908293.1350413682</v>
      </c>
      <c r="G129" s="55">
        <v>7705810.7305077408</v>
      </c>
      <c r="H129" s="55">
        <v>7513760.6069296272</v>
      </c>
      <c r="I129" s="55">
        <v>7338268.0708593447</v>
      </c>
      <c r="J129" s="55">
        <v>7168995.5907236096</v>
      </c>
      <c r="K129" s="55">
        <v>7003646.1136285523</v>
      </c>
      <c r="L129" s="55">
        <v>6835141.1500200797</v>
      </c>
      <c r="M129" s="55">
        <v>6660473.6003706409</v>
      </c>
      <c r="N129" s="55">
        <v>6484388.2607320063</v>
      </c>
      <c r="O129" s="55">
        <v>6302426.4096330488</v>
      </c>
      <c r="P129" s="55">
        <v>6113399.0967038609</v>
      </c>
      <c r="Q129" s="55">
        <v>5913888.2196424566</v>
      </c>
      <c r="R129" s="55">
        <v>5701391.1810453273</v>
      </c>
      <c r="S129" s="37">
        <f t="shared" si="5"/>
        <v>113667697.71274243</v>
      </c>
    </row>
    <row r="130" spans="1:19" x14ac:dyDescent="0.55000000000000004">
      <c r="A130" s="31" t="s">
        <v>129</v>
      </c>
      <c r="B130" s="31" t="s">
        <v>459</v>
      </c>
      <c r="C130" s="55">
        <v>1738605.0583136973</v>
      </c>
      <c r="D130" s="55">
        <v>1738110.2906333939</v>
      </c>
      <c r="E130" s="55">
        <v>1733268.7784429404</v>
      </c>
      <c r="F130" s="55">
        <v>1726155.0473107267</v>
      </c>
      <c r="G130" s="55">
        <v>1718509.462309642</v>
      </c>
      <c r="H130" s="55">
        <v>1711541.1658682281</v>
      </c>
      <c r="I130" s="55">
        <v>1705332.4711158315</v>
      </c>
      <c r="J130" s="55">
        <v>1699632.3869582529</v>
      </c>
      <c r="K130" s="55">
        <v>1694214.7495421795</v>
      </c>
      <c r="L130" s="55">
        <v>1688725.8254402135</v>
      </c>
      <c r="M130" s="55">
        <v>1683728.9241835116</v>
      </c>
      <c r="N130" s="55">
        <v>1678016.6781094526</v>
      </c>
      <c r="O130" s="55">
        <v>1672588.042391754</v>
      </c>
      <c r="P130" s="55">
        <v>1667123.359315956</v>
      </c>
      <c r="Q130" s="55">
        <v>1661598.1327576116</v>
      </c>
      <c r="R130" s="55">
        <v>1655990.2329063895</v>
      </c>
      <c r="S130" s="37">
        <f t="shared" si="5"/>
        <v>27173140.60559978</v>
      </c>
    </row>
    <row r="131" spans="1:19" x14ac:dyDescent="0.55000000000000004">
      <c r="A131" s="31" t="s">
        <v>130</v>
      </c>
      <c r="B131" s="31" t="s">
        <v>460</v>
      </c>
      <c r="C131" s="55">
        <v>1289152.7230995139</v>
      </c>
      <c r="D131" s="55">
        <v>1255480.4876466268</v>
      </c>
      <c r="E131" s="55">
        <v>1218913.09480255</v>
      </c>
      <c r="F131" s="55">
        <v>1177157.6103760633</v>
      </c>
      <c r="G131" s="55">
        <v>1138318.1936100873</v>
      </c>
      <c r="H131" s="55">
        <v>1097795.5394686281</v>
      </c>
      <c r="I131" s="55">
        <v>1062959.6479118925</v>
      </c>
      <c r="J131" s="55">
        <v>1026443.8053638337</v>
      </c>
      <c r="K131" s="55">
        <v>993850.3679245708</v>
      </c>
      <c r="L131" s="55">
        <v>959666.34570577426</v>
      </c>
      <c r="M131" s="55">
        <v>925359.40830183681</v>
      </c>
      <c r="N131" s="55">
        <v>894704.96508432692</v>
      </c>
      <c r="O131" s="55">
        <v>861456.806020263</v>
      </c>
      <c r="P131" s="55">
        <v>827059.95257761818</v>
      </c>
      <c r="Q131" s="55">
        <v>795065.34842849965</v>
      </c>
      <c r="R131" s="55">
        <v>767522.26376316976</v>
      </c>
      <c r="S131" s="37">
        <f t="shared" si="5"/>
        <v>16290906.560085256</v>
      </c>
    </row>
    <row r="132" spans="1:19" x14ac:dyDescent="0.55000000000000004">
      <c r="A132" s="31" t="s">
        <v>32</v>
      </c>
      <c r="B132" s="31" t="s">
        <v>460</v>
      </c>
      <c r="C132" s="55">
        <v>4524297.8705770373</v>
      </c>
      <c r="D132" s="55">
        <v>4526101.7550152773</v>
      </c>
      <c r="E132" s="55">
        <v>4530509.3850183906</v>
      </c>
      <c r="F132" s="55">
        <v>4536007.5760196252</v>
      </c>
      <c r="G132" s="55">
        <v>4541298.8636461003</v>
      </c>
      <c r="H132" s="55">
        <v>4545227.700498241</v>
      </c>
      <c r="I132" s="55">
        <v>4546092.2988993572</v>
      </c>
      <c r="J132" s="55">
        <v>4546342.4777628081</v>
      </c>
      <c r="K132" s="55">
        <v>4543680.2525040777</v>
      </c>
      <c r="L132" s="55">
        <v>4537626.5671700053</v>
      </c>
      <c r="M132" s="55">
        <v>4527468.4570912821</v>
      </c>
      <c r="N132" s="55">
        <v>4512005.3261136701</v>
      </c>
      <c r="O132" s="55">
        <v>4493034.2323222635</v>
      </c>
      <c r="P132" s="55">
        <v>4470789.1821215246</v>
      </c>
      <c r="Q132" s="55">
        <v>4443887.1105991285</v>
      </c>
      <c r="R132" s="55">
        <v>4414239.6974548046</v>
      </c>
      <c r="S132" s="37">
        <f t="shared" si="5"/>
        <v>72238608.752813593</v>
      </c>
    </row>
    <row r="133" spans="1:19" x14ac:dyDescent="0.55000000000000004">
      <c r="A133" s="31" t="s">
        <v>132</v>
      </c>
      <c r="B133" s="31" t="s">
        <v>459</v>
      </c>
      <c r="C133" s="55">
        <v>1499189.597833131</v>
      </c>
      <c r="D133" s="55">
        <v>1457674.3489440698</v>
      </c>
      <c r="E133" s="55">
        <v>1419762.5088392771</v>
      </c>
      <c r="F133" s="55">
        <v>1386352.3870234231</v>
      </c>
      <c r="G133" s="55">
        <v>1353684.0497963752</v>
      </c>
      <c r="H133" s="55">
        <v>1319247.205958616</v>
      </c>
      <c r="I133" s="55">
        <v>1292936.2362049879</v>
      </c>
      <c r="J133" s="55">
        <v>1266254.7203331988</v>
      </c>
      <c r="K133" s="55">
        <v>1236224.5128023776</v>
      </c>
      <c r="L133" s="55">
        <v>1212042.7812161623</v>
      </c>
      <c r="M133" s="55">
        <v>1193243.6331769344</v>
      </c>
      <c r="N133" s="55">
        <v>1175207.9871851017</v>
      </c>
      <c r="O133" s="55">
        <v>1163297.7123510886</v>
      </c>
      <c r="P133" s="55">
        <v>1153054.1786455812</v>
      </c>
      <c r="Q133" s="55">
        <v>1140507.9536440633</v>
      </c>
      <c r="R133" s="55">
        <v>1124619.6832700721</v>
      </c>
      <c r="S133" s="37">
        <f t="shared" si="5"/>
        <v>20393299.497224458</v>
      </c>
    </row>
    <row r="134" spans="1:19" x14ac:dyDescent="0.55000000000000004">
      <c r="A134" s="31" t="s">
        <v>133</v>
      </c>
      <c r="B134" s="31">
        <v>0</v>
      </c>
      <c r="C134" s="55">
        <v>200456.92978771531</v>
      </c>
      <c r="D134" s="55">
        <v>198209.57058950752</v>
      </c>
      <c r="E134" s="55">
        <v>195982.73114830675</v>
      </c>
      <c r="F134" s="55">
        <v>193312.40732372494</v>
      </c>
      <c r="G134" s="55">
        <v>190926.31989638956</v>
      </c>
      <c r="H134" s="55">
        <v>188419.78316592495</v>
      </c>
      <c r="I134" s="55">
        <v>185989.95918494376</v>
      </c>
      <c r="J134" s="55">
        <v>183631.80649110163</v>
      </c>
      <c r="K134" s="55">
        <v>181340.59083712386</v>
      </c>
      <c r="L134" s="55">
        <v>178942.25576927784</v>
      </c>
      <c r="M134" s="55">
        <v>176694.4650443428</v>
      </c>
      <c r="N134" s="55">
        <v>174345.87186895995</v>
      </c>
      <c r="O134" s="55">
        <v>171906.58341891193</v>
      </c>
      <c r="P134" s="55">
        <v>169461.48550664401</v>
      </c>
      <c r="Q134" s="55">
        <v>166866.67577851421</v>
      </c>
      <c r="R134" s="55">
        <v>164208.23535918284</v>
      </c>
      <c r="S134" s="37">
        <f t="shared" si="5"/>
        <v>2920695.6711705723</v>
      </c>
    </row>
    <row r="135" spans="1:19" x14ac:dyDescent="0.55000000000000004">
      <c r="A135" s="66" t="s">
        <v>25</v>
      </c>
      <c r="B135" s="31" t="s">
        <v>460</v>
      </c>
      <c r="C135" s="55">
        <v>1815468.0038754235</v>
      </c>
      <c r="D135" s="55">
        <v>1788818.8917410648</v>
      </c>
      <c r="E135" s="55">
        <v>1761395.4149651623</v>
      </c>
      <c r="F135" s="55">
        <v>1731056.9939466852</v>
      </c>
      <c r="G135" s="55">
        <v>1712622.3157096743</v>
      </c>
      <c r="H135" s="55">
        <v>1685324.0187889226</v>
      </c>
      <c r="I135" s="55">
        <v>1658163.0342119951</v>
      </c>
      <c r="J135" s="55">
        <v>1631154.5213382863</v>
      </c>
      <c r="K135" s="55">
        <v>1604312.6399706616</v>
      </c>
      <c r="L135" s="55">
        <v>1575142.4071753595</v>
      </c>
      <c r="M135" s="55">
        <v>1556050.9526081488</v>
      </c>
      <c r="N135" s="55">
        <v>1529642.7463079025</v>
      </c>
      <c r="O135" s="55">
        <v>1501157.4797577595</v>
      </c>
      <c r="P135" s="55">
        <v>1479719.3767393364</v>
      </c>
      <c r="Q135" s="55">
        <v>1453929.4379003893</v>
      </c>
      <c r="R135" s="55">
        <v>1434688.2311690443</v>
      </c>
      <c r="S135" s="37">
        <f t="shared" si="5"/>
        <v>25918646.46620582</v>
      </c>
    </row>
    <row r="136" spans="1:19" x14ac:dyDescent="0.55000000000000004">
      <c r="A136" s="31" t="s">
        <v>135</v>
      </c>
      <c r="B136" s="31" t="s">
        <v>459</v>
      </c>
      <c r="C136" s="55">
        <v>351034.64751671243</v>
      </c>
      <c r="D136" s="55">
        <v>350850.58120400505</v>
      </c>
      <c r="E136" s="55">
        <v>350934.88050804171</v>
      </c>
      <c r="F136" s="55">
        <v>350716.62988270418</v>
      </c>
      <c r="G136" s="55">
        <v>350213.38208156178</v>
      </c>
      <c r="H136" s="55">
        <v>350584.82484627259</v>
      </c>
      <c r="I136" s="55">
        <v>349527.91899597517</v>
      </c>
      <c r="J136" s="55">
        <v>349312.46026951756</v>
      </c>
      <c r="K136" s="55">
        <v>348028.59819802811</v>
      </c>
      <c r="L136" s="55">
        <v>347792.50547533325</v>
      </c>
      <c r="M136" s="55">
        <v>346535.51321544783</v>
      </c>
      <c r="N136" s="55">
        <v>345295.98915182595</v>
      </c>
      <c r="O136" s="55">
        <v>343602.37097440648</v>
      </c>
      <c r="P136" s="55">
        <v>341940.03715262888</v>
      </c>
      <c r="Q136" s="55">
        <v>340521.01709425525</v>
      </c>
      <c r="R136" s="55">
        <v>338469.36547563726</v>
      </c>
      <c r="S136" s="37">
        <f t="shared" si="5"/>
        <v>5555360.7220423538</v>
      </c>
    </row>
    <row r="137" spans="1:19" x14ac:dyDescent="0.55000000000000004">
      <c r="A137" s="31" t="s">
        <v>137</v>
      </c>
      <c r="B137" s="31" t="s">
        <v>459</v>
      </c>
      <c r="C137" s="55">
        <v>1145372.6464616007</v>
      </c>
      <c r="D137" s="55">
        <v>1147266.9010595218</v>
      </c>
      <c r="E137" s="55">
        <v>1148630.4626949863</v>
      </c>
      <c r="F137" s="55">
        <v>1149834.6089448759</v>
      </c>
      <c r="G137" s="55">
        <v>1149994.1858153061</v>
      </c>
      <c r="H137" s="55">
        <v>1149674.2237492267</v>
      </c>
      <c r="I137" s="55">
        <v>1148070.326013796</v>
      </c>
      <c r="J137" s="55">
        <v>1146378.2196967136</v>
      </c>
      <c r="K137" s="55">
        <v>1143964.8437767967</v>
      </c>
      <c r="L137" s="55">
        <v>1141168.4051387946</v>
      </c>
      <c r="M137" s="55">
        <v>1138145.4559443842</v>
      </c>
      <c r="N137" s="55">
        <v>1134612.572793548</v>
      </c>
      <c r="O137" s="55">
        <v>1130867.6605142087</v>
      </c>
      <c r="P137" s="55">
        <v>1127175.9896529438</v>
      </c>
      <c r="Q137" s="55">
        <v>1123385.3385278792</v>
      </c>
      <c r="R137" s="55">
        <v>1120362.9523952571</v>
      </c>
      <c r="S137" s="37">
        <f t="shared" si="5"/>
        <v>18244904.79317984</v>
      </c>
    </row>
    <row r="138" spans="1:19" x14ac:dyDescent="0.55000000000000004">
      <c r="A138" s="31" t="s">
        <v>22</v>
      </c>
      <c r="B138" s="31" t="s">
        <v>460</v>
      </c>
      <c r="C138" s="55">
        <v>529820.09895490482</v>
      </c>
      <c r="D138" s="55">
        <v>533913.49724094942</v>
      </c>
      <c r="E138" s="55">
        <v>537024.17731948243</v>
      </c>
      <c r="F138" s="55">
        <v>539990.39068750734</v>
      </c>
      <c r="G138" s="55">
        <v>542922.5050041565</v>
      </c>
      <c r="H138" s="55">
        <v>546148.85658457153</v>
      </c>
      <c r="I138" s="55">
        <v>548838.71523999353</v>
      </c>
      <c r="J138" s="55">
        <v>551996.24251491134</v>
      </c>
      <c r="K138" s="55">
        <v>555137.83478901698</v>
      </c>
      <c r="L138" s="55">
        <v>557833.19126731483</v>
      </c>
      <c r="M138" s="55">
        <v>560000.13098497258</v>
      </c>
      <c r="N138" s="55">
        <v>561760.8884919954</v>
      </c>
      <c r="O138" s="55">
        <v>563319.30515732919</v>
      </c>
      <c r="P138" s="55">
        <v>564128.19557824545</v>
      </c>
      <c r="Q138" s="55">
        <v>564942.71066359465</v>
      </c>
      <c r="R138" s="55">
        <v>565488.7945891316</v>
      </c>
      <c r="S138" s="37">
        <f t="shared" si="5"/>
        <v>8823265.5350680761</v>
      </c>
    </row>
    <row r="139" spans="1:19" x14ac:dyDescent="0.55000000000000004">
      <c r="A139" s="31" t="s">
        <v>140</v>
      </c>
      <c r="B139" s="31" t="s">
        <v>460</v>
      </c>
      <c r="C139" s="55">
        <v>181202.45543142973</v>
      </c>
      <c r="D139" s="55">
        <v>181522.49633572408</v>
      </c>
      <c r="E139" s="55">
        <v>182098.10400105419</v>
      </c>
      <c r="F139" s="55">
        <v>182701.79177183681</v>
      </c>
      <c r="G139" s="55">
        <v>183492.61437863868</v>
      </c>
      <c r="H139" s="55">
        <v>184448.18441291538</v>
      </c>
      <c r="I139" s="55">
        <v>185152.96530814201</v>
      </c>
      <c r="J139" s="55">
        <v>186081.64951324827</v>
      </c>
      <c r="K139" s="55">
        <v>187022.34064189455</v>
      </c>
      <c r="L139" s="55">
        <v>187967.05112362248</v>
      </c>
      <c r="M139" s="55">
        <v>188943.49878388058</v>
      </c>
      <c r="N139" s="55">
        <v>189737.64648616299</v>
      </c>
      <c r="O139" s="55">
        <v>190391.3421549401</v>
      </c>
      <c r="P139" s="55">
        <v>191166.8545541637</v>
      </c>
      <c r="Q139" s="55">
        <v>191860.28040932061</v>
      </c>
      <c r="R139" s="55">
        <v>192472.11429873973</v>
      </c>
      <c r="S139" s="37">
        <f t="shared" si="5"/>
        <v>2986261.3896057145</v>
      </c>
    </row>
    <row r="140" spans="1:19" x14ac:dyDescent="0.55000000000000004">
      <c r="A140" s="31" t="s">
        <v>141</v>
      </c>
      <c r="B140" s="31" t="s">
        <v>459</v>
      </c>
      <c r="C140" s="55">
        <v>55256.313791343382</v>
      </c>
      <c r="D140" s="55">
        <v>55036.664099673981</v>
      </c>
      <c r="E140" s="55">
        <v>54862.078892013749</v>
      </c>
      <c r="F140" s="55">
        <v>54650.974095460813</v>
      </c>
      <c r="G140" s="55">
        <v>54455.492839115264</v>
      </c>
      <c r="H140" s="55">
        <v>54128.206012065581</v>
      </c>
      <c r="I140" s="55">
        <v>53867.797983419718</v>
      </c>
      <c r="J140" s="55">
        <v>53667.912391349877</v>
      </c>
      <c r="K140" s="55">
        <v>53389.665834139611</v>
      </c>
      <c r="L140" s="55">
        <v>53125.115663024146</v>
      </c>
      <c r="M140" s="55">
        <v>52830.683788943461</v>
      </c>
      <c r="N140" s="55">
        <v>52427.241366977927</v>
      </c>
      <c r="O140" s="55">
        <v>52120.580249047387</v>
      </c>
      <c r="P140" s="55">
        <v>51787.306952643652</v>
      </c>
      <c r="Q140" s="55">
        <v>51355.019397742137</v>
      </c>
      <c r="R140" s="55">
        <v>51012.056980752881</v>
      </c>
      <c r="S140" s="37">
        <f t="shared" si="5"/>
        <v>853973.11033771362</v>
      </c>
    </row>
    <row r="141" spans="1:19" x14ac:dyDescent="0.55000000000000004">
      <c r="A141" s="31" t="s">
        <v>143</v>
      </c>
      <c r="B141" s="31" t="s">
        <v>459</v>
      </c>
      <c r="C141" s="55">
        <v>30836730.559277859</v>
      </c>
      <c r="D141" s="55">
        <v>30291163.016274884</v>
      </c>
      <c r="E141" s="55">
        <v>29731312.254208475</v>
      </c>
      <c r="F141" s="55">
        <v>29155492.703585204</v>
      </c>
      <c r="G141" s="55">
        <v>28557841.12381183</v>
      </c>
      <c r="H141" s="55">
        <v>27937914.478807118</v>
      </c>
      <c r="I141" s="55">
        <v>27319402.195888374</v>
      </c>
      <c r="J141" s="55">
        <v>26681994.160981283</v>
      </c>
      <c r="K141" s="55">
        <v>26032455.319149494</v>
      </c>
      <c r="L141" s="55">
        <v>25386482.316738483</v>
      </c>
      <c r="M141" s="55">
        <v>24749409.14683288</v>
      </c>
      <c r="N141" s="55">
        <v>24131136.675709266</v>
      </c>
      <c r="O141" s="55">
        <v>23520993.949570302</v>
      </c>
      <c r="P141" s="55">
        <v>22918016.288690981</v>
      </c>
      <c r="Q141" s="55">
        <v>22320172.450509783</v>
      </c>
      <c r="R141" s="55">
        <v>21729113.729583383</v>
      </c>
      <c r="S141" s="37">
        <f t="shared" si="5"/>
        <v>421299630.36961961</v>
      </c>
    </row>
    <row r="142" spans="1:19" x14ac:dyDescent="0.55000000000000004">
      <c r="A142" s="31" t="s">
        <v>145</v>
      </c>
      <c r="B142" s="31" t="s">
        <v>459</v>
      </c>
      <c r="C142" s="55">
        <v>778828.80554948386</v>
      </c>
      <c r="D142" s="55">
        <v>759736.74707231286</v>
      </c>
      <c r="E142" s="55">
        <v>740822.98509492911</v>
      </c>
      <c r="F142" s="55">
        <v>722062.00857649685</v>
      </c>
      <c r="G142" s="55">
        <v>703691.53578041459</v>
      </c>
      <c r="H142" s="55">
        <v>685778.6361873477</v>
      </c>
      <c r="I142" s="55">
        <v>669496.44910851866</v>
      </c>
      <c r="J142" s="55">
        <v>653175.18513778935</v>
      </c>
      <c r="K142" s="55">
        <v>637236.7162553753</v>
      </c>
      <c r="L142" s="55">
        <v>621736.33785394125</v>
      </c>
      <c r="M142" s="55">
        <v>607031.543360963</v>
      </c>
      <c r="N142" s="55">
        <v>592896.25254820928</v>
      </c>
      <c r="O142" s="55">
        <v>579244.42577063013</v>
      </c>
      <c r="P142" s="55">
        <v>565998.15454052971</v>
      </c>
      <c r="Q142" s="55">
        <v>552482.21897742979</v>
      </c>
      <c r="R142" s="55">
        <v>538312.47640453221</v>
      </c>
      <c r="S142" s="37">
        <f t="shared" si="5"/>
        <v>10408530.478218904</v>
      </c>
    </row>
    <row r="143" spans="1:19" x14ac:dyDescent="0.55000000000000004">
      <c r="A143" s="31" t="s">
        <v>34</v>
      </c>
      <c r="B143" s="31" t="s">
        <v>460</v>
      </c>
      <c r="C143" s="55">
        <v>6666584.8953637229</v>
      </c>
      <c r="D143" s="55">
        <v>6662312.0014351374</v>
      </c>
      <c r="E143" s="55">
        <v>6661230.2215454616</v>
      </c>
      <c r="F143" s="55">
        <v>6663075.2935168296</v>
      </c>
      <c r="G143" s="55">
        <v>6672022.7672539987</v>
      </c>
      <c r="H143" s="55">
        <v>6679255.8778387578</v>
      </c>
      <c r="I143" s="55">
        <v>6685602.9144094912</v>
      </c>
      <c r="J143" s="55">
        <v>6690117.3565060524</v>
      </c>
      <c r="K143" s="55">
        <v>6696859.1061973609</v>
      </c>
      <c r="L143" s="55">
        <v>6705456.861686524</v>
      </c>
      <c r="M143" s="55">
        <v>6714796.6452880139</v>
      </c>
      <c r="N143" s="55">
        <v>6717903.881239309</v>
      </c>
      <c r="O143" s="55">
        <v>6721660.2951274058</v>
      </c>
      <c r="P143" s="55">
        <v>6725835.3399893483</v>
      </c>
      <c r="Q143" s="55">
        <v>6727482.6914714091</v>
      </c>
      <c r="R143" s="55">
        <v>6729301.0627645021</v>
      </c>
      <c r="S143" s="37">
        <f t="shared" si="5"/>
        <v>107119497.21163332</v>
      </c>
    </row>
    <row r="144" spans="1:19" x14ac:dyDescent="0.55000000000000004">
      <c r="A144" s="31" t="s">
        <v>35</v>
      </c>
      <c r="B144" s="31" t="s">
        <v>460</v>
      </c>
      <c r="C144" s="55">
        <v>472962.00357718352</v>
      </c>
      <c r="D144" s="55">
        <v>464005.29601279774</v>
      </c>
      <c r="E144" s="55">
        <v>455168.41342852468</v>
      </c>
      <c r="F144" s="55">
        <v>446452.66815907543</v>
      </c>
      <c r="G144" s="55">
        <v>437659.37027505075</v>
      </c>
      <c r="H144" s="55">
        <v>428695.75683094026</v>
      </c>
      <c r="I144" s="55">
        <v>419212.65915680729</v>
      </c>
      <c r="J144" s="55">
        <v>409788.13090881729</v>
      </c>
      <c r="K144" s="55">
        <v>400253.67191312468</v>
      </c>
      <c r="L144" s="55">
        <v>390485.28246771853</v>
      </c>
      <c r="M144" s="55">
        <v>380469.89492071047</v>
      </c>
      <c r="N144" s="55">
        <v>370475.36381595465</v>
      </c>
      <c r="O144" s="55">
        <v>360336.05603456585</v>
      </c>
      <c r="P144" s="55">
        <v>350124.2619132066</v>
      </c>
      <c r="Q144" s="55">
        <v>340032.30462510214</v>
      </c>
      <c r="R144" s="55">
        <v>330169.55274211947</v>
      </c>
      <c r="S144" s="37">
        <f t="shared" si="5"/>
        <v>6456290.6867816998</v>
      </c>
    </row>
    <row r="145" spans="1:19" x14ac:dyDescent="0.55000000000000004">
      <c r="A145" s="31" t="s">
        <v>28</v>
      </c>
      <c r="B145" s="31" t="s">
        <v>460</v>
      </c>
      <c r="C145" s="55">
        <v>315439.86949136585</v>
      </c>
      <c r="D145" s="55">
        <v>311701.45978069783</v>
      </c>
      <c r="E145" s="55">
        <v>309892.99333863368</v>
      </c>
      <c r="F145" s="55">
        <v>306601.98498185008</v>
      </c>
      <c r="G145" s="55">
        <v>303668.09716020356</v>
      </c>
      <c r="H145" s="55">
        <v>299813.35403687239</v>
      </c>
      <c r="I145" s="55">
        <v>297136.70141407987</v>
      </c>
      <c r="J145" s="55">
        <v>293185.74907362246</v>
      </c>
      <c r="K145" s="55">
        <v>289593.42070119234</v>
      </c>
      <c r="L145" s="55">
        <v>285961.63405677624</v>
      </c>
      <c r="M145" s="55">
        <v>283371.83074289811</v>
      </c>
      <c r="N145" s="55">
        <v>279993.79613775358</v>
      </c>
      <c r="O145" s="55">
        <v>276910.25338938821</v>
      </c>
      <c r="P145" s="55">
        <v>274753.58546050469</v>
      </c>
      <c r="Q145" s="55">
        <v>271850.23767014703</v>
      </c>
      <c r="R145" s="55">
        <v>269192.34998466622</v>
      </c>
      <c r="S145" s="37">
        <f t="shared" si="5"/>
        <v>4669067.3174206521</v>
      </c>
    </row>
    <row r="146" spans="1:19" x14ac:dyDescent="0.55000000000000004">
      <c r="A146" s="31" t="s">
        <v>146</v>
      </c>
      <c r="B146" s="31" t="s">
        <v>459</v>
      </c>
      <c r="C146" s="55">
        <v>3203726.9696808299</v>
      </c>
      <c r="D146" s="55">
        <v>3182080.1155021014</v>
      </c>
      <c r="E146" s="55">
        <v>3151748.0524887135</v>
      </c>
      <c r="F146" s="55">
        <v>3115252.1098748855</v>
      </c>
      <c r="G146" s="55">
        <v>3075306.143208764</v>
      </c>
      <c r="H146" s="55">
        <v>3033283.2650901037</v>
      </c>
      <c r="I146" s="55">
        <v>2986312.0272493875</v>
      </c>
      <c r="J146" s="55">
        <v>2940167.7281820853</v>
      </c>
      <c r="K146" s="55">
        <v>2891599.430096373</v>
      </c>
      <c r="L146" s="55">
        <v>2838046.1347994031</v>
      </c>
      <c r="M146" s="55">
        <v>2779082.9096677508</v>
      </c>
      <c r="N146" s="55">
        <v>2720261.892111266</v>
      </c>
      <c r="O146" s="55">
        <v>2655636.5345793795</v>
      </c>
      <c r="P146" s="55">
        <v>2587741.3418987882</v>
      </c>
      <c r="Q146" s="55">
        <v>2519658.7269925536</v>
      </c>
      <c r="R146" s="55">
        <v>2454133.0597979068</v>
      </c>
      <c r="S146" s="37">
        <f t="shared" si="5"/>
        <v>46134036.441220298</v>
      </c>
    </row>
    <row r="147" spans="1:19" x14ac:dyDescent="0.55000000000000004">
      <c r="A147" s="31" t="s">
        <v>148</v>
      </c>
      <c r="B147" s="31" t="s">
        <v>459</v>
      </c>
      <c r="C147" s="55">
        <v>16531.114374157547</v>
      </c>
      <c r="D147" s="55">
        <v>16682.884005243133</v>
      </c>
      <c r="E147" s="55">
        <v>16856.597322139005</v>
      </c>
      <c r="F147" s="55">
        <v>17035.653067219715</v>
      </c>
      <c r="G147" s="55">
        <v>17225.91805824907</v>
      </c>
      <c r="H147" s="55">
        <v>17432.519231932562</v>
      </c>
      <c r="I147" s="55">
        <v>17629.410340500955</v>
      </c>
      <c r="J147" s="55">
        <v>17836.222374972323</v>
      </c>
      <c r="K147" s="55">
        <v>18060.736230052775</v>
      </c>
      <c r="L147" s="55">
        <v>18291.142623232201</v>
      </c>
      <c r="M147" s="55">
        <v>18528.924467437457</v>
      </c>
      <c r="N147" s="55">
        <v>18763.637970283296</v>
      </c>
      <c r="O147" s="55">
        <v>19000.16836245561</v>
      </c>
      <c r="P147" s="55">
        <v>19256.583084141013</v>
      </c>
      <c r="Q147" s="55">
        <v>19508.685035935065</v>
      </c>
      <c r="R147" s="55">
        <v>19779.096282698389</v>
      </c>
      <c r="S147" s="37">
        <f t="shared" si="5"/>
        <v>288419.29283065017</v>
      </c>
    </row>
    <row r="148" spans="1:19" x14ac:dyDescent="0.55000000000000004">
      <c r="A148" s="31" t="s">
        <v>29</v>
      </c>
      <c r="B148" s="31" t="s">
        <v>460</v>
      </c>
      <c r="C148" s="55">
        <v>38230254.550079703</v>
      </c>
      <c r="D148" s="55">
        <v>38111379.950482957</v>
      </c>
      <c r="E148" s="55">
        <v>38033728.625752941</v>
      </c>
      <c r="F148" s="55">
        <v>37984094.789552554</v>
      </c>
      <c r="G148" s="55">
        <v>37942862.188252397</v>
      </c>
      <c r="H148" s="55">
        <v>37898915.86990279</v>
      </c>
      <c r="I148" s="55">
        <v>37832307.78632196</v>
      </c>
      <c r="J148" s="55">
        <v>37762980.338289015</v>
      </c>
      <c r="K148" s="55">
        <v>37694781.989904359</v>
      </c>
      <c r="L148" s="55">
        <v>37636064.628769815</v>
      </c>
      <c r="M148" s="55">
        <v>37581801.582839057</v>
      </c>
      <c r="N148" s="55">
        <v>37489423.466204755</v>
      </c>
      <c r="O148" s="55">
        <v>37406847.443686411</v>
      </c>
      <c r="P148" s="55">
        <v>37328117.836709492</v>
      </c>
      <c r="Q148" s="55">
        <v>37241794.501529232</v>
      </c>
      <c r="R148" s="55">
        <v>37142477.765605055</v>
      </c>
      <c r="S148" s="37">
        <f t="shared" si="5"/>
        <v>603317833.31388259</v>
      </c>
    </row>
    <row r="149" spans="1:19" x14ac:dyDescent="0.55000000000000004">
      <c r="A149" s="31" t="s">
        <v>149</v>
      </c>
      <c r="B149" s="31" t="s">
        <v>460</v>
      </c>
      <c r="C149" s="55">
        <v>34550082.360760398</v>
      </c>
      <c r="D149" s="55">
        <v>34206631.217901394</v>
      </c>
      <c r="E149" s="55">
        <v>33832204.468023255</v>
      </c>
      <c r="F149" s="55">
        <v>33435326.892588869</v>
      </c>
      <c r="G149" s="55">
        <v>33045736.340529747</v>
      </c>
      <c r="H149" s="55">
        <v>32678587.938364651</v>
      </c>
      <c r="I149" s="55">
        <v>32330873.055931795</v>
      </c>
      <c r="J149" s="55">
        <v>31994534.151804946</v>
      </c>
      <c r="K149" s="55">
        <v>31669798.093013816</v>
      </c>
      <c r="L149" s="55">
        <v>31346827.416319154</v>
      </c>
      <c r="M149" s="55">
        <v>31022809.371556703</v>
      </c>
      <c r="N149" s="55">
        <v>30696305.361349825</v>
      </c>
      <c r="O149" s="55">
        <v>30367074.745018851</v>
      </c>
      <c r="P149" s="55">
        <v>30030488.668558307</v>
      </c>
      <c r="Q149" s="55">
        <v>29682002.59588331</v>
      </c>
      <c r="R149" s="55">
        <v>29318114.182126552</v>
      </c>
      <c r="S149" s="37">
        <f t="shared" si="5"/>
        <v>510207396.85973155</v>
      </c>
    </row>
    <row r="150" spans="1:19" x14ac:dyDescent="0.55000000000000004">
      <c r="A150" s="31" t="s">
        <v>151</v>
      </c>
      <c r="B150" s="31" t="s">
        <v>459</v>
      </c>
      <c r="C150" s="55">
        <v>7471041.0870628841</v>
      </c>
      <c r="D150" s="55">
        <v>7431653.8514017481</v>
      </c>
      <c r="E150" s="55">
        <v>7387863.0371783916</v>
      </c>
      <c r="F150" s="55">
        <v>7340318.6023053452</v>
      </c>
      <c r="G150" s="55">
        <v>7285813.514511425</v>
      </c>
      <c r="H150" s="55">
        <v>7228256.4215177586</v>
      </c>
      <c r="I150" s="55">
        <v>7161343.232698109</v>
      </c>
      <c r="J150" s="55">
        <v>7092195.9070980726</v>
      </c>
      <c r="K150" s="55">
        <v>7014847.9780766489</v>
      </c>
      <c r="L150" s="55">
        <v>6935989.1862944895</v>
      </c>
      <c r="M150" s="55">
        <v>6855773.1602318771</v>
      </c>
      <c r="N150" s="55">
        <v>6774345.8608569903</v>
      </c>
      <c r="O150" s="55">
        <v>6694579.495128992</v>
      </c>
      <c r="P150" s="55">
        <v>6613712.7901863856</v>
      </c>
      <c r="Q150" s="55">
        <v>6531877.5121641615</v>
      </c>
      <c r="R150" s="55">
        <v>6449198.6849578544</v>
      </c>
      <c r="S150" s="37">
        <f t="shared" si="5"/>
        <v>112268810.32167116</v>
      </c>
    </row>
    <row r="151" spans="1:19" x14ac:dyDescent="0.55000000000000004">
      <c r="A151" s="31" t="s">
        <v>153</v>
      </c>
      <c r="B151" s="31" t="s">
        <v>459</v>
      </c>
      <c r="C151" s="55">
        <v>8224845.307703902</v>
      </c>
      <c r="D151" s="55">
        <v>8057963.0763247442</v>
      </c>
      <c r="E151" s="55">
        <v>7891366.5242615435</v>
      </c>
      <c r="F151" s="55">
        <v>7728544.4871750055</v>
      </c>
      <c r="G151" s="55">
        <v>7563236.6329000508</v>
      </c>
      <c r="H151" s="55">
        <v>7402709.4212206472</v>
      </c>
      <c r="I151" s="55">
        <v>7246774.8728024466</v>
      </c>
      <c r="J151" s="55">
        <v>7093643.9030562649</v>
      </c>
      <c r="K151" s="55">
        <v>6937035.1965412656</v>
      </c>
      <c r="L151" s="55">
        <v>6785048.591042419</v>
      </c>
      <c r="M151" s="55">
        <v>6634557.7620193679</v>
      </c>
      <c r="N151" s="55">
        <v>6486362.3988783304</v>
      </c>
      <c r="O151" s="55">
        <v>6339088.9525176063</v>
      </c>
      <c r="P151" s="55">
        <v>6194217.981215029</v>
      </c>
      <c r="Q151" s="55">
        <v>6049136.8441196615</v>
      </c>
      <c r="R151" s="55">
        <v>5903440.7149919942</v>
      </c>
      <c r="S151" s="37">
        <f t="shared" si="5"/>
        <v>112537972.66677028</v>
      </c>
    </row>
    <row r="152" spans="1:19" x14ac:dyDescent="0.55000000000000004">
      <c r="A152" s="31" t="s">
        <v>154</v>
      </c>
      <c r="B152" s="31" t="s">
        <v>459</v>
      </c>
      <c r="C152" s="55">
        <v>6863422.8871486979</v>
      </c>
      <c r="D152" s="55">
        <v>6762682.7899782714</v>
      </c>
      <c r="E152" s="55">
        <v>6655174.035552524</v>
      </c>
      <c r="F152" s="55">
        <v>6545063.0874233004</v>
      </c>
      <c r="G152" s="55">
        <v>6435720.5434437497</v>
      </c>
      <c r="H152" s="55">
        <v>6329689.7357703457</v>
      </c>
      <c r="I152" s="55">
        <v>6229880.4195137015</v>
      </c>
      <c r="J152" s="55">
        <v>6132011.9272517376</v>
      </c>
      <c r="K152" s="55">
        <v>6036012.2888307134</v>
      </c>
      <c r="L152" s="55">
        <v>5939999.855199852</v>
      </c>
      <c r="M152" s="55">
        <v>5843677.2886104127</v>
      </c>
      <c r="N152" s="55">
        <v>5748496.4251486165</v>
      </c>
      <c r="O152" s="55">
        <v>5652980.6720013302</v>
      </c>
      <c r="P152" s="55">
        <v>5557078.1075473689</v>
      </c>
      <c r="Q152" s="55">
        <v>5461618.8411868615</v>
      </c>
      <c r="R152" s="55">
        <v>5366499.779963186</v>
      </c>
      <c r="S152" s="37">
        <f t="shared" si="5"/>
        <v>97560008.68457067</v>
      </c>
    </row>
    <row r="153" spans="1:19" x14ac:dyDescent="0.55000000000000004">
      <c r="A153" s="31" t="s">
        <v>157</v>
      </c>
      <c r="B153" s="31" t="s">
        <v>460</v>
      </c>
      <c r="C153" s="55">
        <v>62923505.63125816</v>
      </c>
      <c r="D153" s="55">
        <v>60423300.300264098</v>
      </c>
      <c r="E153" s="55">
        <v>58254134.755702563</v>
      </c>
      <c r="F153" s="55">
        <v>56319671.416749135</v>
      </c>
      <c r="G153" s="55">
        <v>54458160.77165778</v>
      </c>
      <c r="H153" s="55">
        <v>52578955.189441457</v>
      </c>
      <c r="I153" s="55">
        <v>50731068.708786935</v>
      </c>
      <c r="J153" s="55">
        <v>48863502.112916254</v>
      </c>
      <c r="K153" s="55">
        <v>47027270.203647219</v>
      </c>
      <c r="L153" s="55">
        <v>45288574.347817287</v>
      </c>
      <c r="M153" s="55">
        <v>43672097.100360624</v>
      </c>
      <c r="N153" s="55">
        <v>42128424.989551879</v>
      </c>
      <c r="O153" s="55">
        <v>40680949.237559296</v>
      </c>
      <c r="P153" s="55">
        <v>39298135.352752417</v>
      </c>
      <c r="Q153" s="55">
        <v>37939743.83437217</v>
      </c>
      <c r="R153" s="55">
        <v>36585165.685468942</v>
      </c>
      <c r="S153" s="37">
        <f t="shared" si="5"/>
        <v>777172659.63830614</v>
      </c>
    </row>
    <row r="154" spans="1:19" x14ac:dyDescent="0.55000000000000004">
      <c r="A154" s="31" t="s">
        <v>158</v>
      </c>
      <c r="B154" s="31" t="s">
        <v>459</v>
      </c>
      <c r="C154" s="55">
        <v>534555.22138295858</v>
      </c>
      <c r="D154" s="55">
        <v>534079.80160726386</v>
      </c>
      <c r="E154" s="55">
        <v>533561.10857264767</v>
      </c>
      <c r="F154" s="55">
        <v>532947.62008415442</v>
      </c>
      <c r="G154" s="55">
        <v>532713.51280050224</v>
      </c>
      <c r="H154" s="55">
        <v>532504.7783490587</v>
      </c>
      <c r="I154" s="55">
        <v>531706.16829391359</v>
      </c>
      <c r="J154" s="55">
        <v>531085.30566983193</v>
      </c>
      <c r="K154" s="55">
        <v>530474.03657460609</v>
      </c>
      <c r="L154" s="55">
        <v>529173.08405487624</v>
      </c>
      <c r="M154" s="55">
        <v>527097.76996059809</v>
      </c>
      <c r="N154" s="55">
        <v>524435.45073415514</v>
      </c>
      <c r="O154" s="55">
        <v>520852.46851051296</v>
      </c>
      <c r="P154" s="55">
        <v>516667.13516189472</v>
      </c>
      <c r="Q154" s="55">
        <v>511691.24003244517</v>
      </c>
      <c r="R154" s="55">
        <v>506106.69379088801</v>
      </c>
      <c r="S154" s="37">
        <f t="shared" si="5"/>
        <v>8429651.3955803066</v>
      </c>
    </row>
    <row r="155" spans="1:19" x14ac:dyDescent="0.55000000000000004">
      <c r="A155" s="31" t="s">
        <v>159</v>
      </c>
      <c r="B155" s="31" t="s">
        <v>459</v>
      </c>
      <c r="C155" s="55">
        <v>30869.346783512177</v>
      </c>
      <c r="D155" s="55">
        <v>29645.457142943535</v>
      </c>
      <c r="E155" s="55">
        <v>30700.797041236019</v>
      </c>
      <c r="F155" s="55">
        <v>30427.569883102042</v>
      </c>
      <c r="G155" s="55">
        <v>30747.098554353164</v>
      </c>
      <c r="H155" s="55">
        <v>30436.876543429749</v>
      </c>
      <c r="I155" s="55">
        <v>30686.918098304817</v>
      </c>
      <c r="J155" s="55">
        <v>30344.848892606347</v>
      </c>
      <c r="K155" s="55">
        <v>30532.328100239396</v>
      </c>
      <c r="L155" s="55">
        <v>30163.090271059187</v>
      </c>
      <c r="M155" s="55">
        <v>29284.553661222511</v>
      </c>
      <c r="N155" s="55">
        <v>29412.005685861252</v>
      </c>
      <c r="O155" s="55">
        <v>29507.190170281516</v>
      </c>
      <c r="P155" s="55">
        <v>28647.757446875257</v>
      </c>
      <c r="Q155" s="55">
        <v>28261.95927267681</v>
      </c>
      <c r="R155" s="55">
        <v>28309.868280536175</v>
      </c>
      <c r="S155" s="37">
        <f t="shared" si="5"/>
        <v>477977.66582823999</v>
      </c>
    </row>
    <row r="156" spans="1:19" x14ac:dyDescent="0.55000000000000004">
      <c r="A156" s="31" t="s">
        <v>160</v>
      </c>
      <c r="B156" s="31" t="s">
        <v>459</v>
      </c>
      <c r="C156" s="55">
        <v>737155.2486959066</v>
      </c>
      <c r="D156" s="55">
        <v>736259.21457056783</v>
      </c>
      <c r="E156" s="55">
        <v>736498.88104528806</v>
      </c>
      <c r="F156" s="55">
        <v>737023.3476720457</v>
      </c>
      <c r="G156" s="55">
        <v>736892.46409569797</v>
      </c>
      <c r="H156" s="55">
        <v>736666.17250206531</v>
      </c>
      <c r="I156" s="55">
        <v>737010.93340647907</v>
      </c>
      <c r="J156" s="55">
        <v>736382.51428221434</v>
      </c>
      <c r="K156" s="55">
        <v>735324.76808202697</v>
      </c>
      <c r="L156" s="55">
        <v>734786.55355742574</v>
      </c>
      <c r="M156" s="55">
        <v>734706.97156377602</v>
      </c>
      <c r="N156" s="55">
        <v>734883.36689683399</v>
      </c>
      <c r="O156" s="55">
        <v>735275.41943038977</v>
      </c>
      <c r="P156" s="55">
        <v>735983.09548373974</v>
      </c>
      <c r="Q156" s="55">
        <v>736292.60786827549</v>
      </c>
      <c r="R156" s="55">
        <v>735959.7292156734</v>
      </c>
      <c r="S156" s="37">
        <f t="shared" si="5"/>
        <v>11777101.288368406</v>
      </c>
    </row>
    <row r="157" spans="1:19" x14ac:dyDescent="0.55000000000000004">
      <c r="A157" s="31" t="s">
        <v>162</v>
      </c>
      <c r="B157" s="31">
        <v>0</v>
      </c>
      <c r="C157" s="55">
        <v>7442.5598858459543</v>
      </c>
      <c r="D157" s="55">
        <v>7401.0614342835215</v>
      </c>
      <c r="E157" s="55">
        <v>7331.1484949935166</v>
      </c>
      <c r="F157" s="55">
        <v>7306.1661205169103</v>
      </c>
      <c r="G157" s="55">
        <v>7184.8924580091134</v>
      </c>
      <c r="H157" s="55">
        <v>7153.3466436180042</v>
      </c>
      <c r="I157" s="55">
        <v>7117.5432442680512</v>
      </c>
      <c r="J157" s="55">
        <v>7077.7570360770851</v>
      </c>
      <c r="K157" s="55">
        <v>6952.9295867707333</v>
      </c>
      <c r="L157" s="55">
        <v>6829.3693210204783</v>
      </c>
      <c r="M157" s="55">
        <v>6822.0873177038266</v>
      </c>
      <c r="N157" s="55">
        <v>6697.8058098979418</v>
      </c>
      <c r="O157" s="55">
        <v>6574.9765771382181</v>
      </c>
      <c r="P157" s="55">
        <v>6523.7685018014981</v>
      </c>
      <c r="Q157" s="55">
        <v>6435.9131790399979</v>
      </c>
      <c r="R157" s="55">
        <v>6314.5806605878643</v>
      </c>
      <c r="S157" s="37">
        <f t="shared" si="5"/>
        <v>111165.90627157272</v>
      </c>
    </row>
    <row r="158" spans="1:19" x14ac:dyDescent="0.55000000000000004">
      <c r="A158" s="31" t="s">
        <v>163</v>
      </c>
      <c r="B158" s="31" t="s">
        <v>459</v>
      </c>
      <c r="C158" s="55">
        <v>143702.49206569718</v>
      </c>
      <c r="D158" s="55">
        <v>143353.09367693763</v>
      </c>
      <c r="E158" s="55">
        <v>142786.07316976527</v>
      </c>
      <c r="F158" s="55">
        <v>142380.7010507806</v>
      </c>
      <c r="G158" s="55">
        <v>141877.81223003377</v>
      </c>
      <c r="H158" s="55">
        <v>141440.67484696032</v>
      </c>
      <c r="I158" s="55">
        <v>140755.97792613742</v>
      </c>
      <c r="J158" s="55">
        <v>140287.61146840875</v>
      </c>
      <c r="K158" s="55">
        <v>139727.1200855732</v>
      </c>
      <c r="L158" s="55">
        <v>139010.41313143828</v>
      </c>
      <c r="M158" s="55">
        <v>138420.38015381055</v>
      </c>
      <c r="N158" s="55">
        <v>137351.72317056116</v>
      </c>
      <c r="O158" s="55">
        <v>136355.74450232575</v>
      </c>
      <c r="P158" s="55">
        <v>135301.26355380323</v>
      </c>
      <c r="Q158" s="55">
        <v>134132.27606251262</v>
      </c>
      <c r="R158" s="55">
        <v>133150.61205971736</v>
      </c>
      <c r="S158" s="37">
        <f t="shared" si="5"/>
        <v>2230033.9691544636</v>
      </c>
    </row>
    <row r="159" spans="1:19" x14ac:dyDescent="0.55000000000000004">
      <c r="A159" s="31" t="s">
        <v>164</v>
      </c>
      <c r="B159" s="31" t="s">
        <v>459</v>
      </c>
      <c r="C159" s="55">
        <v>766.92406950479199</v>
      </c>
      <c r="D159" s="55">
        <v>767.6242142673816</v>
      </c>
      <c r="E159" s="55">
        <v>768.49922319838879</v>
      </c>
      <c r="F159" s="55">
        <v>769.25793532805358</v>
      </c>
      <c r="G159" s="55">
        <v>771.59575956085519</v>
      </c>
      <c r="H159" s="55">
        <v>773.69705670629958</v>
      </c>
      <c r="I159" s="55">
        <v>775.28945621179673</v>
      </c>
      <c r="J159" s="55">
        <v>777.69437455882598</v>
      </c>
      <c r="K159" s="55">
        <v>780.56495334484009</v>
      </c>
      <c r="L159" s="55">
        <v>783.58989492418107</v>
      </c>
      <c r="M159" s="55">
        <v>786.49100347120691</v>
      </c>
      <c r="N159" s="55">
        <v>787.86462127289781</v>
      </c>
      <c r="O159" s="55">
        <v>789.3890671676844</v>
      </c>
      <c r="P159" s="55">
        <v>790.5922845403511</v>
      </c>
      <c r="Q159" s="55">
        <v>792.32549656408492</v>
      </c>
      <c r="R159" s="55">
        <v>793.69797973898937</v>
      </c>
      <c r="S159" s="37">
        <f t="shared" si="5"/>
        <v>12475.097390360628</v>
      </c>
    </row>
    <row r="160" spans="1:19" x14ac:dyDescent="0.55000000000000004">
      <c r="A160" s="31" t="s">
        <v>27</v>
      </c>
      <c r="B160" s="31" t="s">
        <v>460</v>
      </c>
      <c r="C160" s="55">
        <v>2453298.0308063044</v>
      </c>
      <c r="D160" s="55">
        <v>2400433.1227251017</v>
      </c>
      <c r="E160" s="55">
        <v>2346272.8517397367</v>
      </c>
      <c r="F160" s="55">
        <v>2292466.3551045479</v>
      </c>
      <c r="G160" s="55">
        <v>2241140.3646838744</v>
      </c>
      <c r="H160" s="55">
        <v>2193022.1991016138</v>
      </c>
      <c r="I160" s="55">
        <v>2143006.1243590764</v>
      </c>
      <c r="J160" s="55">
        <v>2096353.5928950198</v>
      </c>
      <c r="K160" s="55">
        <v>2051920.1726556914</v>
      </c>
      <c r="L160" s="55">
        <v>2008040.4847924719</v>
      </c>
      <c r="M160" s="55">
        <v>1964354.3095840756</v>
      </c>
      <c r="N160" s="55">
        <v>1919939.704421785</v>
      </c>
      <c r="O160" s="55">
        <v>1875508.0534493329</v>
      </c>
      <c r="P160" s="55">
        <v>1831352.9834433044</v>
      </c>
      <c r="Q160" s="55">
        <v>1787405.4624289009</v>
      </c>
      <c r="R160" s="55">
        <v>1743391.5316078472</v>
      </c>
      <c r="S160" s="37">
        <f t="shared" ref="S160:S175" si="6">SUM(C160:R160)</f>
        <v>33347905.343798686</v>
      </c>
    </row>
    <row r="161" spans="1:19" x14ac:dyDescent="0.55000000000000004">
      <c r="A161" s="31" t="s">
        <v>165</v>
      </c>
      <c r="B161" s="31" t="s">
        <v>460</v>
      </c>
      <c r="C161" s="55">
        <v>311075.1334102613</v>
      </c>
      <c r="D161" s="55">
        <v>312435.48636818893</v>
      </c>
      <c r="E161" s="55">
        <v>312727.23190082487</v>
      </c>
      <c r="F161" s="55">
        <v>312445.92386629764</v>
      </c>
      <c r="G161" s="55">
        <v>311915.70483905013</v>
      </c>
      <c r="H161" s="55">
        <v>311608.48520574864</v>
      </c>
      <c r="I161" s="55">
        <v>310965.78116474592</v>
      </c>
      <c r="J161" s="55">
        <v>310354.72451470169</v>
      </c>
      <c r="K161" s="55">
        <v>310017.51248357922</v>
      </c>
      <c r="L161" s="55">
        <v>309274.18210106675</v>
      </c>
      <c r="M161" s="55">
        <v>308626.64191957947</v>
      </c>
      <c r="N161" s="55">
        <v>307601.30423878354</v>
      </c>
      <c r="O161" s="55">
        <v>306299.5312310516</v>
      </c>
      <c r="P161" s="55">
        <v>304884.81947402254</v>
      </c>
      <c r="Q161" s="55">
        <v>303572.98055527947</v>
      </c>
      <c r="R161" s="55">
        <v>302351.05773867579</v>
      </c>
      <c r="S161" s="37">
        <f t="shared" si="6"/>
        <v>4946156.5010118568</v>
      </c>
    </row>
    <row r="162" spans="1:19" x14ac:dyDescent="0.55000000000000004">
      <c r="A162" s="31" t="s">
        <v>167</v>
      </c>
      <c r="B162" s="31" t="s">
        <v>459</v>
      </c>
      <c r="C162" s="55">
        <v>101615.77472910793</v>
      </c>
      <c r="D162" s="55">
        <v>101360.94201160954</v>
      </c>
      <c r="E162" s="55">
        <v>101212.26421397063</v>
      </c>
      <c r="F162" s="55">
        <v>101128.51997394722</v>
      </c>
      <c r="G162" s="55">
        <v>100991.41547208915</v>
      </c>
      <c r="H162" s="55">
        <v>100785.44627905478</v>
      </c>
      <c r="I162" s="55">
        <v>100453.72506151105</v>
      </c>
      <c r="J162" s="55">
        <v>100072.68038258712</v>
      </c>
      <c r="K162" s="55">
        <v>99644.976002831128</v>
      </c>
      <c r="L162" s="55">
        <v>99165.233902095308</v>
      </c>
      <c r="M162" s="55">
        <v>98644.328306636191</v>
      </c>
      <c r="N162" s="55">
        <v>98047.180846016287</v>
      </c>
      <c r="O162" s="55">
        <v>97422.941332353497</v>
      </c>
      <c r="P162" s="55">
        <v>96758.945331605879</v>
      </c>
      <c r="Q162" s="55">
        <v>96078.387233913163</v>
      </c>
      <c r="R162" s="55">
        <v>95368.693025993562</v>
      </c>
      <c r="S162" s="37">
        <f t="shared" si="6"/>
        <v>1588751.4541053225</v>
      </c>
    </row>
    <row r="163" spans="1:19" x14ac:dyDescent="0.55000000000000004">
      <c r="A163" s="31" t="s">
        <v>21</v>
      </c>
      <c r="B163" s="31" t="s">
        <v>460</v>
      </c>
      <c r="C163" s="55">
        <v>1602173.972866653</v>
      </c>
      <c r="D163" s="55">
        <v>1581359.2847702971</v>
      </c>
      <c r="E163" s="55">
        <v>1548847.0436213932</v>
      </c>
      <c r="F163" s="55">
        <v>1521271.261956533</v>
      </c>
      <c r="G163" s="55">
        <v>1489731.5175422805</v>
      </c>
      <c r="H163" s="55">
        <v>1471135.7010958444</v>
      </c>
      <c r="I163" s="55">
        <v>1448347.3003588957</v>
      </c>
      <c r="J163" s="55">
        <v>1425638.3614322559</v>
      </c>
      <c r="K163" s="55">
        <v>1406805.3224383234</v>
      </c>
      <c r="L163" s="55">
        <v>1387859.9328783962</v>
      </c>
      <c r="M163" s="55">
        <v>1375954.0095830404</v>
      </c>
      <c r="N163" s="55">
        <v>1356642.6172255944</v>
      </c>
      <c r="O163" s="55">
        <v>1333928.8662536186</v>
      </c>
      <c r="P163" s="55">
        <v>1321173.8300181353</v>
      </c>
      <c r="Q163" s="55">
        <v>1308030.1852990282</v>
      </c>
      <c r="R163" s="55">
        <v>1291456.4936307669</v>
      </c>
      <c r="S163" s="37">
        <f t="shared" si="6"/>
        <v>22870355.700971056</v>
      </c>
    </row>
    <row r="164" spans="1:19" x14ac:dyDescent="0.55000000000000004">
      <c r="A164" s="31" t="s">
        <v>53</v>
      </c>
      <c r="B164" s="31" t="s">
        <v>459</v>
      </c>
      <c r="C164" s="55">
        <v>435461.21805307141</v>
      </c>
      <c r="D164" s="55">
        <v>428044.46607429592</v>
      </c>
      <c r="E164" s="55">
        <v>421862.57108002936</v>
      </c>
      <c r="F164" s="55">
        <v>415677.66080739425</v>
      </c>
      <c r="G164" s="55">
        <v>409495.15522971342</v>
      </c>
      <c r="H164" s="55">
        <v>403150.98323173192</v>
      </c>
      <c r="I164" s="55">
        <v>397321.73626193602</v>
      </c>
      <c r="J164" s="55">
        <v>391330.58304072975</v>
      </c>
      <c r="K164" s="55">
        <v>384886.90129024704</v>
      </c>
      <c r="L164" s="55">
        <v>379689.09882103431</v>
      </c>
      <c r="M164" s="55">
        <v>375197.23922425386</v>
      </c>
      <c r="N164" s="55">
        <v>371353.35652206256</v>
      </c>
      <c r="O164" s="55">
        <v>368102.88152563112</v>
      </c>
      <c r="P164" s="55">
        <v>365394.47510925116</v>
      </c>
      <c r="Q164" s="55">
        <v>362531.56489718752</v>
      </c>
      <c r="R164" s="55">
        <v>359147.79596777499</v>
      </c>
      <c r="S164" s="37">
        <f t="shared" si="6"/>
        <v>6268647.6871363455</v>
      </c>
    </row>
    <row r="165" spans="1:19" x14ac:dyDescent="0.55000000000000004">
      <c r="A165" s="31" t="s">
        <v>172</v>
      </c>
      <c r="B165" s="31" t="s">
        <v>459</v>
      </c>
      <c r="C165" s="55">
        <v>3093229.4190500379</v>
      </c>
      <c r="D165" s="55">
        <v>3082452.9984763209</v>
      </c>
      <c r="E165" s="55">
        <v>3079251.2306184885</v>
      </c>
      <c r="F165" s="55">
        <v>3072035.0409250408</v>
      </c>
      <c r="G165" s="55">
        <v>3067246.3180088722</v>
      </c>
      <c r="H165" s="55">
        <v>3061625.3651899691</v>
      </c>
      <c r="I165" s="55">
        <v>3056632.575038908</v>
      </c>
      <c r="J165" s="55">
        <v>3049333.3390424936</v>
      </c>
      <c r="K165" s="55">
        <v>3043970.4786935151</v>
      </c>
      <c r="L165" s="55">
        <v>3035004.9280308415</v>
      </c>
      <c r="M165" s="55">
        <v>3025268.8751717</v>
      </c>
      <c r="N165" s="55">
        <v>3014777.2500241906</v>
      </c>
      <c r="O165" s="55">
        <v>3001114.8236903395</v>
      </c>
      <c r="P165" s="55">
        <v>2989231.0665485538</v>
      </c>
      <c r="Q165" s="55">
        <v>2974347.8697733772</v>
      </c>
      <c r="R165" s="55">
        <v>2960020.5250299033</v>
      </c>
      <c r="S165" s="37">
        <f t="shared" si="6"/>
        <v>48605542.103312559</v>
      </c>
    </row>
    <row r="166" spans="1:19" x14ac:dyDescent="0.55000000000000004">
      <c r="A166" s="31" t="s">
        <v>175</v>
      </c>
      <c r="B166" s="31" t="s">
        <v>459</v>
      </c>
      <c r="C166" s="55">
        <v>21681.203746659219</v>
      </c>
      <c r="D166" s="55">
        <v>21231.605776994689</v>
      </c>
      <c r="E166" s="55">
        <v>20803.068000708899</v>
      </c>
      <c r="F166" s="55">
        <v>20420.981043973814</v>
      </c>
      <c r="G166" s="55">
        <v>20017.937888404595</v>
      </c>
      <c r="H166" s="55">
        <v>19621.049115034079</v>
      </c>
      <c r="I166" s="55">
        <v>19206.20001434776</v>
      </c>
      <c r="J166" s="55">
        <v>18787.173516611136</v>
      </c>
      <c r="K166" s="55">
        <v>18364.905618711513</v>
      </c>
      <c r="L166" s="55">
        <v>17951.298009175774</v>
      </c>
      <c r="M166" s="55">
        <v>17546.204430380414</v>
      </c>
      <c r="N166" s="55">
        <v>17149.479797726341</v>
      </c>
      <c r="O166" s="55">
        <v>16771.071152586755</v>
      </c>
      <c r="P166" s="55">
        <v>16380.563227790271</v>
      </c>
      <c r="Q166" s="55">
        <v>15979.552551846315</v>
      </c>
      <c r="R166" s="55">
        <v>15588.005494403938</v>
      </c>
      <c r="S166" s="37">
        <f t="shared" si="6"/>
        <v>297500.29938535555</v>
      </c>
    </row>
    <row r="167" spans="1:19" x14ac:dyDescent="0.55000000000000004">
      <c r="A167" s="31" t="s">
        <v>24</v>
      </c>
      <c r="B167" s="31" t="s">
        <v>460</v>
      </c>
      <c r="C167" s="55">
        <v>4157314.356810702</v>
      </c>
      <c r="D167" s="55">
        <v>4197864.0906243082</v>
      </c>
      <c r="E167" s="55">
        <v>4239124.6031001788</v>
      </c>
      <c r="F167" s="55">
        <v>4280980.9451982044</v>
      </c>
      <c r="G167" s="55">
        <v>4321898.4272625605</v>
      </c>
      <c r="H167" s="55">
        <v>4361335.5535555119</v>
      </c>
      <c r="I167" s="55">
        <v>4396409.9714174299</v>
      </c>
      <c r="J167" s="55">
        <v>4430015.9167225314</v>
      </c>
      <c r="K167" s="55">
        <v>4462839.2334279371</v>
      </c>
      <c r="L167" s="55">
        <v>4493288.9858854776</v>
      </c>
      <c r="M167" s="55">
        <v>4520668.332559783</v>
      </c>
      <c r="N167" s="55">
        <v>4543331.4739802601</v>
      </c>
      <c r="O167" s="55">
        <v>4563185.840935275</v>
      </c>
      <c r="P167" s="55">
        <v>4581283.8158589033</v>
      </c>
      <c r="Q167" s="55">
        <v>4598563.9769072086</v>
      </c>
      <c r="R167" s="55">
        <v>4613405.1592734335</v>
      </c>
      <c r="S167" s="37">
        <f t="shared" si="6"/>
        <v>70761510.683519706</v>
      </c>
    </row>
    <row r="168" spans="1:19" x14ac:dyDescent="0.55000000000000004">
      <c r="A168" s="31" t="s">
        <v>43</v>
      </c>
      <c r="B168" s="31" t="s">
        <v>460</v>
      </c>
      <c r="C168" s="55">
        <v>1022460.5854359339</v>
      </c>
      <c r="D168" s="55">
        <v>979268.72473164834</v>
      </c>
      <c r="E168" s="55">
        <v>937679.50188805198</v>
      </c>
      <c r="F168" s="55">
        <v>898290.44763969164</v>
      </c>
      <c r="G168" s="55">
        <v>861244.04637369653</v>
      </c>
      <c r="H168" s="55">
        <v>826412.67679390055</v>
      </c>
      <c r="I168" s="55">
        <v>792800.17585759121</v>
      </c>
      <c r="J168" s="55">
        <v>761139.43128219515</v>
      </c>
      <c r="K168" s="55">
        <v>731250.07179769676</v>
      </c>
      <c r="L168" s="55">
        <v>702674.45010474615</v>
      </c>
      <c r="M168" s="55">
        <v>674931.12807275506</v>
      </c>
      <c r="N168" s="55">
        <v>647864.85053210263</v>
      </c>
      <c r="O168" s="55">
        <v>622002.46742457256</v>
      </c>
      <c r="P168" s="55">
        <v>596644.43248518277</v>
      </c>
      <c r="Q168" s="55">
        <v>572110.35195436806</v>
      </c>
      <c r="R168" s="55">
        <v>548011.73110116262</v>
      </c>
      <c r="S168" s="37">
        <f t="shared" si="6"/>
        <v>12174785.073475299</v>
      </c>
    </row>
    <row r="169" spans="1:19" x14ac:dyDescent="0.55000000000000004">
      <c r="A169" s="31" t="s">
        <v>176</v>
      </c>
      <c r="B169" s="31" t="s">
        <v>460</v>
      </c>
      <c r="C169" s="55">
        <v>321986.6680634626</v>
      </c>
      <c r="D169" s="55">
        <v>322818.68699611287</v>
      </c>
      <c r="E169" s="55">
        <v>324021.25026013207</v>
      </c>
      <c r="F169" s="55">
        <v>325478.51668590301</v>
      </c>
      <c r="G169" s="55">
        <v>326901.47496228194</v>
      </c>
      <c r="H169" s="55">
        <v>328123.41758354846</v>
      </c>
      <c r="I169" s="55">
        <v>329391.28478269215</v>
      </c>
      <c r="J169" s="55">
        <v>330434.58326087345</v>
      </c>
      <c r="K169" s="55">
        <v>331344.22043003817</v>
      </c>
      <c r="L169" s="55">
        <v>332241.40055200196</v>
      </c>
      <c r="M169" s="55">
        <v>333194.60892250825</v>
      </c>
      <c r="N169" s="55">
        <v>334018.36084178201</v>
      </c>
      <c r="O169" s="55">
        <v>334860.14496242802</v>
      </c>
      <c r="P169" s="55">
        <v>335654.60532930697</v>
      </c>
      <c r="Q169" s="55">
        <v>336257.09695371654</v>
      </c>
      <c r="R169" s="55">
        <v>336741.27484777971</v>
      </c>
      <c r="S169" s="37">
        <f t="shared" si="6"/>
        <v>5283467.595434567</v>
      </c>
    </row>
    <row r="170" spans="1:19" x14ac:dyDescent="0.55000000000000004">
      <c r="A170" s="31" t="s">
        <v>177</v>
      </c>
      <c r="B170" s="31" t="s">
        <v>460</v>
      </c>
      <c r="C170" s="55">
        <v>78378661.939907655</v>
      </c>
      <c r="D170" s="55">
        <v>76260880.401437476</v>
      </c>
      <c r="E170" s="55">
        <v>74277251.288472772</v>
      </c>
      <c r="F170" s="55">
        <v>72407025.57833375</v>
      </c>
      <c r="G170" s="55">
        <v>70608351.45446673</v>
      </c>
      <c r="H170" s="55">
        <v>68850265.363472864</v>
      </c>
      <c r="I170" s="55">
        <v>67089079.757530853</v>
      </c>
      <c r="J170" s="55">
        <v>65386840.688472845</v>
      </c>
      <c r="K170" s="55">
        <v>63737806.408938654</v>
      </c>
      <c r="L170" s="55">
        <v>62135910.119983241</v>
      </c>
      <c r="M170" s="55">
        <v>60582792.673648335</v>
      </c>
      <c r="N170" s="55">
        <v>59112953.731194839</v>
      </c>
      <c r="O170" s="55">
        <v>57682585.013772644</v>
      </c>
      <c r="P170" s="55">
        <v>56273755.857419215</v>
      </c>
      <c r="Q170" s="55">
        <v>54873349.458736807</v>
      </c>
      <c r="R170" s="55">
        <v>53464282.72089687</v>
      </c>
      <c r="S170" s="37">
        <f t="shared" si="6"/>
        <v>1041121792.4566855</v>
      </c>
    </row>
    <row r="171" spans="1:19" x14ac:dyDescent="0.55000000000000004">
      <c r="A171" s="31" t="s">
        <v>178</v>
      </c>
      <c r="B171" s="31" t="s">
        <v>459</v>
      </c>
      <c r="C171" s="55">
        <v>26619.347804873563</v>
      </c>
      <c r="D171" s="55">
        <v>26014.941391489076</v>
      </c>
      <c r="E171" s="55">
        <v>25414.458661496621</v>
      </c>
      <c r="F171" s="55">
        <v>24823.950427290201</v>
      </c>
      <c r="G171" s="55">
        <v>24243.430566281488</v>
      </c>
      <c r="H171" s="55">
        <v>23675.668337496132</v>
      </c>
      <c r="I171" s="55">
        <v>23158.024695009539</v>
      </c>
      <c r="J171" s="55">
        <v>22642.625231160073</v>
      </c>
      <c r="K171" s="55">
        <v>22135.070916572648</v>
      </c>
      <c r="L171" s="55">
        <v>21660.001441150016</v>
      </c>
      <c r="M171" s="55">
        <v>21200.988814596651</v>
      </c>
      <c r="N171" s="55">
        <v>20759.609573759608</v>
      </c>
      <c r="O171" s="55">
        <v>20339.455815031841</v>
      </c>
      <c r="P171" s="55">
        <v>19926.165901787146</v>
      </c>
      <c r="Q171" s="55">
        <v>19500.609373575968</v>
      </c>
      <c r="R171" s="55">
        <v>19056.171278443384</v>
      </c>
      <c r="S171" s="37">
        <f t="shared" si="6"/>
        <v>361170.52023001394</v>
      </c>
    </row>
    <row r="172" spans="1:19" x14ac:dyDescent="0.55000000000000004">
      <c r="A172" s="31" t="s">
        <v>180</v>
      </c>
      <c r="B172" s="31" t="s">
        <v>460</v>
      </c>
      <c r="C172" s="55">
        <v>50586527.899423763</v>
      </c>
      <c r="D172" s="55">
        <v>49165764.34879902</v>
      </c>
      <c r="E172" s="55">
        <v>47759527.947273634</v>
      </c>
      <c r="F172" s="55">
        <v>46368473.735217117</v>
      </c>
      <c r="G172" s="55">
        <v>45002316.489430994</v>
      </c>
      <c r="H172" s="55">
        <v>43666295.6599195</v>
      </c>
      <c r="I172" s="55">
        <v>42394461.805747084</v>
      </c>
      <c r="J172" s="55">
        <v>41148554.28835436</v>
      </c>
      <c r="K172" s="55">
        <v>39933091.397179186</v>
      </c>
      <c r="L172" s="55">
        <v>38747536.250622824</v>
      </c>
      <c r="M172" s="55">
        <v>37598619.300945446</v>
      </c>
      <c r="N172" s="55">
        <v>36506336.066475317</v>
      </c>
      <c r="O172" s="55">
        <v>35438934.750856236</v>
      </c>
      <c r="P172" s="55">
        <v>34390771.704221241</v>
      </c>
      <c r="Q172" s="55">
        <v>33358106.38545683</v>
      </c>
      <c r="R172" s="55">
        <v>32331346.665239491</v>
      </c>
      <c r="S172" s="37">
        <f t="shared" si="6"/>
        <v>654396664.69516206</v>
      </c>
    </row>
    <row r="173" spans="1:19" x14ac:dyDescent="0.55000000000000004">
      <c r="A173" s="31" t="s">
        <v>181</v>
      </c>
      <c r="B173" s="31" t="s">
        <v>459</v>
      </c>
      <c r="C173" s="55">
        <v>306339.24788212345</v>
      </c>
      <c r="D173" s="55">
        <v>306590.67508550279</v>
      </c>
      <c r="E173" s="55">
        <v>306360.56754577288</v>
      </c>
      <c r="F173" s="55">
        <v>306052.69888634392</v>
      </c>
      <c r="G173" s="55">
        <v>305666.87389863288</v>
      </c>
      <c r="H173" s="55">
        <v>305322.54013433534</v>
      </c>
      <c r="I173" s="55">
        <v>304893.54807151447</v>
      </c>
      <c r="J173" s="55">
        <v>304455.66323174187</v>
      </c>
      <c r="K173" s="55">
        <v>303966.78089717339</v>
      </c>
      <c r="L173" s="55">
        <v>303141.99134657223</v>
      </c>
      <c r="M173" s="55">
        <v>302004.36716417893</v>
      </c>
      <c r="N173" s="55">
        <v>300609.16989677516</v>
      </c>
      <c r="O173" s="55">
        <v>298974.31091180653</v>
      </c>
      <c r="P173" s="55">
        <v>296865.42568709387</v>
      </c>
      <c r="Q173" s="55">
        <v>294656.26641487383</v>
      </c>
      <c r="R173" s="55">
        <v>292205.47261817555</v>
      </c>
      <c r="S173" s="37">
        <f t="shared" si="6"/>
        <v>4838105.5996726174</v>
      </c>
    </row>
    <row r="174" spans="1:19" x14ac:dyDescent="0.55000000000000004">
      <c r="A174" s="31" t="s">
        <v>20</v>
      </c>
      <c r="B174" s="31" t="s">
        <v>460</v>
      </c>
      <c r="C174" s="55">
        <v>3672993.7514875741</v>
      </c>
      <c r="D174" s="55">
        <v>3697495.5673999735</v>
      </c>
      <c r="E174" s="55">
        <v>3721486.3101970823</v>
      </c>
      <c r="F174" s="55">
        <v>3741843.161467724</v>
      </c>
      <c r="G174" s="55">
        <v>3763975.9695375548</v>
      </c>
      <c r="H174" s="55">
        <v>3785888.4645283907</v>
      </c>
      <c r="I174" s="55">
        <v>3801683.4954359578</v>
      </c>
      <c r="J174" s="55">
        <v>3818946.3488520067</v>
      </c>
      <c r="K174" s="55">
        <v>3835861.7302012243</v>
      </c>
      <c r="L174" s="55">
        <v>3849306.0252905348</v>
      </c>
      <c r="M174" s="55">
        <v>3860177.1861504503</v>
      </c>
      <c r="N174" s="55">
        <v>3869281.7966970503</v>
      </c>
      <c r="O174" s="55">
        <v>3877341.4778612116</v>
      </c>
      <c r="P174" s="55">
        <v>3880979.2678533476</v>
      </c>
      <c r="Q174" s="55">
        <v>3886319.2982196044</v>
      </c>
      <c r="R174" s="55">
        <v>3891213.3104162486</v>
      </c>
      <c r="S174" s="37">
        <f t="shared" si="6"/>
        <v>60954793.161595941</v>
      </c>
    </row>
    <row r="175" spans="1:19" x14ac:dyDescent="0.55000000000000004">
      <c r="A175" s="31" t="s">
        <v>18</v>
      </c>
      <c r="B175" s="31" t="s">
        <v>460</v>
      </c>
      <c r="C175" s="55">
        <v>878044.65666510758</v>
      </c>
      <c r="D175" s="55">
        <v>874151.5440410797</v>
      </c>
      <c r="E175" s="55">
        <v>871030.2317170212</v>
      </c>
      <c r="F175" s="55">
        <v>867750.81242359907</v>
      </c>
      <c r="G175" s="55">
        <v>864898.36358247837</v>
      </c>
      <c r="H175" s="55">
        <v>861665.22604713461</v>
      </c>
      <c r="I175" s="55">
        <v>859908.28584353032</v>
      </c>
      <c r="J175" s="55">
        <v>856630.57211519114</v>
      </c>
      <c r="K175" s="55">
        <v>853507.22418499948</v>
      </c>
      <c r="L175" s="55">
        <v>850007.29308702913</v>
      </c>
      <c r="M175" s="55">
        <v>846803.61262430472</v>
      </c>
      <c r="N175" s="55">
        <v>842906.93171747483</v>
      </c>
      <c r="O175" s="55">
        <v>839134.52029187814</v>
      </c>
      <c r="P175" s="55">
        <v>835165.65291997697</v>
      </c>
      <c r="Q175" s="55">
        <v>829990.72386556608</v>
      </c>
      <c r="R175" s="55">
        <v>823845.33627424331</v>
      </c>
      <c r="S175" s="37">
        <f t="shared" si="6"/>
        <v>13655440.987400616</v>
      </c>
    </row>
    <row r="177" spans="1:20" x14ac:dyDescent="0.55000000000000004">
      <c r="A177" s="31" t="s">
        <v>229</v>
      </c>
      <c r="B177" s="31"/>
      <c r="C177" s="37">
        <f>SUM(C95:C175)</f>
        <v>1840498154.733932</v>
      </c>
      <c r="D177" s="37">
        <f t="shared" ref="D177:S177" si="7">SUM(D95:D175)</f>
        <v>1778867268.5078166</v>
      </c>
      <c r="E177" s="37">
        <f t="shared" si="7"/>
        <v>1718430287.473841</v>
      </c>
      <c r="F177" s="37">
        <f t="shared" si="7"/>
        <v>1659397366.1419654</v>
      </c>
      <c r="G177" s="37">
        <f t="shared" si="7"/>
        <v>1602093857.1705649</v>
      </c>
      <c r="H177" s="37">
        <f t="shared" si="7"/>
        <v>1546792846.703614</v>
      </c>
      <c r="I177" s="37">
        <f t="shared" si="7"/>
        <v>1494556851.2100852</v>
      </c>
      <c r="J177" s="37">
        <f t="shared" si="7"/>
        <v>1444189104.0915835</v>
      </c>
      <c r="K177" s="37">
        <f t="shared" si="7"/>
        <v>1396234566.1738071</v>
      </c>
      <c r="L177" s="37">
        <f t="shared" si="7"/>
        <v>1351321454.4024658</v>
      </c>
      <c r="M177" s="37">
        <f t="shared" si="7"/>
        <v>1309630940.5914097</v>
      </c>
      <c r="N177" s="37">
        <f t="shared" si="7"/>
        <v>1271578821.1920249</v>
      </c>
      <c r="O177" s="37">
        <f t="shared" si="7"/>
        <v>1236052092.851032</v>
      </c>
      <c r="P177" s="37">
        <f t="shared" si="7"/>
        <v>1202417831.4741168</v>
      </c>
      <c r="Q177" s="37">
        <f t="shared" si="7"/>
        <v>1169692492.7483187</v>
      </c>
      <c r="R177" s="37">
        <f t="shared" si="7"/>
        <v>1137266002.082375</v>
      </c>
      <c r="S177" s="37">
        <f t="shared" si="7"/>
        <v>23159019937.548946</v>
      </c>
    </row>
    <row r="180" spans="1:20" x14ac:dyDescent="0.55000000000000004">
      <c r="A180" s="17" t="s">
        <v>242</v>
      </c>
    </row>
    <row r="181" spans="1:20" x14ac:dyDescent="0.55000000000000004">
      <c r="A181" s="17" t="s">
        <v>1</v>
      </c>
      <c r="B181" s="17" t="s">
        <v>239</v>
      </c>
      <c r="C181" s="63">
        <v>2015</v>
      </c>
      <c r="D181" s="63">
        <f t="shared" ref="D181:R181" si="8">1+C181</f>
        <v>2016</v>
      </c>
      <c r="E181" s="63">
        <f t="shared" si="8"/>
        <v>2017</v>
      </c>
      <c r="F181" s="63">
        <f t="shared" si="8"/>
        <v>2018</v>
      </c>
      <c r="G181" s="63">
        <f t="shared" si="8"/>
        <v>2019</v>
      </c>
      <c r="H181" s="63">
        <f t="shared" si="8"/>
        <v>2020</v>
      </c>
      <c r="I181" s="63">
        <f t="shared" si="8"/>
        <v>2021</v>
      </c>
      <c r="J181" s="63">
        <f t="shared" si="8"/>
        <v>2022</v>
      </c>
      <c r="K181" s="63">
        <f t="shared" si="8"/>
        <v>2023</v>
      </c>
      <c r="L181" s="63">
        <f t="shared" si="8"/>
        <v>2024</v>
      </c>
      <c r="M181" s="63">
        <f t="shared" si="8"/>
        <v>2025</v>
      </c>
      <c r="N181" s="63">
        <f t="shared" si="8"/>
        <v>2026</v>
      </c>
      <c r="O181" s="63">
        <f t="shared" si="8"/>
        <v>2027</v>
      </c>
      <c r="P181" s="63">
        <f t="shared" si="8"/>
        <v>2028</v>
      </c>
      <c r="Q181" s="63">
        <f t="shared" si="8"/>
        <v>2029</v>
      </c>
      <c r="R181" s="63">
        <f t="shared" si="8"/>
        <v>2030</v>
      </c>
      <c r="S181" t="s">
        <v>233</v>
      </c>
      <c r="T181" t="s">
        <v>240</v>
      </c>
    </row>
    <row r="182" spans="1:20" x14ac:dyDescent="0.55000000000000004">
      <c r="A182" s="31" t="s">
        <v>79</v>
      </c>
      <c r="B182" s="31" t="s">
        <v>459</v>
      </c>
      <c r="C182" s="55">
        <v>1598960.8709900549</v>
      </c>
      <c r="D182" s="55">
        <v>1615018.9618445809</v>
      </c>
      <c r="E182" s="55">
        <v>1626362.8786471947</v>
      </c>
      <c r="F182" s="55">
        <v>1634486.7554637895</v>
      </c>
      <c r="G182" s="55">
        <v>1642874.3041776696</v>
      </c>
      <c r="H182" s="55">
        <v>1651067.9953153171</v>
      </c>
      <c r="I182" s="55">
        <v>1656121.0599006675</v>
      </c>
      <c r="J182" s="55">
        <v>1661944.3805900197</v>
      </c>
      <c r="K182" s="55">
        <v>1667049.3023589095</v>
      </c>
      <c r="L182" s="55">
        <v>1669451.0678143951</v>
      </c>
      <c r="M182" s="55">
        <v>1667881.4865893333</v>
      </c>
      <c r="N182" s="55">
        <v>1664361.2639498464</v>
      </c>
      <c r="O182" s="55">
        <v>1657048.9222944016</v>
      </c>
      <c r="P182" s="55">
        <v>1647275.8719778412</v>
      </c>
      <c r="Q182" s="55">
        <v>1636093.6792457947</v>
      </c>
      <c r="R182" s="55">
        <v>1624304.4400875724</v>
      </c>
      <c r="S182" s="37">
        <f>SUM(C182:R182)</f>
        <v>26320303.241247386</v>
      </c>
      <c r="T182" s="37">
        <f t="shared" ref="T182:T245" si="9">SUM(C182:H182)</f>
        <v>9768771.7664386071</v>
      </c>
    </row>
    <row r="183" spans="1:20" x14ac:dyDescent="0.55000000000000004">
      <c r="A183" s="31" t="s">
        <v>82</v>
      </c>
      <c r="B183" s="31" t="s">
        <v>460</v>
      </c>
      <c r="C183" s="55">
        <v>2193663.6449884144</v>
      </c>
      <c r="D183" s="55">
        <v>2203628.9998280997</v>
      </c>
      <c r="E183" s="55">
        <v>2215178.2196055306</v>
      </c>
      <c r="F183" s="55">
        <v>2227429.0795430173</v>
      </c>
      <c r="G183" s="55">
        <v>2240936.2845058418</v>
      </c>
      <c r="H183" s="55">
        <v>2255164.4082505736</v>
      </c>
      <c r="I183" s="55">
        <v>2266002.9609868219</v>
      </c>
      <c r="J183" s="55">
        <v>2277819.5703140525</v>
      </c>
      <c r="K183" s="55">
        <v>2291689.0928253718</v>
      </c>
      <c r="L183" s="55">
        <v>2304327.5779825812</v>
      </c>
      <c r="M183" s="55">
        <v>2317216.3060895521</v>
      </c>
      <c r="N183" s="55">
        <v>2325407.7276580427</v>
      </c>
      <c r="O183" s="55">
        <v>2333918.5609950367</v>
      </c>
      <c r="P183" s="55">
        <v>2342374.6030415101</v>
      </c>
      <c r="Q183" s="55">
        <v>2350701.5231467639</v>
      </c>
      <c r="R183" s="55">
        <v>2359084.2098590359</v>
      </c>
      <c r="S183" s="37">
        <f t="shared" ref="S183:S246" si="10">SUM(C183:R183)</f>
        <v>36504542.769620247</v>
      </c>
      <c r="T183" s="37">
        <f t="shared" si="9"/>
        <v>13336000.636721479</v>
      </c>
    </row>
    <row r="184" spans="1:20" x14ac:dyDescent="0.55000000000000004">
      <c r="A184" s="31" t="s">
        <v>85</v>
      </c>
      <c r="B184" s="31" t="s">
        <v>459</v>
      </c>
      <c r="C184" s="55">
        <v>176236.70302559526</v>
      </c>
      <c r="D184" s="55">
        <v>169530.04292314569</v>
      </c>
      <c r="E184" s="55">
        <v>163973.73926484282</v>
      </c>
      <c r="F184" s="55">
        <v>158717.3892529947</v>
      </c>
      <c r="G184" s="55">
        <v>153511.52371831625</v>
      </c>
      <c r="H184" s="55">
        <v>148021.42873808424</v>
      </c>
      <c r="I184" s="55">
        <v>143270.47642250106</v>
      </c>
      <c r="J184" s="55">
        <v>138243.86338897151</v>
      </c>
      <c r="K184" s="55">
        <v>133284.91848175865</v>
      </c>
      <c r="L184" s="55">
        <v>128849.6149899689</v>
      </c>
      <c r="M184" s="55">
        <v>125096.71358249408</v>
      </c>
      <c r="N184" s="55">
        <v>121832.36469801726</v>
      </c>
      <c r="O184" s="55">
        <v>119204.34610247615</v>
      </c>
      <c r="P184" s="55">
        <v>116804.79840756935</v>
      </c>
      <c r="Q184" s="55">
        <v>114226.99066532339</v>
      </c>
      <c r="R184" s="55">
        <v>111363.30271096685</v>
      </c>
      <c r="S184" s="37">
        <f t="shared" si="10"/>
        <v>2222168.2163730259</v>
      </c>
      <c r="T184" s="37">
        <f t="shared" si="9"/>
        <v>969990.82692297897</v>
      </c>
    </row>
    <row r="185" spans="1:20" x14ac:dyDescent="0.55000000000000004">
      <c r="A185" s="31" t="s">
        <v>86</v>
      </c>
      <c r="B185" s="31" t="s">
        <v>459</v>
      </c>
      <c r="C185" s="55">
        <v>42176350.444536157</v>
      </c>
      <c r="D185" s="55">
        <v>41492706.714372464</v>
      </c>
      <c r="E185" s="55">
        <v>40806274.018226333</v>
      </c>
      <c r="F185" s="55">
        <v>40110047.440997057</v>
      </c>
      <c r="G185" s="55">
        <v>39393946.776247494</v>
      </c>
      <c r="H185" s="55">
        <v>38662897.546480931</v>
      </c>
      <c r="I185" s="55">
        <v>37921392.030907005</v>
      </c>
      <c r="J185" s="55">
        <v>37171993.067752257</v>
      </c>
      <c r="K185" s="55">
        <v>36402265.270913474</v>
      </c>
      <c r="L185" s="55">
        <v>35611363.732090458</v>
      </c>
      <c r="M185" s="55">
        <v>34795205.386131838</v>
      </c>
      <c r="N185" s="55">
        <v>33977422.239083432</v>
      </c>
      <c r="O185" s="55">
        <v>33139633.376038156</v>
      </c>
      <c r="P185" s="55">
        <v>32286084.768148068</v>
      </c>
      <c r="Q185" s="55">
        <v>31427500.95686445</v>
      </c>
      <c r="R185" s="55">
        <v>30570487.808987629</v>
      </c>
      <c r="S185" s="37">
        <f t="shared" si="10"/>
        <v>585945571.57777715</v>
      </c>
      <c r="T185" s="37">
        <f t="shared" si="9"/>
        <v>242642222.94086045</v>
      </c>
    </row>
    <row r="186" spans="1:20" x14ac:dyDescent="0.55000000000000004">
      <c r="A186" s="31" t="s">
        <v>89</v>
      </c>
      <c r="B186" s="31" t="s">
        <v>459</v>
      </c>
      <c r="C186" s="55">
        <v>1468857.3572789486</v>
      </c>
      <c r="D186" s="55">
        <v>1468249.7454095951</v>
      </c>
      <c r="E186" s="55">
        <v>1469484.9185193174</v>
      </c>
      <c r="F186" s="55">
        <v>1468887.8933069012</v>
      </c>
      <c r="G186" s="55">
        <v>1469077.7741076362</v>
      </c>
      <c r="H186" s="55">
        <v>1468495.6152908711</v>
      </c>
      <c r="I186" s="55">
        <v>1465759.0920502504</v>
      </c>
      <c r="J186" s="55">
        <v>1463308.0510647169</v>
      </c>
      <c r="K186" s="55">
        <v>1461088.2269581263</v>
      </c>
      <c r="L186" s="55">
        <v>1457325.3018220989</v>
      </c>
      <c r="M186" s="55">
        <v>1453797.5202746277</v>
      </c>
      <c r="N186" s="55">
        <v>1448020.0664740496</v>
      </c>
      <c r="O186" s="55">
        <v>1442134.7681314563</v>
      </c>
      <c r="P186" s="55">
        <v>1436512.7985546016</v>
      </c>
      <c r="Q186" s="55">
        <v>1430738.5341483322</v>
      </c>
      <c r="R186" s="55">
        <v>1423360.020625233</v>
      </c>
      <c r="S186" s="37">
        <f t="shared" si="10"/>
        <v>23295097.684016764</v>
      </c>
      <c r="T186" s="37">
        <f t="shared" si="9"/>
        <v>8813053.3039132692</v>
      </c>
    </row>
    <row r="187" spans="1:20" x14ac:dyDescent="0.55000000000000004">
      <c r="A187" s="31" t="s">
        <v>91</v>
      </c>
      <c r="B187" s="31" t="s">
        <v>459</v>
      </c>
      <c r="C187" s="55">
        <v>2447150.7845964087</v>
      </c>
      <c r="D187" s="55">
        <v>2421246.9872304173</v>
      </c>
      <c r="E187" s="55">
        <v>2395221.1007518652</v>
      </c>
      <c r="F187" s="55">
        <v>2367027.0696434067</v>
      </c>
      <c r="G187" s="55">
        <v>2336860.7533823382</v>
      </c>
      <c r="H187" s="55">
        <v>2306443.6632333021</v>
      </c>
      <c r="I187" s="55">
        <v>2275815.9985656179</v>
      </c>
      <c r="J187" s="55">
        <v>2242843.2338140663</v>
      </c>
      <c r="K187" s="55">
        <v>2209860.5552751059</v>
      </c>
      <c r="L187" s="55">
        <v>2176896.5124447644</v>
      </c>
      <c r="M187" s="55">
        <v>2140001.5340001108</v>
      </c>
      <c r="N187" s="55">
        <v>2104052.4783531418</v>
      </c>
      <c r="O187" s="55">
        <v>2067132.7011877755</v>
      </c>
      <c r="P187" s="55">
        <v>2029365.6365764146</v>
      </c>
      <c r="Q187" s="55">
        <v>1990278.4520651465</v>
      </c>
      <c r="R187" s="55">
        <v>1951746.606351011</v>
      </c>
      <c r="S187" s="37">
        <f t="shared" si="10"/>
        <v>35461944.067470893</v>
      </c>
      <c r="T187" s="37">
        <f t="shared" si="9"/>
        <v>14273950.358837739</v>
      </c>
    </row>
    <row r="188" spans="1:20" x14ac:dyDescent="0.55000000000000004">
      <c r="A188" s="31" t="s">
        <v>26</v>
      </c>
      <c r="B188" s="31" t="s">
        <v>460</v>
      </c>
      <c r="C188" s="55">
        <v>1982247.7206430379</v>
      </c>
      <c r="D188" s="55">
        <v>1952102.2664733455</v>
      </c>
      <c r="E188" s="55">
        <v>1930948.1198902638</v>
      </c>
      <c r="F188" s="55">
        <v>1906481.6059472736</v>
      </c>
      <c r="G188" s="55">
        <v>1884606.7066733865</v>
      </c>
      <c r="H188" s="55">
        <v>1854220.3641420719</v>
      </c>
      <c r="I188" s="55">
        <v>1826648.8054719237</v>
      </c>
      <c r="J188" s="55">
        <v>1799110.3545386854</v>
      </c>
      <c r="K188" s="55">
        <v>1769134.7336294425</v>
      </c>
      <c r="L188" s="55">
        <v>1746636.5071522733</v>
      </c>
      <c r="M188" s="55">
        <v>1712204.5204986252</v>
      </c>
      <c r="N188" s="55">
        <v>1682857.1338953285</v>
      </c>
      <c r="O188" s="55">
        <v>1655980.6563971185</v>
      </c>
      <c r="P188" s="55">
        <v>1627092.7741194884</v>
      </c>
      <c r="Q188" s="55">
        <v>1602656.4370391136</v>
      </c>
      <c r="R188" s="55">
        <v>1570159.2064943782</v>
      </c>
      <c r="S188" s="37">
        <f t="shared" si="10"/>
        <v>28503087.913005762</v>
      </c>
      <c r="T188" s="37">
        <f t="shared" si="9"/>
        <v>11510606.783769378</v>
      </c>
    </row>
    <row r="189" spans="1:20" x14ac:dyDescent="0.55000000000000004">
      <c r="A189" s="31" t="s">
        <v>36</v>
      </c>
      <c r="B189" s="31" t="s">
        <v>460</v>
      </c>
      <c r="C189" s="55">
        <v>81822981.861196846</v>
      </c>
      <c r="D189" s="55">
        <v>79842058.587995633</v>
      </c>
      <c r="E189" s="55">
        <v>77981367.544770122</v>
      </c>
      <c r="F189" s="55">
        <v>76170569.827970073</v>
      </c>
      <c r="G189" s="55">
        <v>74318393.984508395</v>
      </c>
      <c r="H189" s="55">
        <v>72391337.185627937</v>
      </c>
      <c r="I189" s="55">
        <v>70476055.819437698</v>
      </c>
      <c r="J189" s="55">
        <v>68500730.626103207</v>
      </c>
      <c r="K189" s="55">
        <v>66494181.622636139</v>
      </c>
      <c r="L189" s="55">
        <v>64490049.379874282</v>
      </c>
      <c r="M189" s="55">
        <v>62508702.778593466</v>
      </c>
      <c r="N189" s="55">
        <v>60575565.702976644</v>
      </c>
      <c r="O189" s="55">
        <v>58667626.49075219</v>
      </c>
      <c r="P189" s="55">
        <v>56777222.258138292</v>
      </c>
      <c r="Q189" s="55">
        <v>54896647.470909432</v>
      </c>
      <c r="R189" s="55">
        <v>53027479.26484286</v>
      </c>
      <c r="S189" s="37">
        <f t="shared" si="10"/>
        <v>1078940970.406333</v>
      </c>
      <c r="T189" s="37">
        <f t="shared" si="9"/>
        <v>462526708.99206901</v>
      </c>
    </row>
    <row r="190" spans="1:20" x14ac:dyDescent="0.55000000000000004">
      <c r="A190" s="31" t="s">
        <v>94</v>
      </c>
      <c r="B190" s="31" t="s">
        <v>459</v>
      </c>
      <c r="C190" s="55">
        <v>425427.97621187026</v>
      </c>
      <c r="D190" s="55">
        <v>426204.63630843721</v>
      </c>
      <c r="E190" s="55">
        <v>427129.71617001417</v>
      </c>
      <c r="F190" s="55">
        <v>428012.01346376736</v>
      </c>
      <c r="G190" s="55">
        <v>429204.19709236105</v>
      </c>
      <c r="H190" s="55">
        <v>430578.57087048126</v>
      </c>
      <c r="I190" s="55">
        <v>431423.51296801341</v>
      </c>
      <c r="J190" s="55">
        <v>433012.85474033514</v>
      </c>
      <c r="K190" s="55">
        <v>434384.72286601929</v>
      </c>
      <c r="L190" s="55">
        <v>435543.4150396738</v>
      </c>
      <c r="M190" s="55">
        <v>436569.1214259495</v>
      </c>
      <c r="N190" s="55">
        <v>437018.49588065012</v>
      </c>
      <c r="O190" s="55">
        <v>437142.74095893651</v>
      </c>
      <c r="P190" s="55">
        <v>437096.98615943355</v>
      </c>
      <c r="Q190" s="55">
        <v>437019.58395374328</v>
      </c>
      <c r="R190" s="55">
        <v>436706.57714474679</v>
      </c>
      <c r="S190" s="37">
        <f t="shared" si="10"/>
        <v>6922475.121254432</v>
      </c>
      <c r="T190" s="37">
        <f t="shared" si="9"/>
        <v>2566557.1101169316</v>
      </c>
    </row>
    <row r="191" spans="1:20" x14ac:dyDescent="0.55000000000000004">
      <c r="A191" s="31" t="s">
        <v>95</v>
      </c>
      <c r="B191" s="31" t="s">
        <v>459</v>
      </c>
      <c r="C191" s="55">
        <v>777516.92630921828</v>
      </c>
      <c r="D191" s="55">
        <v>724664.46297541773</v>
      </c>
      <c r="E191" s="55">
        <v>725063.86256072659</v>
      </c>
      <c r="F191" s="55">
        <v>725638.73330609628</v>
      </c>
      <c r="G191" s="55">
        <v>726618.08812051953</v>
      </c>
      <c r="H191" s="55">
        <v>728458.40408874385</v>
      </c>
      <c r="I191" s="55">
        <v>729326.94587525737</v>
      </c>
      <c r="J191" s="55">
        <v>731213.4041799457</v>
      </c>
      <c r="K191" s="55">
        <v>733540.80565196008</v>
      </c>
      <c r="L191" s="55">
        <v>735566.50903590559</v>
      </c>
      <c r="M191" s="55">
        <v>737513.36794141307</v>
      </c>
      <c r="N191" s="55">
        <v>739150.93082029372</v>
      </c>
      <c r="O191" s="55">
        <v>740275.26804660843</v>
      </c>
      <c r="P191" s="55">
        <v>740707.06132125494</v>
      </c>
      <c r="Q191" s="55">
        <v>741661.07331995224</v>
      </c>
      <c r="R191" s="55">
        <v>742121.33309085947</v>
      </c>
      <c r="S191" s="37">
        <f t="shared" si="10"/>
        <v>11779037.176644173</v>
      </c>
      <c r="T191" s="37">
        <f t="shared" si="9"/>
        <v>4407960.4773607226</v>
      </c>
    </row>
    <row r="192" spans="1:20" x14ac:dyDescent="0.55000000000000004">
      <c r="A192" s="31" t="s">
        <v>96</v>
      </c>
      <c r="B192" s="31" t="s">
        <v>459</v>
      </c>
      <c r="C192" s="55">
        <v>840044.75534342148</v>
      </c>
      <c r="D192" s="55">
        <v>826524.73046040174</v>
      </c>
      <c r="E192" s="55">
        <v>812094.70331607107</v>
      </c>
      <c r="F192" s="55">
        <v>797083.88703814708</v>
      </c>
      <c r="G192" s="55">
        <v>782258.55781177466</v>
      </c>
      <c r="H192" s="55">
        <v>768129.78958748002</v>
      </c>
      <c r="I192" s="55">
        <v>754654.75340120262</v>
      </c>
      <c r="J192" s="55">
        <v>740833.12057509844</v>
      </c>
      <c r="K192" s="55">
        <v>728263.62281556253</v>
      </c>
      <c r="L192" s="55">
        <v>717154.95885035954</v>
      </c>
      <c r="M192" s="55">
        <v>707832.36015446763</v>
      </c>
      <c r="N192" s="55">
        <v>700576.44063842169</v>
      </c>
      <c r="O192" s="55">
        <v>695074.62895361322</v>
      </c>
      <c r="P192" s="55">
        <v>689566.935786683</v>
      </c>
      <c r="Q192" s="55">
        <v>680928.83003640245</v>
      </c>
      <c r="R192" s="55">
        <v>668294.13090617512</v>
      </c>
      <c r="S192" s="37">
        <f t="shared" si="10"/>
        <v>11909316.205675283</v>
      </c>
      <c r="T192" s="37">
        <f t="shared" si="9"/>
        <v>4826136.4235572964</v>
      </c>
    </row>
    <row r="193" spans="1:20" x14ac:dyDescent="0.55000000000000004">
      <c r="A193" s="31" t="s">
        <v>33</v>
      </c>
      <c r="B193" s="31" t="s">
        <v>460</v>
      </c>
      <c r="C193" s="55">
        <v>14531780.146108538</v>
      </c>
      <c r="D193" s="55">
        <v>14510129.553271657</v>
      </c>
      <c r="E193" s="55">
        <v>14489514.29101697</v>
      </c>
      <c r="F193" s="55">
        <v>14483969.163157927</v>
      </c>
      <c r="G193" s="55">
        <v>14475697.336108718</v>
      </c>
      <c r="H193" s="55">
        <v>14462349.890498595</v>
      </c>
      <c r="I193" s="55">
        <v>14439677.636472099</v>
      </c>
      <c r="J193" s="55">
        <v>14412400.645813208</v>
      </c>
      <c r="K193" s="55">
        <v>14386780.352035612</v>
      </c>
      <c r="L193" s="55">
        <v>14362384.627938198</v>
      </c>
      <c r="M193" s="55">
        <v>14333010.374194404</v>
      </c>
      <c r="N193" s="55">
        <v>14289405.70598039</v>
      </c>
      <c r="O193" s="55">
        <v>14245301.813809086</v>
      </c>
      <c r="P193" s="55">
        <v>14196957.428403644</v>
      </c>
      <c r="Q193" s="55">
        <v>14142782.970417036</v>
      </c>
      <c r="R193" s="55">
        <v>14081389.713699412</v>
      </c>
      <c r="S193" s="37">
        <f t="shared" si="10"/>
        <v>229843531.64892548</v>
      </c>
      <c r="T193" s="37">
        <f t="shared" si="9"/>
        <v>86953440.380162403</v>
      </c>
    </row>
    <row r="194" spans="1:20" x14ac:dyDescent="0.55000000000000004">
      <c r="A194" s="31" t="s">
        <v>97</v>
      </c>
      <c r="B194" s="31" t="s">
        <v>459</v>
      </c>
      <c r="C194" s="55">
        <v>2560567.5589916506</v>
      </c>
      <c r="D194" s="55">
        <v>2548014.6310194442</v>
      </c>
      <c r="E194" s="55">
        <v>2540766.5527913258</v>
      </c>
      <c r="F194" s="55">
        <v>2531779.1193615687</v>
      </c>
      <c r="G194" s="55">
        <v>2524872.8495085011</v>
      </c>
      <c r="H194" s="55">
        <v>2514418.6358254994</v>
      </c>
      <c r="I194" s="55">
        <v>2497181.6079082629</v>
      </c>
      <c r="J194" s="55">
        <v>2482213.5712466049</v>
      </c>
      <c r="K194" s="55">
        <v>2464349.5115344776</v>
      </c>
      <c r="L194" s="55">
        <v>2448623.2328252918</v>
      </c>
      <c r="M194" s="55">
        <v>2431722.4508300726</v>
      </c>
      <c r="N194" s="55">
        <v>2410709.8763288222</v>
      </c>
      <c r="O194" s="55">
        <v>2394720.6460665297</v>
      </c>
      <c r="P194" s="55">
        <v>2373349.121008052</v>
      </c>
      <c r="Q194" s="55">
        <v>2351191.0106608132</v>
      </c>
      <c r="R194" s="55">
        <v>2330992.6508667665</v>
      </c>
      <c r="S194" s="37">
        <f t="shared" si="10"/>
        <v>39405473.026773684</v>
      </c>
      <c r="T194" s="37">
        <f t="shared" si="9"/>
        <v>15220419.34749799</v>
      </c>
    </row>
    <row r="195" spans="1:20" x14ac:dyDescent="0.55000000000000004">
      <c r="A195" s="31" t="s">
        <v>98</v>
      </c>
      <c r="B195" s="31" t="s">
        <v>460</v>
      </c>
      <c r="C195" s="55">
        <v>94069.141293847919</v>
      </c>
      <c r="D195" s="55">
        <v>94761.785232858732</v>
      </c>
      <c r="E195" s="55">
        <v>95501.643262216647</v>
      </c>
      <c r="F195" s="55">
        <v>96229.421783549289</v>
      </c>
      <c r="G195" s="55">
        <v>97023.074862482914</v>
      </c>
      <c r="H195" s="55">
        <v>97767.620977120707</v>
      </c>
      <c r="I195" s="55">
        <v>98360.998548045405</v>
      </c>
      <c r="J195" s="55">
        <v>98960.602297399251</v>
      </c>
      <c r="K195" s="55">
        <v>99537.936745867337</v>
      </c>
      <c r="L195" s="55">
        <v>100137.64296544374</v>
      </c>
      <c r="M195" s="55">
        <v>100685.91240750077</v>
      </c>
      <c r="N195" s="55">
        <v>101073.31982436075</v>
      </c>
      <c r="O195" s="55">
        <v>101502.16915735156</v>
      </c>
      <c r="P195" s="55">
        <v>101861.74214335097</v>
      </c>
      <c r="Q195" s="55">
        <v>102275.22944713585</v>
      </c>
      <c r="R195" s="55">
        <v>102617.28707070487</v>
      </c>
      <c r="S195" s="37">
        <f t="shared" si="10"/>
        <v>1582365.5280192369</v>
      </c>
      <c r="T195" s="37">
        <f t="shared" si="9"/>
        <v>575352.68741207616</v>
      </c>
    </row>
    <row r="196" spans="1:20" x14ac:dyDescent="0.55000000000000004">
      <c r="A196" s="31" t="s">
        <v>99</v>
      </c>
      <c r="B196" s="31" t="s">
        <v>460</v>
      </c>
      <c r="C196" s="55">
        <v>1221015970.6273859</v>
      </c>
      <c r="D196" s="55">
        <v>1169068396.2406662</v>
      </c>
      <c r="E196" s="55">
        <v>1117705270.1090066</v>
      </c>
      <c r="F196" s="55">
        <v>1067446578.4472458</v>
      </c>
      <c r="G196" s="55">
        <v>1018877475.2529105</v>
      </c>
      <c r="H196" s="55">
        <v>972467127.0336194</v>
      </c>
      <c r="I196" s="55">
        <v>929256659.94802511</v>
      </c>
      <c r="J196" s="55">
        <v>888014579.77722335</v>
      </c>
      <c r="K196" s="55">
        <v>849236388.22635698</v>
      </c>
      <c r="L196" s="55">
        <v>813495208.84539473</v>
      </c>
      <c r="M196" s="55">
        <v>780940334.06062591</v>
      </c>
      <c r="N196" s="55">
        <v>752031620.15541983</v>
      </c>
      <c r="O196" s="55">
        <v>725628456.47520018</v>
      </c>
      <c r="P196" s="55">
        <v>701096603.7157104</v>
      </c>
      <c r="Q196" s="55">
        <v>677547233.25215757</v>
      </c>
      <c r="R196" s="55">
        <v>654351709.059955</v>
      </c>
      <c r="S196" s="37">
        <f t="shared" si="10"/>
        <v>14338179611.226902</v>
      </c>
      <c r="T196" s="37">
        <f t="shared" si="9"/>
        <v>6566580817.7108345</v>
      </c>
    </row>
    <row r="197" spans="1:20" x14ac:dyDescent="0.55000000000000004">
      <c r="A197" s="31" t="s">
        <v>101</v>
      </c>
      <c r="B197" s="31" t="s">
        <v>459</v>
      </c>
      <c r="C197" s="55">
        <v>53007.638639290322</v>
      </c>
      <c r="D197" s="55">
        <v>52514.006973737196</v>
      </c>
      <c r="E197" s="55">
        <v>52278.494942067482</v>
      </c>
      <c r="F197" s="55">
        <v>52012.152518542585</v>
      </c>
      <c r="G197" s="55">
        <v>51960.92343909559</v>
      </c>
      <c r="H197" s="55">
        <v>51631.712064008578</v>
      </c>
      <c r="I197" s="55">
        <v>51507.542096454621</v>
      </c>
      <c r="J197" s="55">
        <v>51346.804274378308</v>
      </c>
      <c r="K197" s="55">
        <v>50934.989465930354</v>
      </c>
      <c r="L197" s="55">
        <v>50714.036196195899</v>
      </c>
      <c r="M197" s="55">
        <v>50462.743989285686</v>
      </c>
      <c r="N197" s="55">
        <v>49984.715558743737</v>
      </c>
      <c r="O197" s="55">
        <v>49491.724066100862</v>
      </c>
      <c r="P197" s="55">
        <v>49358.978328928373</v>
      </c>
      <c r="Q197" s="55">
        <v>48828.939285384411</v>
      </c>
      <c r="R197" s="55">
        <v>48464.136512364072</v>
      </c>
      <c r="S197" s="37">
        <f t="shared" si="10"/>
        <v>814499.53835050785</v>
      </c>
      <c r="T197" s="37">
        <f t="shared" si="9"/>
        <v>313404.92857674172</v>
      </c>
    </row>
    <row r="198" spans="1:20" x14ac:dyDescent="0.55000000000000004">
      <c r="A198" s="31" t="s">
        <v>102</v>
      </c>
      <c r="B198" s="31" t="s">
        <v>459</v>
      </c>
      <c r="C198" s="55">
        <v>3161460.5755065819</v>
      </c>
      <c r="D198" s="55">
        <v>3150878.8834537724</v>
      </c>
      <c r="E198" s="55">
        <v>3142384.4519846262</v>
      </c>
      <c r="F198" s="55">
        <v>3142492.2561786636</v>
      </c>
      <c r="G198" s="55">
        <v>3137311.3750089244</v>
      </c>
      <c r="H198" s="55">
        <v>3132306.7972388025</v>
      </c>
      <c r="I198" s="55">
        <v>3137264.2667168691</v>
      </c>
      <c r="J198" s="55">
        <v>3132092.0046907743</v>
      </c>
      <c r="K198" s="55">
        <v>3133858.8687413996</v>
      </c>
      <c r="L198" s="55">
        <v>3130608.6333902231</v>
      </c>
      <c r="M198" s="55">
        <v>3131463.2664720453</v>
      </c>
      <c r="N198" s="55">
        <v>3129612.30610066</v>
      </c>
      <c r="O198" s="55">
        <v>3125212.6346454099</v>
      </c>
      <c r="P198" s="55">
        <v>3128441.346547937</v>
      </c>
      <c r="Q198" s="55">
        <v>3119095.7413304672</v>
      </c>
      <c r="R198" s="55">
        <v>3115201.7391565214</v>
      </c>
      <c r="S198" s="37">
        <f t="shared" si="10"/>
        <v>50149685.147163674</v>
      </c>
      <c r="T198" s="37">
        <f t="shared" si="9"/>
        <v>18866834.339371368</v>
      </c>
    </row>
    <row r="199" spans="1:20" x14ac:dyDescent="0.55000000000000004">
      <c r="A199" s="31" t="s">
        <v>104</v>
      </c>
      <c r="B199" s="31" t="s">
        <v>460</v>
      </c>
      <c r="C199" s="55">
        <v>34077871.229971118</v>
      </c>
      <c r="D199" s="55">
        <v>34032327.060467333</v>
      </c>
      <c r="E199" s="55">
        <v>33996178.918587327</v>
      </c>
      <c r="F199" s="55">
        <v>33939134.411155812</v>
      </c>
      <c r="G199" s="55">
        <v>33873666.215224281</v>
      </c>
      <c r="H199" s="55">
        <v>33783219.900279216</v>
      </c>
      <c r="I199" s="55">
        <v>33669306.041427933</v>
      </c>
      <c r="J199" s="55">
        <v>33543797.072744433</v>
      </c>
      <c r="K199" s="55">
        <v>33407161.327294566</v>
      </c>
      <c r="L199" s="55">
        <v>33279518.571821187</v>
      </c>
      <c r="M199" s="55">
        <v>33145286.365449168</v>
      </c>
      <c r="N199" s="55">
        <v>32999907.019349605</v>
      </c>
      <c r="O199" s="55">
        <v>32848371.808310043</v>
      </c>
      <c r="P199" s="55">
        <v>32716971.159326576</v>
      </c>
      <c r="Q199" s="55">
        <v>32582317.366281282</v>
      </c>
      <c r="R199" s="55">
        <v>32456566.180887979</v>
      </c>
      <c r="S199" s="37">
        <f t="shared" si="10"/>
        <v>534351600.64857799</v>
      </c>
      <c r="T199" s="37">
        <f t="shared" si="9"/>
        <v>203702397.73568511</v>
      </c>
    </row>
    <row r="200" spans="1:20" x14ac:dyDescent="0.55000000000000004">
      <c r="A200" s="64" t="s">
        <v>106</v>
      </c>
      <c r="B200" s="31">
        <v>0</v>
      </c>
      <c r="C200" s="55">
        <v>139662.04004756155</v>
      </c>
      <c r="D200" s="55">
        <v>135125.42643133402</v>
      </c>
      <c r="E200" s="55">
        <v>130521.20158017203</v>
      </c>
      <c r="F200" s="55">
        <v>125860.56187500535</v>
      </c>
      <c r="G200" s="55">
        <v>121119.74775440859</v>
      </c>
      <c r="H200" s="55">
        <v>116440.36037747128</v>
      </c>
      <c r="I200" s="55">
        <v>112000.68871574421</v>
      </c>
      <c r="J200" s="55">
        <v>107551.24568157793</v>
      </c>
      <c r="K200" s="55">
        <v>103298.91370546412</v>
      </c>
      <c r="L200" s="55">
        <v>99426.877144037135</v>
      </c>
      <c r="M200" s="55">
        <v>96096.334346316406</v>
      </c>
      <c r="N200" s="55">
        <v>93222.062760429457</v>
      </c>
      <c r="O200" s="55">
        <v>90784.844485742127</v>
      </c>
      <c r="P200" s="55">
        <v>88623.588046993915</v>
      </c>
      <c r="Q200" s="55">
        <v>86442.258744875682</v>
      </c>
      <c r="R200" s="55">
        <v>84152.142212802835</v>
      </c>
      <c r="S200" s="37">
        <f t="shared" si="10"/>
        <v>1730328.2939099364</v>
      </c>
      <c r="T200" s="37">
        <f t="shared" si="9"/>
        <v>768729.33806595288</v>
      </c>
    </row>
    <row r="201" spans="1:20" x14ac:dyDescent="0.55000000000000004">
      <c r="A201" s="31" t="s">
        <v>107</v>
      </c>
      <c r="B201" s="31" t="s">
        <v>460</v>
      </c>
      <c r="C201" s="55">
        <v>19147480.770812582</v>
      </c>
      <c r="D201" s="55">
        <v>19230431.980277635</v>
      </c>
      <c r="E201" s="55">
        <v>19325768.687774908</v>
      </c>
      <c r="F201" s="55">
        <v>19428577.061079793</v>
      </c>
      <c r="G201" s="55">
        <v>19538468.669502474</v>
      </c>
      <c r="H201" s="55">
        <v>19650270.948743016</v>
      </c>
      <c r="I201" s="55">
        <v>19738985.28127829</v>
      </c>
      <c r="J201" s="55">
        <v>19834625.822723851</v>
      </c>
      <c r="K201" s="55">
        <v>19934130.663730707</v>
      </c>
      <c r="L201" s="55">
        <v>20030500.067634635</v>
      </c>
      <c r="M201" s="55">
        <v>20125732.473769199</v>
      </c>
      <c r="N201" s="55">
        <v>20198424.760420319</v>
      </c>
      <c r="O201" s="55">
        <v>20269193.640861064</v>
      </c>
      <c r="P201" s="55">
        <v>20336772.098431908</v>
      </c>
      <c r="Q201" s="55">
        <v>20401490.590650938</v>
      </c>
      <c r="R201" s="55">
        <v>20460797.455618531</v>
      </c>
      <c r="S201" s="37">
        <f t="shared" si="10"/>
        <v>317651650.97330976</v>
      </c>
      <c r="T201" s="37">
        <f t="shared" si="9"/>
        <v>116320998.11819041</v>
      </c>
    </row>
    <row r="202" spans="1:20" x14ac:dyDescent="0.55000000000000004">
      <c r="A202" s="31" t="s">
        <v>108</v>
      </c>
      <c r="B202" s="31" t="s">
        <v>459</v>
      </c>
      <c r="C202" s="55">
        <v>719.43169123344774</v>
      </c>
      <c r="D202" s="55">
        <v>711.21186739304733</v>
      </c>
      <c r="E202" s="55">
        <v>696.18006117422419</v>
      </c>
      <c r="F202" s="55">
        <v>686.93812257730065</v>
      </c>
      <c r="G202" s="55">
        <v>672.28708530004462</v>
      </c>
      <c r="H202" s="55">
        <v>660.50717389166198</v>
      </c>
      <c r="I202" s="55">
        <v>651.36782686357628</v>
      </c>
      <c r="J202" s="55">
        <v>639.74938967183459</v>
      </c>
      <c r="K202" s="55">
        <v>628.25517566255382</v>
      </c>
      <c r="L202" s="55">
        <v>619.19824609283773</v>
      </c>
      <c r="M202" s="55">
        <v>605.64963934598677</v>
      </c>
      <c r="N202" s="55">
        <v>594.54279590598492</v>
      </c>
      <c r="O202" s="55">
        <v>581.45477746059919</v>
      </c>
      <c r="P202" s="55">
        <v>568.62479561018881</v>
      </c>
      <c r="Q202" s="55">
        <v>556.0489221381747</v>
      </c>
      <c r="R202" s="55">
        <v>547.59315504437984</v>
      </c>
      <c r="S202" s="37">
        <f t="shared" si="10"/>
        <v>10139.040725365841</v>
      </c>
      <c r="T202" s="37">
        <f t="shared" si="9"/>
        <v>4146.5560015697265</v>
      </c>
    </row>
    <row r="203" spans="1:20" x14ac:dyDescent="0.55000000000000004">
      <c r="A203" s="65" t="s">
        <v>111</v>
      </c>
      <c r="B203" s="31" t="s">
        <v>459</v>
      </c>
      <c r="C203" s="55">
        <v>2072440.8020045897</v>
      </c>
      <c r="D203" s="55">
        <v>2037000.7730732879</v>
      </c>
      <c r="E203" s="55">
        <v>2009227.4276711289</v>
      </c>
      <c r="F203" s="55">
        <v>1985122.2543843784</v>
      </c>
      <c r="G203" s="55">
        <v>1959520.5742140356</v>
      </c>
      <c r="H203" s="55">
        <v>1931016.3846398799</v>
      </c>
      <c r="I203" s="55">
        <v>1907997.588534731</v>
      </c>
      <c r="J203" s="55">
        <v>1879791.9517832478</v>
      </c>
      <c r="K203" s="55">
        <v>1850051.9643633151</v>
      </c>
      <c r="L203" s="55">
        <v>1823338.8735623469</v>
      </c>
      <c r="M203" s="55">
        <v>1800886.7281783673</v>
      </c>
      <c r="N203" s="55">
        <v>1779687.0098891824</v>
      </c>
      <c r="O203" s="55">
        <v>1761845.7017697499</v>
      </c>
      <c r="P203" s="55">
        <v>1745550.8380119638</v>
      </c>
      <c r="Q203" s="55">
        <v>1727642.4576676697</v>
      </c>
      <c r="R203" s="55">
        <v>1706358.3464186618</v>
      </c>
      <c r="S203" s="37">
        <f t="shared" si="10"/>
        <v>29977479.676166538</v>
      </c>
      <c r="T203" s="37">
        <f t="shared" si="9"/>
        <v>11994328.215987301</v>
      </c>
    </row>
    <row r="204" spans="1:20" x14ac:dyDescent="0.55000000000000004">
      <c r="A204" s="31" t="s">
        <v>112</v>
      </c>
      <c r="B204" s="31" t="s">
        <v>459</v>
      </c>
      <c r="C204" s="55">
        <v>1644.3059576362687</v>
      </c>
      <c r="D204" s="55">
        <v>1634.9456881762733</v>
      </c>
      <c r="E204" s="55">
        <v>1643.1614956545454</v>
      </c>
      <c r="F204" s="55">
        <v>1618.5349825233293</v>
      </c>
      <c r="G204" s="55">
        <v>1616.5049530474098</v>
      </c>
      <c r="H204" s="55">
        <v>1620.5197542403473</v>
      </c>
      <c r="I204" s="55">
        <v>1615.8423159573131</v>
      </c>
      <c r="J204" s="55">
        <v>1603.1819946263577</v>
      </c>
      <c r="K204" s="55">
        <v>1616.6092032983818</v>
      </c>
      <c r="L204" s="55">
        <v>1614.9229383828015</v>
      </c>
      <c r="M204" s="55">
        <v>1618.2602065129645</v>
      </c>
      <c r="N204" s="55">
        <v>1638.3730699462599</v>
      </c>
      <c r="O204" s="55">
        <v>1638.1356589811903</v>
      </c>
      <c r="P204" s="55">
        <v>1636.5221864030466</v>
      </c>
      <c r="Q204" s="55">
        <v>1639.207577656545</v>
      </c>
      <c r="R204" s="55">
        <v>1640.3482171452883</v>
      </c>
      <c r="S204" s="37">
        <f t="shared" si="10"/>
        <v>26039.376200188322</v>
      </c>
      <c r="T204" s="37">
        <f t="shared" si="9"/>
        <v>9777.9728312781735</v>
      </c>
    </row>
    <row r="205" spans="1:20" x14ac:dyDescent="0.55000000000000004">
      <c r="A205" s="31" t="s">
        <v>114</v>
      </c>
      <c r="B205" s="31" t="s">
        <v>459</v>
      </c>
      <c r="C205" s="55">
        <v>387493.82568456844</v>
      </c>
      <c r="D205" s="55">
        <v>386766.16589466186</v>
      </c>
      <c r="E205" s="55">
        <v>387010.74517599982</v>
      </c>
      <c r="F205" s="55">
        <v>386354.25024608057</v>
      </c>
      <c r="G205" s="55">
        <v>387306.24248074973</v>
      </c>
      <c r="H205" s="55">
        <v>387875.02051490609</v>
      </c>
      <c r="I205" s="55">
        <v>388593.40701076144</v>
      </c>
      <c r="J205" s="55">
        <v>389189.10461987345</v>
      </c>
      <c r="K205" s="55">
        <v>389902.39949162572</v>
      </c>
      <c r="L205" s="55">
        <v>390243.97995369555</v>
      </c>
      <c r="M205" s="55">
        <v>389326.3146612618</v>
      </c>
      <c r="N205" s="55">
        <v>388792.63447100663</v>
      </c>
      <c r="O205" s="55">
        <v>387103.33947738021</v>
      </c>
      <c r="P205" s="55">
        <v>385182.62310528487</v>
      </c>
      <c r="Q205" s="55">
        <v>382439.95346539316</v>
      </c>
      <c r="R205" s="55">
        <v>379726.2237446176</v>
      </c>
      <c r="S205" s="37">
        <f t="shared" si="10"/>
        <v>6193306.2299978668</v>
      </c>
      <c r="T205" s="37">
        <f t="shared" si="9"/>
        <v>2322806.2499969662</v>
      </c>
    </row>
    <row r="206" spans="1:20" x14ac:dyDescent="0.55000000000000004">
      <c r="A206" s="31" t="s">
        <v>115</v>
      </c>
      <c r="B206" s="31" t="s">
        <v>460</v>
      </c>
      <c r="C206" s="55">
        <v>1635439.8462552899</v>
      </c>
      <c r="D206" s="55">
        <v>1643657.4881168033</v>
      </c>
      <c r="E206" s="55">
        <v>1651234.4400150364</v>
      </c>
      <c r="F206" s="55">
        <v>1657658.6745997716</v>
      </c>
      <c r="G206" s="55">
        <v>1662428.4504555899</v>
      </c>
      <c r="H206" s="55">
        <v>1665162.9465139778</v>
      </c>
      <c r="I206" s="55">
        <v>1665589.1318535742</v>
      </c>
      <c r="J206" s="55">
        <v>1664467.5334129282</v>
      </c>
      <c r="K206" s="55">
        <v>1661623.3518648648</v>
      </c>
      <c r="L206" s="55">
        <v>1657688.8305197845</v>
      </c>
      <c r="M206" s="55">
        <v>1652826.3292591025</v>
      </c>
      <c r="N206" s="55">
        <v>1646791.7853641098</v>
      </c>
      <c r="O206" s="55">
        <v>1639801.7952984218</v>
      </c>
      <c r="P206" s="55">
        <v>1631683.3447672292</v>
      </c>
      <c r="Q206" s="55">
        <v>1622377.5625527364</v>
      </c>
      <c r="R206" s="55">
        <v>1611663.4801672862</v>
      </c>
      <c r="S206" s="37">
        <f t="shared" si="10"/>
        <v>26370094.9910165</v>
      </c>
      <c r="T206" s="37">
        <f t="shared" si="9"/>
        <v>9915581.845956469</v>
      </c>
    </row>
    <row r="207" spans="1:20" x14ac:dyDescent="0.55000000000000004">
      <c r="A207" s="31" t="s">
        <v>117</v>
      </c>
      <c r="B207" s="31" t="s">
        <v>459</v>
      </c>
      <c r="C207" s="55">
        <v>257475.97296877953</v>
      </c>
      <c r="D207" s="55">
        <v>256797.32929183228</v>
      </c>
      <c r="E207" s="55">
        <v>255695.69252133215</v>
      </c>
      <c r="F207" s="55">
        <v>253314.53588402242</v>
      </c>
      <c r="G207" s="55">
        <v>251948.22231398991</v>
      </c>
      <c r="H207" s="55">
        <v>250446.60390498338</v>
      </c>
      <c r="I207" s="55">
        <v>248818.72158570625</v>
      </c>
      <c r="J207" s="55">
        <v>247573.35259990068</v>
      </c>
      <c r="K207" s="55">
        <v>246189.44742208422</v>
      </c>
      <c r="L207" s="55">
        <v>244204.6949783414</v>
      </c>
      <c r="M207" s="55">
        <v>243499.82705791056</v>
      </c>
      <c r="N207" s="55">
        <v>241740.10132035794</v>
      </c>
      <c r="O207" s="55">
        <v>239876.31413142319</v>
      </c>
      <c r="P207" s="55">
        <v>239172.61886052013</v>
      </c>
      <c r="Q207" s="55">
        <v>237493.08726734514</v>
      </c>
      <c r="R207" s="55">
        <v>235313.67204970357</v>
      </c>
      <c r="S207" s="37">
        <f t="shared" si="10"/>
        <v>3949560.1941582332</v>
      </c>
      <c r="T207" s="37">
        <f t="shared" si="9"/>
        <v>1525678.3568849396</v>
      </c>
    </row>
    <row r="208" spans="1:20" x14ac:dyDescent="0.55000000000000004">
      <c r="A208" s="31" t="s">
        <v>118</v>
      </c>
      <c r="B208" s="31" t="s">
        <v>459</v>
      </c>
      <c r="C208" s="55">
        <v>86064.00582377323</v>
      </c>
      <c r="D208" s="55">
        <v>86246.797357370771</v>
      </c>
      <c r="E208" s="55">
        <v>86156.834397758663</v>
      </c>
      <c r="F208" s="55">
        <v>86334.879090045535</v>
      </c>
      <c r="G208" s="55">
        <v>86918.685646545782</v>
      </c>
      <c r="H208" s="55">
        <v>87078.593609355696</v>
      </c>
      <c r="I208" s="55">
        <v>87155.450267439868</v>
      </c>
      <c r="J208" s="55">
        <v>87452.43036372622</v>
      </c>
      <c r="K208" s="55">
        <v>87803.063057785344</v>
      </c>
      <c r="L208" s="55">
        <v>88059.081473571146</v>
      </c>
      <c r="M208" s="55">
        <v>88362.271958498299</v>
      </c>
      <c r="N208" s="55">
        <v>88705.691601619677</v>
      </c>
      <c r="O208" s="55">
        <v>88696.680327856331</v>
      </c>
      <c r="P208" s="55">
        <v>88987.890700513904</v>
      </c>
      <c r="Q208" s="55">
        <v>88822.864613254278</v>
      </c>
      <c r="R208" s="55">
        <v>89298.810781535823</v>
      </c>
      <c r="S208" s="37">
        <f t="shared" si="10"/>
        <v>1402144.0310706508</v>
      </c>
      <c r="T208" s="37">
        <f t="shared" si="9"/>
        <v>518799.79592484963</v>
      </c>
    </row>
    <row r="209" spans="1:20" x14ac:dyDescent="0.55000000000000004">
      <c r="A209" s="31" t="s">
        <v>119</v>
      </c>
      <c r="B209" s="31" t="s">
        <v>460</v>
      </c>
      <c r="C209" s="55">
        <v>1453476.6529599151</v>
      </c>
      <c r="D209" s="55">
        <v>1439166.0237181773</v>
      </c>
      <c r="E209" s="55">
        <v>1426616.6068409239</v>
      </c>
      <c r="F209" s="55">
        <v>1414534.1278323561</v>
      </c>
      <c r="G209" s="55">
        <v>1402502.5914930934</v>
      </c>
      <c r="H209" s="55">
        <v>1389971.9206743489</v>
      </c>
      <c r="I209" s="55">
        <v>1378032.1277565144</v>
      </c>
      <c r="J209" s="55">
        <v>1364758.5880814772</v>
      </c>
      <c r="K209" s="55">
        <v>1351584.4364119563</v>
      </c>
      <c r="L209" s="55">
        <v>1338660.9811835783</v>
      </c>
      <c r="M209" s="55">
        <v>1326899.6834499962</v>
      </c>
      <c r="N209" s="55">
        <v>1315141.0595042338</v>
      </c>
      <c r="O209" s="55">
        <v>1303821.7164139273</v>
      </c>
      <c r="P209" s="55">
        <v>1292758.02017343</v>
      </c>
      <c r="Q209" s="55">
        <v>1281232.7317780545</v>
      </c>
      <c r="R209" s="55">
        <v>1268476.8289295239</v>
      </c>
      <c r="S209" s="37">
        <f t="shared" si="10"/>
        <v>21747634.097201508</v>
      </c>
      <c r="T209" s="37">
        <f t="shared" si="9"/>
        <v>8526267.9235188141</v>
      </c>
    </row>
    <row r="210" spans="1:20" x14ac:dyDescent="0.55000000000000004">
      <c r="A210" s="31" t="s">
        <v>120</v>
      </c>
      <c r="B210" s="31" t="s">
        <v>459</v>
      </c>
      <c r="C210" s="55">
        <v>940364.00267563586</v>
      </c>
      <c r="D210" s="55">
        <v>935521.11742515641</v>
      </c>
      <c r="E210" s="55">
        <v>930845.14780614339</v>
      </c>
      <c r="F210" s="55">
        <v>925446.87524470082</v>
      </c>
      <c r="G210" s="55">
        <v>919183.00127761695</v>
      </c>
      <c r="H210" s="55">
        <v>911551.36438700068</v>
      </c>
      <c r="I210" s="55">
        <v>904136.48842373723</v>
      </c>
      <c r="J210" s="55">
        <v>894951.18109204993</v>
      </c>
      <c r="K210" s="55">
        <v>885013.63818241772</v>
      </c>
      <c r="L210" s="55">
        <v>875232.51909160754</v>
      </c>
      <c r="M210" s="55">
        <v>864453.01235285064</v>
      </c>
      <c r="N210" s="55">
        <v>853876.37267348962</v>
      </c>
      <c r="O210" s="55">
        <v>843182.50104113354</v>
      </c>
      <c r="P210" s="55">
        <v>832237.59674881923</v>
      </c>
      <c r="Q210" s="55">
        <v>820779.22250297607</v>
      </c>
      <c r="R210" s="55">
        <v>808718.25092466944</v>
      </c>
      <c r="S210" s="37">
        <f t="shared" si="10"/>
        <v>14145492.291850004</v>
      </c>
      <c r="T210" s="37">
        <f t="shared" si="9"/>
        <v>5562911.5088162543</v>
      </c>
    </row>
    <row r="211" spans="1:20" x14ac:dyDescent="0.55000000000000004">
      <c r="A211" s="31" t="s">
        <v>121</v>
      </c>
      <c r="B211" s="31" t="s">
        <v>459</v>
      </c>
      <c r="C211" s="55">
        <v>4517533.9209409216</v>
      </c>
      <c r="D211" s="55">
        <v>4517331.8376524253</v>
      </c>
      <c r="E211" s="55">
        <v>4520817.2090953505</v>
      </c>
      <c r="F211" s="55">
        <v>4521677.2724368498</v>
      </c>
      <c r="G211" s="55">
        <v>4524127.5563478526</v>
      </c>
      <c r="H211" s="55">
        <v>4526586.2129814439</v>
      </c>
      <c r="I211" s="55">
        <v>4525063.6651842045</v>
      </c>
      <c r="J211" s="55">
        <v>4524800.5953821475</v>
      </c>
      <c r="K211" s="55">
        <v>4521930.3007318713</v>
      </c>
      <c r="L211" s="55">
        <v>4520111.8649241431</v>
      </c>
      <c r="M211" s="55">
        <v>4519148.8803834217</v>
      </c>
      <c r="N211" s="55">
        <v>4513294.3973919824</v>
      </c>
      <c r="O211" s="55">
        <v>4508269.6002584258</v>
      </c>
      <c r="P211" s="55">
        <v>4501806.9736078968</v>
      </c>
      <c r="Q211" s="55">
        <v>4493933.4229824077</v>
      </c>
      <c r="R211" s="55">
        <v>4485666.1898811264</v>
      </c>
      <c r="S211" s="37">
        <f t="shared" si="10"/>
        <v>72242099.900182471</v>
      </c>
      <c r="T211" s="37">
        <f t="shared" si="9"/>
        <v>27128074.009454843</v>
      </c>
    </row>
    <row r="212" spans="1:20" x14ac:dyDescent="0.55000000000000004">
      <c r="A212" s="31" t="s">
        <v>122</v>
      </c>
      <c r="B212" s="31" t="s">
        <v>459</v>
      </c>
      <c r="C212" s="55">
        <v>143325.96360355426</v>
      </c>
      <c r="D212" s="55">
        <v>142556.62988513193</v>
      </c>
      <c r="E212" s="55">
        <v>142022.91320493506</v>
      </c>
      <c r="F212" s="55">
        <v>141692.10312944688</v>
      </c>
      <c r="G212" s="55">
        <v>140691.62932094242</v>
      </c>
      <c r="H212" s="55">
        <v>140733.02138605597</v>
      </c>
      <c r="I212" s="55">
        <v>140116.8288309676</v>
      </c>
      <c r="J212" s="55">
        <v>139157.03544630055</v>
      </c>
      <c r="K212" s="55">
        <v>138891.87822423608</v>
      </c>
      <c r="L212" s="55">
        <v>138278.93966190497</v>
      </c>
      <c r="M212" s="55">
        <v>137345.84484080278</v>
      </c>
      <c r="N212" s="55">
        <v>137043.10206894728</v>
      </c>
      <c r="O212" s="55">
        <v>135968.36859441391</v>
      </c>
      <c r="P212" s="55">
        <v>135493.48788126092</v>
      </c>
      <c r="Q212" s="55">
        <v>134719.43274180251</v>
      </c>
      <c r="R212" s="55">
        <v>133670.19358783349</v>
      </c>
      <c r="S212" s="37">
        <f t="shared" si="10"/>
        <v>2221707.3724085367</v>
      </c>
      <c r="T212" s="37">
        <f t="shared" si="9"/>
        <v>851022.26053006656</v>
      </c>
    </row>
    <row r="213" spans="1:20" x14ac:dyDescent="0.55000000000000004">
      <c r="A213" s="31" t="s">
        <v>124</v>
      </c>
      <c r="B213" s="31" t="s">
        <v>460</v>
      </c>
      <c r="C213" s="55">
        <v>8088920.5562122352</v>
      </c>
      <c r="D213" s="55">
        <v>7977674.0932385055</v>
      </c>
      <c r="E213" s="55">
        <v>7865583.5147108203</v>
      </c>
      <c r="F213" s="55">
        <v>7745470.3414756749</v>
      </c>
      <c r="G213" s="55">
        <v>7625681.3919587806</v>
      </c>
      <c r="H213" s="55">
        <v>7516083.0574952727</v>
      </c>
      <c r="I213" s="55">
        <v>7399276.1278644474</v>
      </c>
      <c r="J213" s="55">
        <v>7285202.763080515</v>
      </c>
      <c r="K213" s="55">
        <v>7173735.6690650871</v>
      </c>
      <c r="L213" s="55">
        <v>7056062.1957361344</v>
      </c>
      <c r="M213" s="55">
        <v>6939157.7473384393</v>
      </c>
      <c r="N213" s="55">
        <v>6814883.9247609656</v>
      </c>
      <c r="O213" s="55">
        <v>6685996.525937059</v>
      </c>
      <c r="P213" s="55">
        <v>6553043.4984464813</v>
      </c>
      <c r="Q213" s="55">
        <v>6416539.7232072307</v>
      </c>
      <c r="R213" s="55">
        <v>6276968.6232600529</v>
      </c>
      <c r="S213" s="37">
        <f t="shared" si="10"/>
        <v>115420279.75378773</v>
      </c>
      <c r="T213" s="37">
        <f t="shared" si="9"/>
        <v>46819412.95509129</v>
      </c>
    </row>
    <row r="214" spans="1:20" x14ac:dyDescent="0.55000000000000004">
      <c r="A214" s="31" t="s">
        <v>7</v>
      </c>
      <c r="B214" s="31" t="s">
        <v>460</v>
      </c>
      <c r="C214" s="55">
        <v>89244244.267089516</v>
      </c>
      <c r="D214" s="55">
        <v>87844736.370808184</v>
      </c>
      <c r="E214" s="55">
        <v>86398565.763665199</v>
      </c>
      <c r="F214" s="55">
        <v>84920642.540130958</v>
      </c>
      <c r="G214" s="55">
        <v>83431734.21792604</v>
      </c>
      <c r="H214" s="55">
        <v>81936484.703224018</v>
      </c>
      <c r="I214" s="55">
        <v>80397187.185872227</v>
      </c>
      <c r="J214" s="55">
        <v>78875461.906413019</v>
      </c>
      <c r="K214" s="55">
        <v>77348443.663602069</v>
      </c>
      <c r="L214" s="55">
        <v>75786794.479581743</v>
      </c>
      <c r="M214" s="55">
        <v>74180884.610903576</v>
      </c>
      <c r="N214" s="55">
        <v>72583935.409187064</v>
      </c>
      <c r="O214" s="55">
        <v>70953138.017505616</v>
      </c>
      <c r="P214" s="55">
        <v>69298734.523386911</v>
      </c>
      <c r="Q214" s="55">
        <v>67638285.522623226</v>
      </c>
      <c r="R214" s="55">
        <v>65980900.525918037</v>
      </c>
      <c r="S214" s="37">
        <f t="shared" si="10"/>
        <v>1246820173.7078376</v>
      </c>
      <c r="T214" s="37">
        <f t="shared" si="9"/>
        <v>513776407.86284387</v>
      </c>
    </row>
    <row r="215" spans="1:20" x14ac:dyDescent="0.55000000000000004">
      <c r="A215" s="31" t="s">
        <v>127</v>
      </c>
      <c r="B215" s="31" t="s">
        <v>460</v>
      </c>
      <c r="C215" s="55">
        <v>5124358.8314202074</v>
      </c>
      <c r="D215" s="55">
        <v>5007497.0717284754</v>
      </c>
      <c r="E215" s="55">
        <v>4899102.6620266428</v>
      </c>
      <c r="F215" s="55">
        <v>4793921.3677149136</v>
      </c>
      <c r="G215" s="55">
        <v>4685274.483354711</v>
      </c>
      <c r="H215" s="55">
        <v>4571385.7073473604</v>
      </c>
      <c r="I215" s="55">
        <v>4463614.0261567291</v>
      </c>
      <c r="J215" s="55">
        <v>4348591.4855642831</v>
      </c>
      <c r="K215" s="55">
        <v>4231594.1234520385</v>
      </c>
      <c r="L215" s="55">
        <v>4118966.1086063385</v>
      </c>
      <c r="M215" s="55">
        <v>4013862.1749814805</v>
      </c>
      <c r="N215" s="55">
        <v>3912931.0189877655</v>
      </c>
      <c r="O215" s="55">
        <v>3818559.092693286</v>
      </c>
      <c r="P215" s="55">
        <v>3728021.7094686665</v>
      </c>
      <c r="Q215" s="55">
        <v>3636935.7713854001</v>
      </c>
      <c r="R215" s="55">
        <v>3543166.6362405857</v>
      </c>
      <c r="S215" s="37">
        <f t="shared" si="10"/>
        <v>68897782.271128878</v>
      </c>
      <c r="T215" s="37">
        <f t="shared" si="9"/>
        <v>29081540.123592306</v>
      </c>
    </row>
    <row r="216" spans="1:20" x14ac:dyDescent="0.55000000000000004">
      <c r="A216" s="31" t="s">
        <v>128</v>
      </c>
      <c r="B216" s="31" t="s">
        <v>460</v>
      </c>
      <c r="C216" s="55">
        <v>10308876.66646361</v>
      </c>
      <c r="D216" s="55">
        <v>10044911.119986389</v>
      </c>
      <c r="E216" s="55">
        <v>9782144.311879538</v>
      </c>
      <c r="F216" s="55">
        <v>9526162.8452120423</v>
      </c>
      <c r="G216" s="55">
        <v>9282256.8182173371</v>
      </c>
      <c r="H216" s="55">
        <v>9050917.296476325</v>
      </c>
      <c r="I216" s="55">
        <v>8839522.6948628351</v>
      </c>
      <c r="J216" s="55">
        <v>8635620.6412274018</v>
      </c>
      <c r="K216" s="55">
        <v>8436444.1541800573</v>
      </c>
      <c r="L216" s="55">
        <v>8233466.6347393282</v>
      </c>
      <c r="M216" s="55">
        <v>8023065.7943402827</v>
      </c>
      <c r="N216" s="55">
        <v>7810957.1140715238</v>
      </c>
      <c r="O216" s="55">
        <v>7591769.7122408729</v>
      </c>
      <c r="P216" s="55">
        <v>7364071.4043496996</v>
      </c>
      <c r="Q216" s="55">
        <v>7123744.8165735528</v>
      </c>
      <c r="R216" s="55">
        <v>6867775.3729483485</v>
      </c>
      <c r="S216" s="37">
        <f t="shared" si="10"/>
        <v>136921707.39776915</v>
      </c>
      <c r="T216" s="37">
        <f t="shared" si="9"/>
        <v>57995269.058235243</v>
      </c>
    </row>
    <row r="217" spans="1:20" x14ac:dyDescent="0.55000000000000004">
      <c r="A217" s="31" t="s">
        <v>129</v>
      </c>
      <c r="B217" s="31" t="s">
        <v>459</v>
      </c>
      <c r="C217" s="55">
        <v>2094286.92464863</v>
      </c>
      <c r="D217" s="55">
        <v>2093690.9379530642</v>
      </c>
      <c r="E217" s="55">
        <v>2087858.9546469601</v>
      </c>
      <c r="F217" s="55">
        <v>2079289.9044049741</v>
      </c>
      <c r="G217" s="55">
        <v>2070080.1942281316</v>
      </c>
      <c r="H217" s="55">
        <v>2061686.331542328</v>
      </c>
      <c r="I217" s="55">
        <v>2054207.4690042825</v>
      </c>
      <c r="J217" s="55">
        <v>2047341.2680441909</v>
      </c>
      <c r="K217" s="55">
        <v>2040815.2964621373</v>
      </c>
      <c r="L217" s="55">
        <v>2034203.4544442119</v>
      </c>
      <c r="M217" s="55">
        <v>2028184.2927515495</v>
      </c>
      <c r="N217" s="55">
        <v>2021303.4418037899</v>
      </c>
      <c r="O217" s="55">
        <v>2014764.2218999416</v>
      </c>
      <c r="P217" s="55">
        <v>2008181.5801100384</v>
      </c>
      <c r="Q217" s="55">
        <v>2001526.0089200607</v>
      </c>
      <c r="R217" s="55">
        <v>1994770.8512279829</v>
      </c>
      <c r="S217" s="37">
        <f t="shared" si="10"/>
        <v>32732191.132092278</v>
      </c>
      <c r="T217" s="37">
        <f t="shared" si="9"/>
        <v>12486893.247424088</v>
      </c>
    </row>
    <row r="218" spans="1:20" x14ac:dyDescent="0.55000000000000004">
      <c r="A218" s="31" t="s">
        <v>130</v>
      </c>
      <c r="B218" s="31" t="s">
        <v>460</v>
      </c>
      <c r="C218" s="55">
        <v>1528660.7662635138</v>
      </c>
      <c r="D218" s="55">
        <v>1488732.6612943383</v>
      </c>
      <c r="E218" s="55">
        <v>1445371.5158197456</v>
      </c>
      <c r="F218" s="55">
        <v>1395858.397881608</v>
      </c>
      <c r="G218" s="55">
        <v>1349803.115578084</v>
      </c>
      <c r="H218" s="55">
        <v>1301751.8719814536</v>
      </c>
      <c r="I218" s="55">
        <v>1260443.9185276863</v>
      </c>
      <c r="J218" s="55">
        <v>1217143.9007330029</v>
      </c>
      <c r="K218" s="55">
        <v>1178495.0206132969</v>
      </c>
      <c r="L218" s="55">
        <v>1137960.0454605347</v>
      </c>
      <c r="M218" s="55">
        <v>1097279.3190575629</v>
      </c>
      <c r="N218" s="55">
        <v>1060929.673419307</v>
      </c>
      <c r="O218" s="55">
        <v>1021504.4327934143</v>
      </c>
      <c r="P218" s="55">
        <v>980717.08510487492</v>
      </c>
      <c r="Q218" s="55">
        <v>942778.29382086196</v>
      </c>
      <c r="R218" s="55">
        <v>910118.0572520456</v>
      </c>
      <c r="S218" s="37">
        <f t="shared" si="10"/>
        <v>19317548.075601332</v>
      </c>
      <c r="T218" s="37">
        <f t="shared" si="9"/>
        <v>8510178.328818744</v>
      </c>
    </row>
    <row r="219" spans="1:20" x14ac:dyDescent="0.55000000000000004">
      <c r="A219" s="31" t="s">
        <v>32</v>
      </c>
      <c r="B219" s="31" t="s">
        <v>460</v>
      </c>
      <c r="C219" s="55">
        <v>4877879.4693771889</v>
      </c>
      <c r="D219" s="55">
        <v>4879824.3304624064</v>
      </c>
      <c r="E219" s="55">
        <v>4884576.4242713973</v>
      </c>
      <c r="F219" s="55">
        <v>4890504.3082814338</v>
      </c>
      <c r="G219" s="55">
        <v>4896209.1190649159</v>
      </c>
      <c r="H219" s="55">
        <v>4900445.0012211772</v>
      </c>
      <c r="I219" s="55">
        <v>4901377.1694626827</v>
      </c>
      <c r="J219" s="55">
        <v>4901646.9002312142</v>
      </c>
      <c r="K219" s="55">
        <v>4898776.617525721</v>
      </c>
      <c r="L219" s="55">
        <v>4892249.8263528459</v>
      </c>
      <c r="M219" s="55">
        <v>4881297.8426377773</v>
      </c>
      <c r="N219" s="55">
        <v>4864626.2415881399</v>
      </c>
      <c r="O219" s="55">
        <v>4844172.5244448585</v>
      </c>
      <c r="P219" s="55">
        <v>4820188.9856122117</v>
      </c>
      <c r="Q219" s="55">
        <v>4791184.4712949265</v>
      </c>
      <c r="R219" s="55">
        <v>4759220.0622233385</v>
      </c>
      <c r="S219" s="37">
        <f t="shared" si="10"/>
        <v>77884179.294052228</v>
      </c>
      <c r="T219" s="37">
        <f t="shared" si="9"/>
        <v>29329438.652678519</v>
      </c>
    </row>
    <row r="220" spans="1:20" x14ac:dyDescent="0.55000000000000004">
      <c r="A220" s="31" t="s">
        <v>132</v>
      </c>
      <c r="B220" s="31" t="s">
        <v>459</v>
      </c>
      <c r="C220" s="55">
        <v>1609919.794436377</v>
      </c>
      <c r="D220" s="55">
        <v>1565338.2277992722</v>
      </c>
      <c r="E220" s="55">
        <v>1524626.217846408</v>
      </c>
      <c r="F220" s="55">
        <v>1488748.4232541721</v>
      </c>
      <c r="G220" s="55">
        <v>1453667.2014866495</v>
      </c>
      <c r="H220" s="55">
        <v>1416686.8511477367</v>
      </c>
      <c r="I220" s="55">
        <v>1388432.5522395757</v>
      </c>
      <c r="J220" s="55">
        <v>1359780.3386638898</v>
      </c>
      <c r="K220" s="55">
        <v>1327532.0989450582</v>
      </c>
      <c r="L220" s="55">
        <v>1301564.3038104975</v>
      </c>
      <c r="M220" s="55">
        <v>1281376.6500336591</v>
      </c>
      <c r="N220" s="55">
        <v>1262008.8905923811</v>
      </c>
      <c r="O220" s="55">
        <v>1249218.9224388071</v>
      </c>
      <c r="P220" s="55">
        <v>1238218.8009723106</v>
      </c>
      <c r="Q220" s="55">
        <v>1224745.9113494167</v>
      </c>
      <c r="R220" s="55">
        <v>1207684.1327648959</v>
      </c>
      <c r="S220" s="37">
        <f t="shared" si="10"/>
        <v>21899549.317781106</v>
      </c>
      <c r="T220" s="37">
        <f t="shared" si="9"/>
        <v>9058986.7159706168</v>
      </c>
    </row>
    <row r="221" spans="1:20" x14ac:dyDescent="0.55000000000000004">
      <c r="A221" s="31" t="s">
        <v>133</v>
      </c>
      <c r="B221" s="31">
        <v>0</v>
      </c>
      <c r="C221" s="55">
        <v>226503.45256508075</v>
      </c>
      <c r="D221" s="55">
        <v>223964.08104977806</v>
      </c>
      <c r="E221" s="55">
        <v>221447.89554162815</v>
      </c>
      <c r="F221" s="55">
        <v>218430.60117133576</v>
      </c>
      <c r="G221" s="55">
        <v>215734.47566953374</v>
      </c>
      <c r="H221" s="55">
        <v>212902.2501933047</v>
      </c>
      <c r="I221" s="55">
        <v>210156.70519568099</v>
      </c>
      <c r="J221" s="55">
        <v>207492.14414809569</v>
      </c>
      <c r="K221" s="55">
        <v>204903.21765527397</v>
      </c>
      <c r="L221" s="55">
        <v>202193.25310652866</v>
      </c>
      <c r="M221" s="55">
        <v>199653.39399374707</v>
      </c>
      <c r="N221" s="55">
        <v>196999.63458788191</v>
      </c>
      <c r="O221" s="55">
        <v>194243.39534824519</v>
      </c>
      <c r="P221" s="55">
        <v>191480.59178952136</v>
      </c>
      <c r="Q221" s="55">
        <v>188548.62349691472</v>
      </c>
      <c r="R221" s="55">
        <v>185544.75661112138</v>
      </c>
      <c r="S221" s="37">
        <f t="shared" si="10"/>
        <v>3300198.4721236718</v>
      </c>
      <c r="T221" s="37">
        <f t="shared" si="9"/>
        <v>1318982.7561906611</v>
      </c>
    </row>
    <row r="222" spans="1:20" x14ac:dyDescent="0.55000000000000004">
      <c r="A222" s="66" t="s">
        <v>25</v>
      </c>
      <c r="B222" s="31" t="s">
        <v>460</v>
      </c>
      <c r="C222" s="55">
        <v>2134198.4426104873</v>
      </c>
      <c r="D222" s="55">
        <v>2102870.7114179288</v>
      </c>
      <c r="E222" s="55">
        <v>2070632.6651944977</v>
      </c>
      <c r="F222" s="55">
        <v>2034967.9160770916</v>
      </c>
      <c r="G222" s="55">
        <v>2013296.7759085679</v>
      </c>
      <c r="H222" s="55">
        <v>1981205.886589769</v>
      </c>
      <c r="I222" s="55">
        <v>1949276.4166899384</v>
      </c>
      <c r="J222" s="55">
        <v>1917526.1870030207</v>
      </c>
      <c r="K222" s="55">
        <v>1885971.8432805019</v>
      </c>
      <c r="L222" s="55">
        <v>1851680.3739351733</v>
      </c>
      <c r="M222" s="55">
        <v>1829237.1512964196</v>
      </c>
      <c r="N222" s="55">
        <v>1798192.620278626</v>
      </c>
      <c r="O222" s="55">
        <v>1764706.3724467247</v>
      </c>
      <c r="P222" s="55">
        <v>1739504.5148668753</v>
      </c>
      <c r="Q222" s="55">
        <v>1709186.7966875371</v>
      </c>
      <c r="R222" s="55">
        <v>1686567.5308275365</v>
      </c>
      <c r="S222" s="37">
        <f t="shared" si="10"/>
        <v>30469022.205110691</v>
      </c>
      <c r="T222" s="37">
        <f t="shared" si="9"/>
        <v>12337172.397798341</v>
      </c>
    </row>
    <row r="223" spans="1:20" x14ac:dyDescent="0.55000000000000004">
      <c r="A223" s="31" t="s">
        <v>135</v>
      </c>
      <c r="B223" s="31" t="s">
        <v>459</v>
      </c>
      <c r="C223" s="55">
        <v>375618.44051415613</v>
      </c>
      <c r="D223" s="55">
        <v>375421.48359887884</v>
      </c>
      <c r="E223" s="55">
        <v>375511.68658409035</v>
      </c>
      <c r="F223" s="55">
        <v>375278.15134729689</v>
      </c>
      <c r="G223" s="55">
        <v>374739.65990323428</v>
      </c>
      <c r="H223" s="55">
        <v>375137.11569002894</v>
      </c>
      <c r="I223" s="55">
        <v>374006.19220407843</v>
      </c>
      <c r="J223" s="55">
        <v>373775.64438949747</v>
      </c>
      <c r="K223" s="55">
        <v>372401.87039727304</v>
      </c>
      <c r="L223" s="55">
        <v>372149.24353852065</v>
      </c>
      <c r="M223" s="55">
        <v>370804.22111484653</v>
      </c>
      <c r="N223" s="55">
        <v>369477.89022685279</v>
      </c>
      <c r="O223" s="55">
        <v>367665.66393201548</v>
      </c>
      <c r="P223" s="55">
        <v>365886.9129108066</v>
      </c>
      <c r="Q223" s="55">
        <v>364368.51549575024</v>
      </c>
      <c r="R223" s="55">
        <v>362173.18182451499</v>
      </c>
      <c r="S223" s="37">
        <f t="shared" si="10"/>
        <v>5944415.8736718418</v>
      </c>
      <c r="T223" s="37">
        <f t="shared" si="9"/>
        <v>2251706.5376376854</v>
      </c>
    </row>
    <row r="224" spans="1:20" x14ac:dyDescent="0.55000000000000004">
      <c r="A224" s="31" t="s">
        <v>137</v>
      </c>
      <c r="B224" s="31" t="s">
        <v>459</v>
      </c>
      <c r="C224" s="55">
        <v>1181425.9170900562</v>
      </c>
      <c r="D224" s="55">
        <v>1183379.7977615255</v>
      </c>
      <c r="E224" s="55">
        <v>1184786.2806740205</v>
      </c>
      <c r="F224" s="55">
        <v>1186028.3302305394</v>
      </c>
      <c r="G224" s="55">
        <v>1186192.9301544828</v>
      </c>
      <c r="H224" s="55">
        <v>1185862.8965374588</v>
      </c>
      <c r="I224" s="55">
        <v>1184208.5123867164</v>
      </c>
      <c r="J224" s="55">
        <v>1182463.1430838536</v>
      </c>
      <c r="K224" s="55">
        <v>1179973.8005381946</v>
      </c>
      <c r="L224" s="55">
        <v>1177089.3374835772</v>
      </c>
      <c r="M224" s="55">
        <v>1173971.233925442</v>
      </c>
      <c r="N224" s="55">
        <v>1170327.1450524074</v>
      </c>
      <c r="O224" s="55">
        <v>1166464.3529404181</v>
      </c>
      <c r="P224" s="55">
        <v>1162656.4781440902</v>
      </c>
      <c r="Q224" s="55">
        <v>1158746.5074497203</v>
      </c>
      <c r="R224" s="55">
        <v>1155628.9846770538</v>
      </c>
      <c r="S224" s="37">
        <f t="shared" si="10"/>
        <v>18819205.648129556</v>
      </c>
      <c r="T224" s="37">
        <f t="shared" si="9"/>
        <v>7107676.1524480833</v>
      </c>
    </row>
    <row r="225" spans="1:20" x14ac:dyDescent="0.55000000000000004">
      <c r="A225" s="31" t="s">
        <v>22</v>
      </c>
      <c r="B225" s="31" t="s">
        <v>460</v>
      </c>
      <c r="C225" s="55">
        <v>1073144.3458208251</v>
      </c>
      <c r="D225" s="55">
        <v>1081435.4756487166</v>
      </c>
      <c r="E225" s="55">
        <v>1087736.1213669893</v>
      </c>
      <c r="F225" s="55">
        <v>1093744.151471308</v>
      </c>
      <c r="G225" s="55">
        <v>1099683.1143502533</v>
      </c>
      <c r="H225" s="55">
        <v>1106218.0513278842</v>
      </c>
      <c r="I225" s="55">
        <v>1111666.3282294536</v>
      </c>
      <c r="J225" s="55">
        <v>1118061.8623900809</v>
      </c>
      <c r="K225" s="55">
        <v>1124425.1203949796</v>
      </c>
      <c r="L225" s="55">
        <v>1129884.5330717778</v>
      </c>
      <c r="M225" s="55">
        <v>1134273.6438479184</v>
      </c>
      <c r="N225" s="55">
        <v>1137840.0373591317</v>
      </c>
      <c r="O225" s="55">
        <v>1140996.5918879895</v>
      </c>
      <c r="P225" s="55">
        <v>1142634.9898712053</v>
      </c>
      <c r="Q225" s="55">
        <v>1144284.7805457236</v>
      </c>
      <c r="R225" s="55">
        <v>1145390.8670799823</v>
      </c>
      <c r="S225" s="37">
        <f t="shared" si="10"/>
        <v>17871420.014664218</v>
      </c>
      <c r="T225" s="37">
        <f t="shared" si="9"/>
        <v>6541961.2599859759</v>
      </c>
    </row>
    <row r="226" spans="1:20" x14ac:dyDescent="0.55000000000000004">
      <c r="A226" s="31" t="s">
        <v>140</v>
      </c>
      <c r="B226" s="31" t="s">
        <v>460</v>
      </c>
      <c r="C226" s="55">
        <v>186366.75067400892</v>
      </c>
      <c r="D226" s="55">
        <v>186695.91278869496</v>
      </c>
      <c r="E226" s="55">
        <v>187287.92535273673</v>
      </c>
      <c r="F226" s="55">
        <v>187908.81830915125</v>
      </c>
      <c r="G226" s="55">
        <v>188722.17947050143</v>
      </c>
      <c r="H226" s="55">
        <v>189704.98338397816</v>
      </c>
      <c r="I226" s="55">
        <v>190429.8506329775</v>
      </c>
      <c r="J226" s="55">
        <v>191385.00246740406</v>
      </c>
      <c r="K226" s="55">
        <v>192352.50342436554</v>
      </c>
      <c r="L226" s="55">
        <v>193324.13828653184</v>
      </c>
      <c r="M226" s="55">
        <v>194328.41484124112</v>
      </c>
      <c r="N226" s="55">
        <v>195145.19586375661</v>
      </c>
      <c r="O226" s="55">
        <v>195817.52195023047</v>
      </c>
      <c r="P226" s="55">
        <v>196615.13656095188</v>
      </c>
      <c r="Q226" s="55">
        <v>197328.32514965642</v>
      </c>
      <c r="R226" s="55">
        <v>197957.59639022432</v>
      </c>
      <c r="S226" s="37">
        <f t="shared" si="10"/>
        <v>3071370.2555464115</v>
      </c>
      <c r="T226" s="37">
        <f t="shared" si="9"/>
        <v>1126686.5699790716</v>
      </c>
    </row>
    <row r="227" spans="1:20" x14ac:dyDescent="0.55000000000000004">
      <c r="A227" s="31" t="s">
        <v>141</v>
      </c>
      <c r="B227" s="31" t="s">
        <v>459</v>
      </c>
      <c r="C227" s="55">
        <v>71550.79405317994</v>
      </c>
      <c r="D227" s="55">
        <v>71266.372079035442</v>
      </c>
      <c r="E227" s="55">
        <v>71040.303610458257</v>
      </c>
      <c r="F227" s="55">
        <v>70766.946327183163</v>
      </c>
      <c r="G227" s="55">
        <v>70513.819794587209</v>
      </c>
      <c r="H227" s="55">
        <v>70090.019675618372</v>
      </c>
      <c r="I227" s="55">
        <v>69752.820178420749</v>
      </c>
      <c r="J227" s="55">
        <v>69493.990519851897</v>
      </c>
      <c r="K227" s="55">
        <v>69133.692107870651</v>
      </c>
      <c r="L227" s="55">
        <v>68791.128995866951</v>
      </c>
      <c r="M227" s="55">
        <v>68409.872394773527</v>
      </c>
      <c r="N227" s="55">
        <v>67887.459232082707</v>
      </c>
      <c r="O227" s="55">
        <v>67490.367117396556</v>
      </c>
      <c r="P227" s="55">
        <v>67058.815184988358</v>
      </c>
      <c r="Q227" s="55">
        <v>66499.050776357893</v>
      </c>
      <c r="R227" s="55">
        <v>66054.952508083195</v>
      </c>
      <c r="S227" s="37">
        <f t="shared" si="10"/>
        <v>1105800.4045557547</v>
      </c>
      <c r="T227" s="37">
        <f t="shared" si="9"/>
        <v>425228.25554006238</v>
      </c>
    </row>
    <row r="228" spans="1:20" x14ac:dyDescent="0.55000000000000004">
      <c r="A228" s="31" t="s">
        <v>143</v>
      </c>
      <c r="B228" s="31" t="s">
        <v>459</v>
      </c>
      <c r="C228" s="55">
        <v>35829407.619290315</v>
      </c>
      <c r="D228" s="55">
        <v>35195508.968960568</v>
      </c>
      <c r="E228" s="55">
        <v>34545014.548954278</v>
      </c>
      <c r="F228" s="55">
        <v>33875965.884577297</v>
      </c>
      <c r="G228" s="55">
        <v>33181550.436582588</v>
      </c>
      <c r="H228" s="55">
        <v>32461253.438324772</v>
      </c>
      <c r="I228" s="55">
        <v>31742599.797024075</v>
      </c>
      <c r="J228" s="55">
        <v>31001991.052572541</v>
      </c>
      <c r="K228" s="55">
        <v>30247287.440793216</v>
      </c>
      <c r="L228" s="55">
        <v>29496727.002164699</v>
      </c>
      <c r="M228" s="55">
        <v>28756507.339643002</v>
      </c>
      <c r="N228" s="55">
        <v>28038132.337303173</v>
      </c>
      <c r="O228" s="55">
        <v>27329203.341125898</v>
      </c>
      <c r="P228" s="55">
        <v>26628599.483157195</v>
      </c>
      <c r="Q228" s="55">
        <v>25933960.648806766</v>
      </c>
      <c r="R228" s="55">
        <v>25247205.488485895</v>
      </c>
      <c r="S228" s="37">
        <f t="shared" si="10"/>
        <v>489510914.8277663</v>
      </c>
      <c r="T228" s="37">
        <f t="shared" si="9"/>
        <v>205088700.89668983</v>
      </c>
    </row>
    <row r="229" spans="1:20" x14ac:dyDescent="0.55000000000000004">
      <c r="A229" s="31" t="s">
        <v>145</v>
      </c>
      <c r="B229" s="31" t="s">
        <v>459</v>
      </c>
      <c r="C229" s="55">
        <v>977190.85669124324</v>
      </c>
      <c r="D229" s="55">
        <v>953236.18931585853</v>
      </c>
      <c r="E229" s="55">
        <v>929505.22926630813</v>
      </c>
      <c r="F229" s="55">
        <v>905965.96802458155</v>
      </c>
      <c r="G229" s="55">
        <v>882916.66897257545</v>
      </c>
      <c r="H229" s="55">
        <v>860441.48370150221</v>
      </c>
      <c r="I229" s="55">
        <v>840012.34160121414</v>
      </c>
      <c r="J229" s="55">
        <v>819534.17000792234</v>
      </c>
      <c r="K229" s="55">
        <v>799536.28863710631</v>
      </c>
      <c r="L229" s="55">
        <v>780088.0762171133</v>
      </c>
      <c r="M229" s="55">
        <v>761638.0771599724</v>
      </c>
      <c r="N229" s="55">
        <v>743902.63024214911</v>
      </c>
      <c r="O229" s="55">
        <v>726773.78214468947</v>
      </c>
      <c r="P229" s="55">
        <v>710153.78165283042</v>
      </c>
      <c r="Q229" s="55">
        <v>693195.43527711963</v>
      </c>
      <c r="R229" s="55">
        <v>675416.7619855802</v>
      </c>
      <c r="S229" s="37">
        <f t="shared" si="10"/>
        <v>13059507.740897767</v>
      </c>
      <c r="T229" s="37">
        <f t="shared" si="9"/>
        <v>5509256.3959720694</v>
      </c>
    </row>
    <row r="230" spans="1:20" x14ac:dyDescent="0.55000000000000004">
      <c r="A230" s="31" t="s">
        <v>34</v>
      </c>
      <c r="B230" s="31" t="s">
        <v>460</v>
      </c>
      <c r="C230" s="55">
        <v>7948861.3312089993</v>
      </c>
      <c r="D230" s="55">
        <v>7943766.5725200465</v>
      </c>
      <c r="E230" s="55">
        <v>7942476.7189490069</v>
      </c>
      <c r="F230" s="55">
        <v>7944676.6791200247</v>
      </c>
      <c r="G230" s="55">
        <v>7955345.144176377</v>
      </c>
      <c r="H230" s="55">
        <v>7963969.4989148173</v>
      </c>
      <c r="I230" s="55">
        <v>7971537.3487744899</v>
      </c>
      <c r="J230" s="55">
        <v>7976920.1159298737</v>
      </c>
      <c r="K230" s="55">
        <v>7984958.5995413549</v>
      </c>
      <c r="L230" s="55">
        <v>7995210.0802043444</v>
      </c>
      <c r="M230" s="55">
        <v>8006346.3135047518</v>
      </c>
      <c r="N230" s="55">
        <v>8010051.2071028771</v>
      </c>
      <c r="O230" s="55">
        <v>8014530.1440050192</v>
      </c>
      <c r="P230" s="55">
        <v>8019508.232963616</v>
      </c>
      <c r="Q230" s="55">
        <v>8021472.4423302095</v>
      </c>
      <c r="R230" s="55">
        <v>8023640.5661123721</v>
      </c>
      <c r="S230" s="37">
        <f t="shared" si="10"/>
        <v>127723270.99535818</v>
      </c>
      <c r="T230" s="37">
        <f t="shared" si="9"/>
        <v>47699095.94488927</v>
      </c>
    </row>
    <row r="231" spans="1:20" x14ac:dyDescent="0.55000000000000004">
      <c r="A231" s="31" t="s">
        <v>35</v>
      </c>
      <c r="B231" s="31" t="s">
        <v>460</v>
      </c>
      <c r="C231" s="55">
        <v>549780.34812161629</v>
      </c>
      <c r="D231" s="55">
        <v>539368.89484306984</v>
      </c>
      <c r="E231" s="55">
        <v>529096.72848140437</v>
      </c>
      <c r="F231" s="55">
        <v>518965.37452033471</v>
      </c>
      <c r="G231" s="55">
        <v>508743.87187265477</v>
      </c>
      <c r="H231" s="55">
        <v>498324.39106350252</v>
      </c>
      <c r="I231" s="55">
        <v>487301.05155393603</v>
      </c>
      <c r="J231" s="55">
        <v>476345.79429886478</v>
      </c>
      <c r="K231" s="55">
        <v>465262.75137753692</v>
      </c>
      <c r="L231" s="55">
        <v>453907.78309411433</v>
      </c>
      <c r="M231" s="55">
        <v>442265.69935266976</v>
      </c>
      <c r="N231" s="55">
        <v>430647.85955047456</v>
      </c>
      <c r="O231" s="55">
        <v>418861.72848793044</v>
      </c>
      <c r="P231" s="55">
        <v>406991.33787615912</v>
      </c>
      <c r="Q231" s="55">
        <v>395260.24795959436</v>
      </c>
      <c r="R231" s="55">
        <v>383795.59092022938</v>
      </c>
      <c r="S231" s="37">
        <f t="shared" si="10"/>
        <v>7504919.4533740915</v>
      </c>
      <c r="T231" s="37">
        <f t="shared" si="9"/>
        <v>3144279.6089025824</v>
      </c>
    </row>
    <row r="232" spans="1:20" x14ac:dyDescent="0.55000000000000004">
      <c r="A232" s="31" t="s">
        <v>28</v>
      </c>
      <c r="B232" s="31" t="s">
        <v>460</v>
      </c>
      <c r="C232" s="55">
        <v>507886.07780808117</v>
      </c>
      <c r="D232" s="55">
        <v>501866.90766242915</v>
      </c>
      <c r="E232" s="55">
        <v>498955.11680482904</v>
      </c>
      <c r="F232" s="55">
        <v>493656.30239352596</v>
      </c>
      <c r="G232" s="55">
        <v>488932.48361669329</v>
      </c>
      <c r="H232" s="55">
        <v>482726.00639165775</v>
      </c>
      <c r="I232" s="55">
        <v>478416.35902705276</v>
      </c>
      <c r="J232" s="55">
        <v>472054.9764566212</v>
      </c>
      <c r="K232" s="55">
        <v>466271.01018053148</v>
      </c>
      <c r="L232" s="55">
        <v>460423.51259805239</v>
      </c>
      <c r="M232" s="55">
        <v>456253.7002991162</v>
      </c>
      <c r="N232" s="55">
        <v>450814.76593399217</v>
      </c>
      <c r="O232" s="55">
        <v>445849.98949420324</v>
      </c>
      <c r="P232" s="55">
        <v>442377.5634584541</v>
      </c>
      <c r="Q232" s="55">
        <v>437702.91683202988</v>
      </c>
      <c r="R232" s="55">
        <v>433423.48267549812</v>
      </c>
      <c r="S232" s="37">
        <f t="shared" si="10"/>
        <v>7517611.1716327677</v>
      </c>
      <c r="T232" s="37">
        <f t="shared" si="9"/>
        <v>2974022.8946772162</v>
      </c>
    </row>
    <row r="233" spans="1:20" x14ac:dyDescent="0.55000000000000004">
      <c r="A233" s="31" t="s">
        <v>146</v>
      </c>
      <c r="B233" s="31" t="s">
        <v>459</v>
      </c>
      <c r="C233" s="55">
        <v>3625444.7397788051</v>
      </c>
      <c r="D233" s="55">
        <v>3600948.4345824705</v>
      </c>
      <c r="E233" s="55">
        <v>3566623.6561793089</v>
      </c>
      <c r="F233" s="55">
        <v>3525323.6251764316</v>
      </c>
      <c r="G233" s="55">
        <v>3480119.4314059815</v>
      </c>
      <c r="H233" s="55">
        <v>3432564.9350748411</v>
      </c>
      <c r="I233" s="55">
        <v>3379410.7091491874</v>
      </c>
      <c r="J233" s="55">
        <v>3327192.2748357924</v>
      </c>
      <c r="K233" s="55">
        <v>3272230.7620473299</v>
      </c>
      <c r="L233" s="55">
        <v>3211628.0594544923</v>
      </c>
      <c r="M233" s="55">
        <v>3144903.2990685478</v>
      </c>
      <c r="N233" s="55">
        <v>3078339.4655375527</v>
      </c>
      <c r="O233" s="55">
        <v>3005207.2464884231</v>
      </c>
      <c r="P233" s="55">
        <v>2928374.7724700016</v>
      </c>
      <c r="Q233" s="55">
        <v>2851330.2051837998</v>
      </c>
      <c r="R233" s="55">
        <v>2777179.1655666516</v>
      </c>
      <c r="S233" s="37">
        <f t="shared" si="10"/>
        <v>52206820.781999618</v>
      </c>
      <c r="T233" s="37">
        <f t="shared" si="9"/>
        <v>21231024.822197836</v>
      </c>
    </row>
    <row r="234" spans="1:20" x14ac:dyDescent="0.55000000000000004">
      <c r="A234" s="31" t="s">
        <v>148</v>
      </c>
      <c r="B234" s="31" t="s">
        <v>459</v>
      </c>
      <c r="C234" s="55">
        <v>51967.892790571263</v>
      </c>
      <c r="D234" s="55">
        <v>52445.00206092088</v>
      </c>
      <c r="E234" s="55">
        <v>52991.094406809643</v>
      </c>
      <c r="F234" s="55">
        <v>53553.981430229949</v>
      </c>
      <c r="G234" s="55">
        <v>54152.106301416468</v>
      </c>
      <c r="H234" s="55">
        <v>54801.586270000684</v>
      </c>
      <c r="I234" s="55">
        <v>55420.54127750425</v>
      </c>
      <c r="J234" s="55">
        <v>56070.684116755874</v>
      </c>
      <c r="K234" s="55">
        <v>56776.475129191058</v>
      </c>
      <c r="L234" s="55">
        <v>57500.790167367115</v>
      </c>
      <c r="M234" s="55">
        <v>58248.290977507306</v>
      </c>
      <c r="N234" s="55">
        <v>58986.146023230074</v>
      </c>
      <c r="O234" s="55">
        <v>59729.712717157134</v>
      </c>
      <c r="P234" s="55">
        <v>60535.788609251998</v>
      </c>
      <c r="Q234" s="55">
        <v>61328.306700083645</v>
      </c>
      <c r="R234" s="55">
        <v>62178.382645546175</v>
      </c>
      <c r="S234" s="37">
        <f t="shared" si="10"/>
        <v>906686.78162354347</v>
      </c>
      <c r="T234" s="37">
        <f t="shared" si="9"/>
        <v>319911.66325994889</v>
      </c>
    </row>
    <row r="235" spans="1:20" x14ac:dyDescent="0.55000000000000004">
      <c r="A235" s="31" t="s">
        <v>29</v>
      </c>
      <c r="B235" s="31" t="s">
        <v>460</v>
      </c>
      <c r="C235" s="55">
        <v>39171851.524003021</v>
      </c>
      <c r="D235" s="55">
        <v>39050049.087158687</v>
      </c>
      <c r="E235" s="55">
        <v>38970485.239134036</v>
      </c>
      <c r="F235" s="55">
        <v>38919628.939978048</v>
      </c>
      <c r="G235" s="55">
        <v>38877380.795018345</v>
      </c>
      <c r="H235" s="55">
        <v>38832352.095165916</v>
      </c>
      <c r="I235" s="55">
        <v>38764103.479219384</v>
      </c>
      <c r="J235" s="55">
        <v>38693068.521884032</v>
      </c>
      <c r="K235" s="55">
        <v>38623190.473502047</v>
      </c>
      <c r="L235" s="55">
        <v>38563026.925565675</v>
      </c>
      <c r="M235" s="55">
        <v>38507427.400962576</v>
      </c>
      <c r="N235" s="55">
        <v>38412774.045617379</v>
      </c>
      <c r="O235" s="55">
        <v>38328164.206326514</v>
      </c>
      <c r="P235" s="55">
        <v>38247495.518363602</v>
      </c>
      <c r="Q235" s="55">
        <v>38159046.071491405</v>
      </c>
      <c r="R235" s="55">
        <v>38057283.201239668</v>
      </c>
      <c r="S235" s="37">
        <f t="shared" si="10"/>
        <v>618177327.52463031</v>
      </c>
      <c r="T235" s="37">
        <f t="shared" si="9"/>
        <v>233821747.68045804</v>
      </c>
    </row>
    <row r="236" spans="1:20" x14ac:dyDescent="0.55000000000000004">
      <c r="A236" s="31" t="s">
        <v>149</v>
      </c>
      <c r="B236" s="31" t="s">
        <v>460</v>
      </c>
      <c r="C236" s="55">
        <v>39416278.457788244</v>
      </c>
      <c r="D236" s="55">
        <v>39024454.040635735</v>
      </c>
      <c r="E236" s="55">
        <v>38597291.266285792</v>
      </c>
      <c r="F236" s="55">
        <v>38144515.586516641</v>
      </c>
      <c r="G236" s="55">
        <v>37700053.268767543</v>
      </c>
      <c r="H236" s="55">
        <v>37281193.958854362</v>
      </c>
      <c r="I236" s="55">
        <v>36884505.276993036</v>
      </c>
      <c r="J236" s="55">
        <v>36500794.819726281</v>
      </c>
      <c r="K236" s="55">
        <v>36130321.4071033</v>
      </c>
      <c r="L236" s="55">
        <v>35761862.021294281</v>
      </c>
      <c r="M236" s="55">
        <v>35392207.751172766</v>
      </c>
      <c r="N236" s="55">
        <v>35019717.380541548</v>
      </c>
      <c r="O236" s="55">
        <v>34644116.375755832</v>
      </c>
      <c r="P236" s="55">
        <v>34260123.933241397</v>
      </c>
      <c r="Q236" s="55">
        <v>33862555.443077125</v>
      </c>
      <c r="R236" s="55">
        <v>33447415.273672231</v>
      </c>
      <c r="S236" s="37">
        <f t="shared" si="10"/>
        <v>582067406.26142609</v>
      </c>
      <c r="T236" s="37">
        <f t="shared" si="9"/>
        <v>230163786.5788483</v>
      </c>
    </row>
    <row r="237" spans="1:20" x14ac:dyDescent="0.55000000000000004">
      <c r="A237" s="31" t="s">
        <v>151</v>
      </c>
      <c r="B237" s="31" t="s">
        <v>459</v>
      </c>
      <c r="C237" s="55">
        <v>7523801.9821048062</v>
      </c>
      <c r="D237" s="55">
        <v>7484136.5916614262</v>
      </c>
      <c r="E237" s="55">
        <v>7440036.5243465509</v>
      </c>
      <c r="F237" s="55">
        <v>7392156.3281105384</v>
      </c>
      <c r="G237" s="55">
        <v>7337266.3224473642</v>
      </c>
      <c r="H237" s="55">
        <v>7279302.7581591392</v>
      </c>
      <c r="I237" s="55">
        <v>7211917.0247916691</v>
      </c>
      <c r="J237" s="55">
        <v>7142281.3770493902</v>
      </c>
      <c r="K237" s="55">
        <v>7064387.2127821352</v>
      </c>
      <c r="L237" s="55">
        <v>6984971.5159598533</v>
      </c>
      <c r="M237" s="55">
        <v>6904188.9999954384</v>
      </c>
      <c r="N237" s="55">
        <v>6822186.6566412989</v>
      </c>
      <c r="O237" s="55">
        <v>6741856.9765370302</v>
      </c>
      <c r="P237" s="55">
        <v>6660419.1865632823</v>
      </c>
      <c r="Q237" s="55">
        <v>6578005.9833945977</v>
      </c>
      <c r="R237" s="55">
        <v>6494743.2738520019</v>
      </c>
      <c r="S237" s="37">
        <f t="shared" si="10"/>
        <v>113061658.71439654</v>
      </c>
      <c r="T237" s="37">
        <f t="shared" si="9"/>
        <v>44456700.506829828</v>
      </c>
    </row>
    <row r="238" spans="1:20" x14ac:dyDescent="0.55000000000000004">
      <c r="A238" s="31" t="s">
        <v>153</v>
      </c>
      <c r="B238" s="31" t="s">
        <v>459</v>
      </c>
      <c r="C238" s="55">
        <v>9492913.9306159019</v>
      </c>
      <c r="D238" s="55">
        <v>9300302.568363579</v>
      </c>
      <c r="E238" s="55">
        <v>9108020.9301433414</v>
      </c>
      <c r="F238" s="55">
        <v>8920095.7441678308</v>
      </c>
      <c r="G238" s="55">
        <v>8729301.4892026857</v>
      </c>
      <c r="H238" s="55">
        <v>8544024.9342057202</v>
      </c>
      <c r="I238" s="55">
        <v>8364049.1180579178</v>
      </c>
      <c r="J238" s="55">
        <v>8187309.1233797604</v>
      </c>
      <c r="K238" s="55">
        <v>8006555.2105566869</v>
      </c>
      <c r="L238" s="55">
        <v>7831136.0129146827</v>
      </c>
      <c r="M238" s="55">
        <v>7657443.2036499605</v>
      </c>
      <c r="N238" s="55">
        <v>7486399.7645841176</v>
      </c>
      <c r="O238" s="55">
        <v>7316420.3791653998</v>
      </c>
      <c r="P238" s="55">
        <v>7149213.8713017264</v>
      </c>
      <c r="Q238" s="55">
        <v>6981764.7952550072</v>
      </c>
      <c r="R238" s="55">
        <v>6813605.9105477948</v>
      </c>
      <c r="S238" s="37">
        <f t="shared" si="10"/>
        <v>129888556.98611212</v>
      </c>
      <c r="T238" s="37">
        <f t="shared" si="9"/>
        <v>54094659.596699059</v>
      </c>
    </row>
    <row r="239" spans="1:20" x14ac:dyDescent="0.55000000000000004">
      <c r="A239" s="31" t="s">
        <v>154</v>
      </c>
      <c r="B239" s="31" t="s">
        <v>459</v>
      </c>
      <c r="C239" s="55">
        <v>7369961.1163352272</v>
      </c>
      <c r="D239" s="55">
        <v>7261786.1413687179</v>
      </c>
      <c r="E239" s="55">
        <v>7146342.9648646172</v>
      </c>
      <c r="F239" s="55">
        <v>7028105.5460812449</v>
      </c>
      <c r="G239" s="55">
        <v>6910693.2416464761</v>
      </c>
      <c r="H239" s="55">
        <v>6796837.0881592995</v>
      </c>
      <c r="I239" s="55">
        <v>6689661.5881275563</v>
      </c>
      <c r="J239" s="55">
        <v>6584570.1498838784</v>
      </c>
      <c r="K239" s="55">
        <v>6481485.4916924154</v>
      </c>
      <c r="L239" s="55">
        <v>6378387.0939717805</v>
      </c>
      <c r="M239" s="55">
        <v>6274955.6746840356</v>
      </c>
      <c r="N239" s="55">
        <v>6172750.2191457907</v>
      </c>
      <c r="O239" s="55">
        <v>6070185.1582035208</v>
      </c>
      <c r="P239" s="55">
        <v>5967204.7382871034</v>
      </c>
      <c r="Q239" s="55">
        <v>5864700.3330014925</v>
      </c>
      <c r="R239" s="55">
        <v>5762561.2408652026</v>
      </c>
      <c r="S239" s="37">
        <f t="shared" si="10"/>
        <v>104760187.78631836</v>
      </c>
      <c r="T239" s="37">
        <f t="shared" si="9"/>
        <v>42513726.098455586</v>
      </c>
    </row>
    <row r="240" spans="1:20" x14ac:dyDescent="0.55000000000000004">
      <c r="A240" s="31" t="s">
        <v>157</v>
      </c>
      <c r="B240" s="31" t="s">
        <v>460</v>
      </c>
      <c r="C240" s="55">
        <v>75796325.603937879</v>
      </c>
      <c r="D240" s="55">
        <v>72784631.079871386</v>
      </c>
      <c r="E240" s="55">
        <v>70171700.089218602</v>
      </c>
      <c r="F240" s="55">
        <v>67841486.417281091</v>
      </c>
      <c r="G240" s="55">
        <v>65599150.019220494</v>
      </c>
      <c r="H240" s="55">
        <v>63335498.673710451</v>
      </c>
      <c r="I240" s="55">
        <v>61109573.65631558</v>
      </c>
      <c r="J240" s="55">
        <v>58859942.387880132</v>
      </c>
      <c r="K240" s="55">
        <v>56648056.22096961</v>
      </c>
      <c r="L240" s="55">
        <v>54553659.923551053</v>
      </c>
      <c r="M240" s="55">
        <v>52606485.57987117</v>
      </c>
      <c r="N240" s="55">
        <v>50747010.765765235</v>
      </c>
      <c r="O240" s="55">
        <v>49003412.053309947</v>
      </c>
      <c r="P240" s="55">
        <v>47337703.660063632</v>
      </c>
      <c r="Q240" s="55">
        <v>45701413.933484428</v>
      </c>
      <c r="R240" s="55">
        <v>44069717.711218566</v>
      </c>
      <c r="S240" s="37">
        <f t="shared" si="10"/>
        <v>936165767.77566922</v>
      </c>
      <c r="T240" s="37">
        <f t="shared" si="9"/>
        <v>415528791.88323992</v>
      </c>
    </row>
    <row r="241" spans="1:20" x14ac:dyDescent="0.55000000000000004">
      <c r="A241" s="31" t="s">
        <v>158</v>
      </c>
      <c r="B241" s="31" t="s">
        <v>459</v>
      </c>
      <c r="C241" s="55">
        <v>849242.79445317923</v>
      </c>
      <c r="D241" s="55">
        <v>848487.49957867642</v>
      </c>
      <c r="E241" s="55">
        <v>847663.4568894268</v>
      </c>
      <c r="F241" s="55">
        <v>846688.81356448657</v>
      </c>
      <c r="G241" s="55">
        <v>846316.88955024478</v>
      </c>
      <c r="H241" s="55">
        <v>845985.27511313581</v>
      </c>
      <c r="I241" s="55">
        <v>844716.53091650223</v>
      </c>
      <c r="J241" s="55">
        <v>843730.17237251019</v>
      </c>
      <c r="K241" s="55">
        <v>842759.05497653852</v>
      </c>
      <c r="L241" s="55">
        <v>840692.24408570491</v>
      </c>
      <c r="M241" s="55">
        <v>837395.2123286617</v>
      </c>
      <c r="N241" s="55">
        <v>833165.61110291467</v>
      </c>
      <c r="O241" s="55">
        <v>827473.36133270431</v>
      </c>
      <c r="P241" s="55">
        <v>820824.16206101235</v>
      </c>
      <c r="Q241" s="55">
        <v>812919.004809518</v>
      </c>
      <c r="R241" s="55">
        <v>804046.88932692434</v>
      </c>
      <c r="S241" s="37">
        <f t="shared" si="10"/>
        <v>13392106.972462142</v>
      </c>
      <c r="T241" s="37">
        <f t="shared" si="9"/>
        <v>5084384.7291491488</v>
      </c>
    </row>
    <row r="242" spans="1:20" x14ac:dyDescent="0.55000000000000004">
      <c r="A242" s="31" t="s">
        <v>159</v>
      </c>
      <c r="B242" s="31" t="s">
        <v>459</v>
      </c>
      <c r="C242" s="55">
        <v>50522.564302862011</v>
      </c>
      <c r="D242" s="55">
        <v>48519.475494443745</v>
      </c>
      <c r="E242" s="55">
        <v>50246.70601366341</v>
      </c>
      <c r="F242" s="55">
        <v>49799.526591211717</v>
      </c>
      <c r="G242" s="55">
        <v>50322.485756920898</v>
      </c>
      <c r="H242" s="55">
        <v>49814.758411572184</v>
      </c>
      <c r="I242" s="55">
        <v>50223.990930263208</v>
      </c>
      <c r="J242" s="55">
        <v>49664.140617843877</v>
      </c>
      <c r="K242" s="55">
        <v>49970.979968527819</v>
      </c>
      <c r="L242" s="55">
        <v>49366.663910315343</v>
      </c>
      <c r="M242" s="55">
        <v>47928.799912927512</v>
      </c>
      <c r="N242" s="55">
        <v>48137.395292528483</v>
      </c>
      <c r="O242" s="55">
        <v>48293.179743313362</v>
      </c>
      <c r="P242" s="55">
        <v>46886.582275061519</v>
      </c>
      <c r="Q242" s="55">
        <v>46255.162595190661</v>
      </c>
      <c r="R242" s="55">
        <v>46333.573257626631</v>
      </c>
      <c r="S242" s="37">
        <f t="shared" si="10"/>
        <v>782285.98507427238</v>
      </c>
      <c r="T242" s="37">
        <f t="shared" si="9"/>
        <v>299225.51657067396</v>
      </c>
    </row>
    <row r="243" spans="1:20" x14ac:dyDescent="0.55000000000000004">
      <c r="A243" s="31" t="s">
        <v>160</v>
      </c>
      <c r="B243" s="31" t="s">
        <v>459</v>
      </c>
      <c r="C243" s="55">
        <v>754100.46507262392</v>
      </c>
      <c r="D243" s="55">
        <v>753183.83353288472</v>
      </c>
      <c r="E243" s="55">
        <v>753429.00929520698</v>
      </c>
      <c r="F243" s="55">
        <v>753965.53199901013</v>
      </c>
      <c r="G243" s="55">
        <v>753831.6397612911</v>
      </c>
      <c r="H243" s="55">
        <v>753600.14633259713</v>
      </c>
      <c r="I243" s="55">
        <v>753952.83236286987</v>
      </c>
      <c r="J243" s="55">
        <v>753309.96757325204</v>
      </c>
      <c r="K243" s="55">
        <v>752227.90663303458</v>
      </c>
      <c r="L243" s="55">
        <v>751677.32000419532</v>
      </c>
      <c r="M243" s="55">
        <v>751595.90863457031</v>
      </c>
      <c r="N243" s="55">
        <v>751776.35882186936</v>
      </c>
      <c r="O243" s="55">
        <v>752177.42358863365</v>
      </c>
      <c r="P243" s="55">
        <v>752901.3672109521</v>
      </c>
      <c r="Q243" s="55">
        <v>753217.99445268582</v>
      </c>
      <c r="R243" s="55">
        <v>752877.4638152332</v>
      </c>
      <c r="S243" s="37">
        <f t="shared" si="10"/>
        <v>12047825.16909091</v>
      </c>
      <c r="T243" s="37">
        <f t="shared" si="9"/>
        <v>4522110.6259936141</v>
      </c>
    </row>
    <row r="244" spans="1:20" x14ac:dyDescent="0.55000000000000004">
      <c r="A244" s="31" t="s">
        <v>162</v>
      </c>
      <c r="B244" s="31">
        <v>0</v>
      </c>
      <c r="C244" s="55">
        <v>8457.6202366134985</v>
      </c>
      <c r="D244" s="55">
        <v>8410.4619807034542</v>
      </c>
      <c r="E244" s="55">
        <v>8331.0139011166448</v>
      </c>
      <c r="F244" s="55">
        <v>8302.6242826019406</v>
      </c>
      <c r="G244" s="55">
        <v>8164.8106004917308</v>
      </c>
      <c r="H244" s="55">
        <v>8128.9623812947184</v>
      </c>
      <c r="I244" s="55">
        <v>8088.2759025123851</v>
      </c>
      <c r="J244" s="55">
        <v>8043.0634158552102</v>
      </c>
      <c r="K244" s="55">
        <v>7901.2112604770555</v>
      </c>
      <c r="L244" s="55">
        <v>7760.7991146456061</v>
      </c>
      <c r="M244" s="55">
        <v>7752.5239486330183</v>
      </c>
      <c r="N244" s="55">
        <v>7611.2921934871993</v>
      </c>
      <c r="O244" s="55">
        <v>7471.7107832506499</v>
      </c>
      <c r="P244" s="55">
        <v>7413.5186476294739</v>
      </c>
      <c r="Q244" s="55">
        <v>7313.6810961581077</v>
      </c>
      <c r="R244" s="55">
        <v>7175.8005309816535</v>
      </c>
      <c r="S244" s="37">
        <f t="shared" si="10"/>
        <v>126327.37027645233</v>
      </c>
      <c r="T244" s="37">
        <f t="shared" si="9"/>
        <v>49795.49338282198</v>
      </c>
    </row>
    <row r="245" spans="1:20" x14ac:dyDescent="0.55000000000000004">
      <c r="A245" s="31" t="s">
        <v>163</v>
      </c>
      <c r="B245" s="31" t="s">
        <v>459</v>
      </c>
      <c r="C245" s="55">
        <v>187531.35743451462</v>
      </c>
      <c r="D245" s="55">
        <v>187075.39349688467</v>
      </c>
      <c r="E245" s="55">
        <v>186335.4332924741</v>
      </c>
      <c r="F245" s="55">
        <v>185806.42379064485</v>
      </c>
      <c r="G245" s="55">
        <v>185150.1552608675</v>
      </c>
      <c r="H245" s="55">
        <v>184579.69217665281</v>
      </c>
      <c r="I245" s="55">
        <v>183686.16457565303</v>
      </c>
      <c r="J245" s="55">
        <v>183074.94763479094</v>
      </c>
      <c r="K245" s="55">
        <v>182343.50791970623</v>
      </c>
      <c r="L245" s="55">
        <v>181408.20731315704</v>
      </c>
      <c r="M245" s="55">
        <v>180638.21589801114</v>
      </c>
      <c r="N245" s="55">
        <v>179243.62147017749</v>
      </c>
      <c r="O245" s="55">
        <v>177943.87204380971</v>
      </c>
      <c r="P245" s="55">
        <v>176567.77730235696</v>
      </c>
      <c r="Q245" s="55">
        <v>175042.25183710986</v>
      </c>
      <c r="R245" s="55">
        <v>173761.18300982303</v>
      </c>
      <c r="S245" s="37">
        <f t="shared" si="10"/>
        <v>2910188.2044566334</v>
      </c>
      <c r="T245" s="37">
        <f t="shared" si="9"/>
        <v>1116478.4554520387</v>
      </c>
    </row>
    <row r="246" spans="1:20" x14ac:dyDescent="0.55000000000000004">
      <c r="A246" s="31" t="s">
        <v>164</v>
      </c>
      <c r="B246" s="31" t="s">
        <v>459</v>
      </c>
      <c r="C246" s="55">
        <v>923.82053260563032</v>
      </c>
      <c r="D246" s="55">
        <v>924.66391219586046</v>
      </c>
      <c r="E246" s="55">
        <v>925.71792946930418</v>
      </c>
      <c r="F246" s="55">
        <v>926.63185807265836</v>
      </c>
      <c r="G246" s="55">
        <v>929.44795175619561</v>
      </c>
      <c r="H246" s="55">
        <v>931.97912990701388</v>
      </c>
      <c r="I246" s="55">
        <v>933.89730071137944</v>
      </c>
      <c r="J246" s="55">
        <v>936.79421454753037</v>
      </c>
      <c r="K246" s="55">
        <v>940.25205311125455</v>
      </c>
      <c r="L246" s="55">
        <v>943.89583383485626</v>
      </c>
      <c r="M246" s="55">
        <v>947.39044790374408</v>
      </c>
      <c r="N246" s="55">
        <v>949.04507888953913</v>
      </c>
      <c r="O246" s="55">
        <v>950.88139420998482</v>
      </c>
      <c r="P246" s="55">
        <v>952.33076443874165</v>
      </c>
      <c r="Q246" s="55">
        <v>954.41855502786495</v>
      </c>
      <c r="R246" s="55">
        <v>956.0718192662024</v>
      </c>
      <c r="S246" s="37">
        <f t="shared" si="10"/>
        <v>15027.238775947762</v>
      </c>
      <c r="T246" s="37">
        <f t="shared" ref="T246:T262" si="11">SUM(C246:H246)</f>
        <v>5562.2613140066633</v>
      </c>
    </row>
    <row r="247" spans="1:20" x14ac:dyDescent="0.55000000000000004">
      <c r="A247" s="31" t="s">
        <v>27</v>
      </c>
      <c r="B247" s="31" t="s">
        <v>460</v>
      </c>
      <c r="C247" s="55">
        <v>10342322.38424328</v>
      </c>
      <c r="D247" s="55">
        <v>10119460.785153547</v>
      </c>
      <c r="E247" s="55">
        <v>9891138.3490227349</v>
      </c>
      <c r="F247" s="55">
        <v>9664307.3127686791</v>
      </c>
      <c r="G247" s="55">
        <v>9447933.299927393</v>
      </c>
      <c r="H247" s="55">
        <v>9245082.4539473876</v>
      </c>
      <c r="I247" s="55">
        <v>9034230.6280028168</v>
      </c>
      <c r="J247" s="55">
        <v>8837558.428219676</v>
      </c>
      <c r="K247" s="55">
        <v>8650241.2939053178</v>
      </c>
      <c r="L247" s="55">
        <v>8465258.5187582504</v>
      </c>
      <c r="M247" s="55">
        <v>8281091.5312719094</v>
      </c>
      <c r="N247" s="55">
        <v>8093853.7153240787</v>
      </c>
      <c r="O247" s="55">
        <v>7906544.0396748269</v>
      </c>
      <c r="P247" s="55">
        <v>7720400.3412057552</v>
      </c>
      <c r="Q247" s="55">
        <v>7535131.6031185668</v>
      </c>
      <c r="R247" s="55">
        <v>7349582.9024580494</v>
      </c>
      <c r="S247" s="37">
        <f t="shared" ref="S247:S262" si="12">SUM(C247:R247)</f>
        <v>140584137.58700228</v>
      </c>
      <c r="T247" s="37">
        <f t="shared" si="11"/>
        <v>58710244.585063018</v>
      </c>
    </row>
    <row r="248" spans="1:20" x14ac:dyDescent="0.55000000000000004">
      <c r="A248" s="31" t="s">
        <v>165</v>
      </c>
      <c r="B248" s="31" t="s">
        <v>460</v>
      </c>
      <c r="C248" s="55">
        <v>374714.53414286079</v>
      </c>
      <c r="D248" s="55">
        <v>376353.18657808268</v>
      </c>
      <c r="E248" s="55">
        <v>376704.61708347691</v>
      </c>
      <c r="F248" s="55">
        <v>376365.75936780893</v>
      </c>
      <c r="G248" s="55">
        <v>375727.06872863561</v>
      </c>
      <c r="H248" s="55">
        <v>375356.99844847509</v>
      </c>
      <c r="I248" s="55">
        <v>374582.81073801464</v>
      </c>
      <c r="J248" s="55">
        <v>373846.74480614136</v>
      </c>
      <c r="K248" s="55">
        <v>373440.54631716484</v>
      </c>
      <c r="L248" s="55">
        <v>372545.14624148584</v>
      </c>
      <c r="M248" s="55">
        <v>371765.13301836274</v>
      </c>
      <c r="N248" s="55">
        <v>370530.03290866723</v>
      </c>
      <c r="O248" s="55">
        <v>368961.94464393053</v>
      </c>
      <c r="P248" s="55">
        <v>367257.81274765829</v>
      </c>
      <c r="Q248" s="55">
        <v>365677.59929916321</v>
      </c>
      <c r="R248" s="55">
        <v>364205.69688779849</v>
      </c>
      <c r="S248" s="37">
        <f t="shared" si="12"/>
        <v>5958035.6319577275</v>
      </c>
      <c r="T248" s="37">
        <f t="shared" si="11"/>
        <v>2255222.1643493399</v>
      </c>
    </row>
    <row r="249" spans="1:20" x14ac:dyDescent="0.55000000000000004">
      <c r="A249" s="31" t="s">
        <v>167</v>
      </c>
      <c r="B249" s="31" t="s">
        <v>459</v>
      </c>
      <c r="C249" s="55">
        <v>101615.77472910793</v>
      </c>
      <c r="D249" s="55">
        <v>101360.94201160954</v>
      </c>
      <c r="E249" s="55">
        <v>101212.26421397063</v>
      </c>
      <c r="F249" s="55">
        <v>101128.51997394722</v>
      </c>
      <c r="G249" s="55">
        <v>100991.41547208915</v>
      </c>
      <c r="H249" s="55">
        <v>100785.44627905478</v>
      </c>
      <c r="I249" s="55">
        <v>100453.72506151105</v>
      </c>
      <c r="J249" s="55">
        <v>100072.68038258712</v>
      </c>
      <c r="K249" s="55">
        <v>99644.976002831128</v>
      </c>
      <c r="L249" s="55">
        <v>99165.233902095308</v>
      </c>
      <c r="M249" s="55">
        <v>98644.328306636191</v>
      </c>
      <c r="N249" s="55">
        <v>98047.180846016287</v>
      </c>
      <c r="O249" s="55">
        <v>97422.941332353497</v>
      </c>
      <c r="P249" s="55">
        <v>96758.945331605879</v>
      </c>
      <c r="Q249" s="55">
        <v>96078.387233913163</v>
      </c>
      <c r="R249" s="55">
        <v>95368.693025993562</v>
      </c>
      <c r="S249" s="37">
        <f t="shared" si="12"/>
        <v>1588751.4541053225</v>
      </c>
      <c r="T249" s="37">
        <f t="shared" si="11"/>
        <v>607094.36267977918</v>
      </c>
    </row>
    <row r="250" spans="1:20" x14ac:dyDescent="0.55000000000000004">
      <c r="A250" s="31" t="s">
        <v>21</v>
      </c>
      <c r="B250" s="31" t="s">
        <v>460</v>
      </c>
      <c r="C250" s="55">
        <v>1791506.8139341245</v>
      </c>
      <c r="D250" s="55">
        <v>1768232.4029238052</v>
      </c>
      <c r="E250" s="55">
        <v>1731878.1102309113</v>
      </c>
      <c r="F250" s="55">
        <v>1701043.6305871275</v>
      </c>
      <c r="G250" s="55">
        <v>1665776.7569611778</v>
      </c>
      <c r="H250" s="55">
        <v>1644983.4271239373</v>
      </c>
      <c r="I250" s="55">
        <v>1619502.0649932949</v>
      </c>
      <c r="J250" s="55">
        <v>1594109.5548706288</v>
      </c>
      <c r="K250" s="55">
        <v>1573050.9693136872</v>
      </c>
      <c r="L250" s="55">
        <v>1551866.7564478908</v>
      </c>
      <c r="M250" s="55">
        <v>1538553.8808981501</v>
      </c>
      <c r="N250" s="55">
        <v>1516960.4137835777</v>
      </c>
      <c r="O250" s="55">
        <v>1491562.5229643364</v>
      </c>
      <c r="P250" s="55">
        <v>1477300.1927088024</v>
      </c>
      <c r="Q250" s="55">
        <v>1462603.3311488316</v>
      </c>
      <c r="R250" s="55">
        <v>1444071.0855509285</v>
      </c>
      <c r="S250" s="37">
        <f t="shared" si="12"/>
        <v>25573001.914441213</v>
      </c>
      <c r="T250" s="37">
        <f t="shared" si="11"/>
        <v>10303421.141761085</v>
      </c>
    </row>
    <row r="251" spans="1:20" x14ac:dyDescent="0.55000000000000004">
      <c r="A251" s="31" t="s">
        <v>53</v>
      </c>
      <c r="B251" s="31" t="s">
        <v>459</v>
      </c>
      <c r="C251" s="55">
        <v>559905.51175589312</v>
      </c>
      <c r="D251" s="55">
        <v>550369.23127881798</v>
      </c>
      <c r="E251" s="55">
        <v>542420.70007353358</v>
      </c>
      <c r="F251" s="55">
        <v>534468.29189618351</v>
      </c>
      <c r="G251" s="55">
        <v>526518.97561749909</v>
      </c>
      <c r="H251" s="55">
        <v>518361.79256207414</v>
      </c>
      <c r="I251" s="55">
        <v>510866.68766532233</v>
      </c>
      <c r="J251" s="55">
        <v>503163.40762278443</v>
      </c>
      <c r="K251" s="55">
        <v>494878.27733213152</v>
      </c>
      <c r="L251" s="55">
        <v>488195.06851610343</v>
      </c>
      <c r="M251" s="55">
        <v>482419.54398715572</v>
      </c>
      <c r="N251" s="55">
        <v>477477.17249165836</v>
      </c>
      <c r="O251" s="55">
        <v>473297.79028521612</v>
      </c>
      <c r="P251" s="55">
        <v>469815.38676054368</v>
      </c>
      <c r="Q251" s="55">
        <v>466134.32598878676</v>
      </c>
      <c r="R251" s="55">
        <v>461783.55766421114</v>
      </c>
      <c r="S251" s="37">
        <f t="shared" si="12"/>
        <v>8060075.7214979148</v>
      </c>
      <c r="T251" s="37">
        <f t="shared" si="11"/>
        <v>3232044.5031840014</v>
      </c>
    </row>
    <row r="252" spans="1:20" x14ac:dyDescent="0.55000000000000004">
      <c r="A252" s="31" t="s">
        <v>172</v>
      </c>
      <c r="B252" s="31" t="s">
        <v>459</v>
      </c>
      <c r="C252" s="55">
        <v>3131943.6922516562</v>
      </c>
      <c r="D252" s="55">
        <v>3121032.3960403102</v>
      </c>
      <c r="E252" s="55">
        <v>3117790.5554627459</v>
      </c>
      <c r="F252" s="55">
        <v>3110484.0493066567</v>
      </c>
      <c r="G252" s="55">
        <v>3105635.3916419949</v>
      </c>
      <c r="H252" s="55">
        <v>3099944.0880428539</v>
      </c>
      <c r="I252" s="55">
        <v>3094888.809076461</v>
      </c>
      <c r="J252" s="55">
        <v>3087498.2172256154</v>
      </c>
      <c r="K252" s="55">
        <v>3082068.2363328408</v>
      </c>
      <c r="L252" s="55">
        <v>3072990.4745371621</v>
      </c>
      <c r="M252" s="55">
        <v>3063132.5670855441</v>
      </c>
      <c r="N252" s="55">
        <v>3052509.6307459879</v>
      </c>
      <c r="O252" s="55">
        <v>3038676.2080733497</v>
      </c>
      <c r="P252" s="55">
        <v>3026643.716079304</v>
      </c>
      <c r="Q252" s="55">
        <v>3011574.2440338489</v>
      </c>
      <c r="R252" s="55">
        <v>2997067.5809587836</v>
      </c>
      <c r="S252" s="37">
        <f t="shared" si="12"/>
        <v>49213879.856895112</v>
      </c>
      <c r="T252" s="37">
        <f t="shared" si="11"/>
        <v>18686830.172746219</v>
      </c>
    </row>
    <row r="253" spans="1:20" x14ac:dyDescent="0.55000000000000004">
      <c r="A253" s="31" t="s">
        <v>175</v>
      </c>
      <c r="B253" s="31" t="s">
        <v>459</v>
      </c>
      <c r="C253" s="55">
        <v>103211.5605265995</v>
      </c>
      <c r="D253" s="55">
        <v>101071.28692367204</v>
      </c>
      <c r="E253" s="55">
        <v>99031.268613255554</v>
      </c>
      <c r="F253" s="55">
        <v>97212.375551676174</v>
      </c>
      <c r="G253" s="55">
        <v>95293.72225493411</v>
      </c>
      <c r="H253" s="55">
        <v>93404.366380891777</v>
      </c>
      <c r="I253" s="55">
        <v>91429.511867959649</v>
      </c>
      <c r="J253" s="55">
        <v>89434.771205091383</v>
      </c>
      <c r="K253" s="55">
        <v>87424.600127333659</v>
      </c>
      <c r="L253" s="55">
        <v>85455.655629386325</v>
      </c>
      <c r="M253" s="55">
        <v>83527.241464041988</v>
      </c>
      <c r="N253" s="55">
        <v>81638.66696817812</v>
      </c>
      <c r="O253" s="55">
        <v>79837.284201890012</v>
      </c>
      <c r="P253" s="55">
        <v>77978.303824822186</v>
      </c>
      <c r="Q253" s="55">
        <v>76069.325977668297</v>
      </c>
      <c r="R253" s="55">
        <v>74205.398896384693</v>
      </c>
      <c r="S253" s="37">
        <f t="shared" si="12"/>
        <v>1416225.3404137855</v>
      </c>
      <c r="T253" s="37">
        <f t="shared" si="11"/>
        <v>589224.58025102911</v>
      </c>
    </row>
    <row r="254" spans="1:20" x14ac:dyDescent="0.55000000000000004">
      <c r="A254" s="31" t="s">
        <v>24</v>
      </c>
      <c r="B254" s="31" t="s">
        <v>460</v>
      </c>
      <c r="C254" s="55">
        <v>4646102.778931817</v>
      </c>
      <c r="D254" s="55">
        <v>4691420.0714881755</v>
      </c>
      <c r="E254" s="55">
        <v>4737531.711172156</v>
      </c>
      <c r="F254" s="55">
        <v>4784309.2340262961</v>
      </c>
      <c r="G254" s="55">
        <v>4830037.5121428296</v>
      </c>
      <c r="H254" s="55">
        <v>4874111.3844403606</v>
      </c>
      <c r="I254" s="55">
        <v>4913309.6110624839</v>
      </c>
      <c r="J254" s="55">
        <v>4950866.7122268146</v>
      </c>
      <c r="K254" s="55">
        <v>4987549.1687047351</v>
      </c>
      <c r="L254" s="55">
        <v>5021578.9935792955</v>
      </c>
      <c r="M254" s="55">
        <v>5052177.4154812694</v>
      </c>
      <c r="N254" s="55">
        <v>5077505.1331604738</v>
      </c>
      <c r="O254" s="55">
        <v>5099693.8399953339</v>
      </c>
      <c r="P254" s="55">
        <v>5119919.6503067324</v>
      </c>
      <c r="Q254" s="55">
        <v>5139231.4938134411</v>
      </c>
      <c r="R254" s="55">
        <v>5155817.6003034133</v>
      </c>
      <c r="S254" s="37">
        <f t="shared" si="12"/>
        <v>79081162.31083563</v>
      </c>
      <c r="T254" s="37">
        <f t="shared" si="11"/>
        <v>28563512.692201637</v>
      </c>
    </row>
    <row r="255" spans="1:20" x14ac:dyDescent="0.55000000000000004">
      <c r="A255" s="31" t="s">
        <v>43</v>
      </c>
      <c r="B255" s="31" t="s">
        <v>460</v>
      </c>
      <c r="C255" s="55">
        <v>8794198.3233357817</v>
      </c>
      <c r="D255" s="55">
        <v>8422704.5030381195</v>
      </c>
      <c r="E255" s="55">
        <v>8064994.9942221316</v>
      </c>
      <c r="F255" s="55">
        <v>7726209.1674012141</v>
      </c>
      <c r="G255" s="55">
        <v>7407572.5328554083</v>
      </c>
      <c r="H255" s="55">
        <v>7107987.4179655956</v>
      </c>
      <c r="I255" s="55">
        <v>6818885.8099547746</v>
      </c>
      <c r="J255" s="55">
        <v>6546571.2867090693</v>
      </c>
      <c r="K255" s="55">
        <v>6289492.4723192845</v>
      </c>
      <c r="L255" s="55">
        <v>6043713.1357267825</v>
      </c>
      <c r="M255" s="55">
        <v>5805092.4205884319</v>
      </c>
      <c r="N255" s="55">
        <v>5572294.9749387661</v>
      </c>
      <c r="O255" s="55">
        <v>5349852.242767591</v>
      </c>
      <c r="P255" s="55">
        <v>5131747.4165047845</v>
      </c>
      <c r="Q255" s="55">
        <v>4920729.4340593424</v>
      </c>
      <c r="R255" s="55">
        <v>4713456.8466161732</v>
      </c>
      <c r="S255" s="37">
        <f t="shared" si="12"/>
        <v>104715502.97900325</v>
      </c>
      <c r="T255" s="37">
        <f t="shared" si="11"/>
        <v>47523666.938818254</v>
      </c>
    </row>
    <row r="256" spans="1:20" x14ac:dyDescent="0.55000000000000004">
      <c r="A256" s="31" t="s">
        <v>176</v>
      </c>
      <c r="B256" s="31" t="s">
        <v>460</v>
      </c>
      <c r="C256" s="55">
        <v>6075140.1547810882</v>
      </c>
      <c r="D256" s="55">
        <v>6090838.4184939349</v>
      </c>
      <c r="E256" s="55">
        <v>6113527.9926239671</v>
      </c>
      <c r="F256" s="55">
        <v>6141023.2235062299</v>
      </c>
      <c r="G256" s="55">
        <v>6167871.1393388947</v>
      </c>
      <c r="H256" s="55">
        <v>6190926.3569040876</v>
      </c>
      <c r="I256" s="55">
        <v>6214848.0645287307</v>
      </c>
      <c r="J256" s="55">
        <v>6234532.6822687807</v>
      </c>
      <c r="K256" s="55">
        <v>6251695.421726007</v>
      </c>
      <c r="L256" s="55">
        <v>6268623.1256517461</v>
      </c>
      <c r="M256" s="55">
        <v>6286607.9524222612</v>
      </c>
      <c r="N256" s="55">
        <v>6302150.2368045794</v>
      </c>
      <c r="O256" s="55">
        <v>6318032.7469213838</v>
      </c>
      <c r="P256" s="55">
        <v>6333022.3677812675</v>
      </c>
      <c r="Q256" s="55">
        <v>6344389.984590943</v>
      </c>
      <c r="R256" s="55">
        <v>6353525.2962607453</v>
      </c>
      <c r="S256" s="37">
        <f t="shared" si="12"/>
        <v>99686755.164604664</v>
      </c>
      <c r="T256" s="37">
        <f t="shared" si="11"/>
        <v>36779327.285648204</v>
      </c>
    </row>
    <row r="257" spans="1:20" x14ac:dyDescent="0.55000000000000004">
      <c r="A257" s="31" t="s">
        <v>177</v>
      </c>
      <c r="B257" s="31" t="s">
        <v>460</v>
      </c>
      <c r="C257" s="55">
        <v>94413280.398144692</v>
      </c>
      <c r="D257" s="55">
        <v>91862245.495725751</v>
      </c>
      <c r="E257" s="55">
        <v>89472807.771057189</v>
      </c>
      <c r="F257" s="55">
        <v>87219973.389748752</v>
      </c>
      <c r="G257" s="55">
        <v>85053328.537713096</v>
      </c>
      <c r="H257" s="55">
        <v>82935575.172641069</v>
      </c>
      <c r="I257" s="55">
        <v>80814088.197340772</v>
      </c>
      <c r="J257" s="55">
        <v>78763606.975106224</v>
      </c>
      <c r="K257" s="55">
        <v>76777215.118363619</v>
      </c>
      <c r="L257" s="55">
        <v>74847604.68926686</v>
      </c>
      <c r="M257" s="55">
        <v>72976752.223521888</v>
      </c>
      <c r="N257" s="55">
        <v>71206215.284267038</v>
      </c>
      <c r="O257" s="55">
        <v>69483223.344263583</v>
      </c>
      <c r="P257" s="55">
        <v>67786177.504493356</v>
      </c>
      <c r="Q257" s="55">
        <v>66099277.54068014</v>
      </c>
      <c r="R257" s="55">
        <v>64401945.515270248</v>
      </c>
      <c r="S257" s="37">
        <f t="shared" si="12"/>
        <v>1254113317.1576042</v>
      </c>
      <c r="T257" s="37">
        <f t="shared" si="11"/>
        <v>530957210.7650305</v>
      </c>
    </row>
    <row r="258" spans="1:20" x14ac:dyDescent="0.55000000000000004">
      <c r="A258" s="31" t="s">
        <v>178</v>
      </c>
      <c r="B258" s="31" t="s">
        <v>459</v>
      </c>
      <c r="C258" s="55">
        <v>1066530.8910617179</v>
      </c>
      <c r="D258" s="55">
        <v>1042314.7413890968</v>
      </c>
      <c r="E258" s="55">
        <v>1018255.7980302828</v>
      </c>
      <c r="F258" s="55">
        <v>994596.49285781907</v>
      </c>
      <c r="G258" s="55">
        <v>971337.38188413507</v>
      </c>
      <c r="H258" s="55">
        <v>948589.41825195437</v>
      </c>
      <c r="I258" s="55">
        <v>927849.50609029806</v>
      </c>
      <c r="J258" s="55">
        <v>907199.50919850846</v>
      </c>
      <c r="K258" s="55">
        <v>886863.83608708705</v>
      </c>
      <c r="L258" s="55">
        <v>867829.70066600945</v>
      </c>
      <c r="M258" s="55">
        <v>849438.89901320159</v>
      </c>
      <c r="N258" s="55">
        <v>831754.59666001273</v>
      </c>
      <c r="O258" s="55">
        <v>814920.71455427574</v>
      </c>
      <c r="P258" s="55">
        <v>798361.83930794126</v>
      </c>
      <c r="Q258" s="55">
        <v>781311.48981939733</v>
      </c>
      <c r="R258" s="55">
        <v>763504.63139829272</v>
      </c>
      <c r="S258" s="37">
        <f t="shared" si="12"/>
        <v>14470659.44627003</v>
      </c>
      <c r="T258" s="37">
        <f t="shared" si="11"/>
        <v>6041624.7234750055</v>
      </c>
    </row>
    <row r="259" spans="1:20" x14ac:dyDescent="0.55000000000000004">
      <c r="A259" s="31" t="s">
        <v>180</v>
      </c>
      <c r="B259" s="31" t="s">
        <v>460</v>
      </c>
      <c r="C259" s="55">
        <v>56003810.848335236</v>
      </c>
      <c r="D259" s="55">
        <v>54430898.524571985</v>
      </c>
      <c r="E259" s="55">
        <v>52874069.054171264</v>
      </c>
      <c r="F259" s="55">
        <v>51334047.625408985</v>
      </c>
      <c r="G259" s="55">
        <v>49821589.365094975</v>
      </c>
      <c r="H259" s="55">
        <v>48342494.813000798</v>
      </c>
      <c r="I259" s="55">
        <v>46934460.983495921</v>
      </c>
      <c r="J259" s="55">
        <v>45555129.927660085</v>
      </c>
      <c r="K259" s="55">
        <v>44209503.79601723</v>
      </c>
      <c r="L259" s="55">
        <v>42896988.212618805</v>
      </c>
      <c r="M259" s="55">
        <v>41625034.390089087</v>
      </c>
      <c r="N259" s="55">
        <v>40415779.155618452</v>
      </c>
      <c r="O259" s="55">
        <v>39234070.430757023</v>
      </c>
      <c r="P259" s="55">
        <v>38073660.190333515</v>
      </c>
      <c r="Q259" s="55">
        <v>36930407.320780933</v>
      </c>
      <c r="R259" s="55">
        <v>35793692.477017231</v>
      </c>
      <c r="S259" s="37">
        <f t="shared" si="12"/>
        <v>724475637.11497152</v>
      </c>
      <c r="T259" s="37">
        <f t="shared" si="11"/>
        <v>312806910.23058325</v>
      </c>
    </row>
    <row r="260" spans="1:20" x14ac:dyDescent="0.55000000000000004">
      <c r="A260" s="31" t="s">
        <v>181</v>
      </c>
      <c r="B260" s="31" t="s">
        <v>459</v>
      </c>
      <c r="C260" s="55">
        <v>366661.12086888344</v>
      </c>
      <c r="D260" s="55">
        <v>366962.05710492027</v>
      </c>
      <c r="E260" s="55">
        <v>366686.63863007235</v>
      </c>
      <c r="F260" s="55">
        <v>366318.14693817508</v>
      </c>
      <c r="G260" s="55">
        <v>365856.34838173358</v>
      </c>
      <c r="H260" s="55">
        <v>365444.21116835595</v>
      </c>
      <c r="I260" s="55">
        <v>364930.74542185036</v>
      </c>
      <c r="J260" s="55">
        <v>364406.63580392674</v>
      </c>
      <c r="K260" s="55">
        <v>363821.4866726771</v>
      </c>
      <c r="L260" s="55">
        <v>362834.28616475943</v>
      </c>
      <c r="M260" s="55">
        <v>361472.65013304731</v>
      </c>
      <c r="N260" s="55">
        <v>359802.72178584349</v>
      </c>
      <c r="O260" s="55">
        <v>357845.93945372186</v>
      </c>
      <c r="P260" s="55">
        <v>355321.78942847106</v>
      </c>
      <c r="Q260" s="55">
        <v>352677.62019279489</v>
      </c>
      <c r="R260" s="55">
        <v>349744.23569593905</v>
      </c>
      <c r="S260" s="37">
        <f t="shared" si="12"/>
        <v>5790786.633845171</v>
      </c>
      <c r="T260" s="37">
        <f t="shared" si="11"/>
        <v>2197928.5230921404</v>
      </c>
    </row>
    <row r="261" spans="1:20" x14ac:dyDescent="0.55000000000000004">
      <c r="A261" s="31" t="s">
        <v>20</v>
      </c>
      <c r="B261" s="31" t="s">
        <v>460</v>
      </c>
      <c r="C261" s="55">
        <v>4484227.0529696364</v>
      </c>
      <c r="D261" s="55">
        <v>4514140.4460204039</v>
      </c>
      <c r="E261" s="55">
        <v>4543429.8881350448</v>
      </c>
      <c r="F261" s="55">
        <v>4568282.8417084403</v>
      </c>
      <c r="G261" s="55">
        <v>4595303.9975883607</v>
      </c>
      <c r="H261" s="55">
        <v>4622056.1810888555</v>
      </c>
      <c r="I261" s="55">
        <v>4641339.7709042532</v>
      </c>
      <c r="J261" s="55">
        <v>4662415.372862014</v>
      </c>
      <c r="K261" s="55">
        <v>4683066.7585679498</v>
      </c>
      <c r="L261" s="55">
        <v>4699480.4188752063</v>
      </c>
      <c r="M261" s="55">
        <v>4712752.6313872673</v>
      </c>
      <c r="N261" s="55">
        <v>4723868.1256358707</v>
      </c>
      <c r="O261" s="55">
        <v>4733707.9028748069</v>
      </c>
      <c r="P261" s="55">
        <v>4738149.1509137265</v>
      </c>
      <c r="Q261" s="55">
        <v>4744668.6035053218</v>
      </c>
      <c r="R261" s="55">
        <v>4750643.5284234127</v>
      </c>
      <c r="S261" s="37">
        <f t="shared" si="12"/>
        <v>74417532.671460584</v>
      </c>
      <c r="T261" s="37">
        <f t="shared" si="11"/>
        <v>27327440.407510743</v>
      </c>
    </row>
    <row r="262" spans="1:20" x14ac:dyDescent="0.55000000000000004">
      <c r="A262" s="31" t="s">
        <v>18</v>
      </c>
      <c r="B262" s="31" t="s">
        <v>460</v>
      </c>
      <c r="C262" s="55">
        <v>1315022.4017051007</v>
      </c>
      <c r="D262" s="55">
        <v>1309191.7981314715</v>
      </c>
      <c r="E262" s="55">
        <v>1304517.0978213018</v>
      </c>
      <c r="F262" s="55">
        <v>1299605.6052193043</v>
      </c>
      <c r="G262" s="55">
        <v>1295333.5740676792</v>
      </c>
      <c r="H262" s="55">
        <v>1290491.3963327575</v>
      </c>
      <c r="I262" s="55">
        <v>1287860.0771752889</v>
      </c>
      <c r="J262" s="55">
        <v>1282951.1389493982</v>
      </c>
      <c r="K262" s="55">
        <v>1278273.3899700681</v>
      </c>
      <c r="L262" s="55">
        <v>1273031.6431371269</v>
      </c>
      <c r="M262" s="55">
        <v>1268233.5824184516</v>
      </c>
      <c r="N262" s="55">
        <v>1262397.6347295949</v>
      </c>
      <c r="O262" s="55">
        <v>1256747.8018931313</v>
      </c>
      <c r="P262" s="55">
        <v>1250803.7425974808</v>
      </c>
      <c r="Q262" s="55">
        <v>1243053.3991700388</v>
      </c>
      <c r="R262" s="55">
        <v>1233849.6277121683</v>
      </c>
      <c r="S262" s="37">
        <f t="shared" si="12"/>
        <v>20451363.91103036</v>
      </c>
      <c r="T262" s="37">
        <f t="shared" si="11"/>
        <v>7814161.8732776148</v>
      </c>
    </row>
    <row r="264" spans="1:20" x14ac:dyDescent="0.55000000000000004">
      <c r="A264" s="31" t="s">
        <v>229</v>
      </c>
      <c r="B264" s="31"/>
      <c r="C264" s="37">
        <f>SUM(C182:C262)</f>
        <v>1993995887.2679067</v>
      </c>
      <c r="D264" s="37">
        <f t="shared" ref="D264:R264" si="13">SUM(D182:D262)</f>
        <v>1927947042.765075</v>
      </c>
      <c r="E264" s="37">
        <f t="shared" si="13"/>
        <v>1863230990.0290661</v>
      </c>
      <c r="F264" s="37">
        <f t="shared" si="13"/>
        <v>1800052139.3752623</v>
      </c>
      <c r="G264" s="37">
        <f t="shared" si="13"/>
        <v>1738732817.3651035</v>
      </c>
      <c r="H264" s="37">
        <f t="shared" si="13"/>
        <v>1679531539.5767422</v>
      </c>
      <c r="I264" s="37">
        <f t="shared" si="13"/>
        <v>1623552381.0435557</v>
      </c>
      <c r="J264" s="37">
        <f t="shared" si="13"/>
        <v>1569554190.5348496</v>
      </c>
      <c r="K264" s="37">
        <f t="shared" si="13"/>
        <v>1518112110.3046801</v>
      </c>
      <c r="L264" s="37">
        <f t="shared" si="13"/>
        <v>1469882259.0432281</v>
      </c>
      <c r="M264" s="37">
        <f t="shared" si="13"/>
        <v>1425049400.0154119</v>
      </c>
      <c r="N264" s="37">
        <f t="shared" si="13"/>
        <v>1384050356.7779505</v>
      </c>
      <c r="O264" s="37">
        <f t="shared" si="13"/>
        <v>1345718520.7570896</v>
      </c>
      <c r="P264" s="37">
        <f t="shared" si="13"/>
        <v>1309378703.1943929</v>
      </c>
      <c r="Q264" s="37">
        <f t="shared" si="13"/>
        <v>1273992904.9807699</v>
      </c>
      <c r="R264" s="37">
        <f t="shared" si="13"/>
        <v>1238913781.0423782</v>
      </c>
      <c r="S264" s="37">
        <f>SUM(S182:S262)</f>
        <v>25161695024.073456</v>
      </c>
      <c r="T264" s="37">
        <f>SUM(C264:H264)</f>
        <v>11003490416.379156</v>
      </c>
    </row>
    <row r="266" spans="1:20" ht="15.3" x14ac:dyDescent="0.55000000000000004">
      <c r="A266" s="68" t="s">
        <v>243</v>
      </c>
      <c r="B266" s="68"/>
      <c r="C266" s="68"/>
      <c r="D266" s="68"/>
      <c r="E266" s="68"/>
      <c r="F266" s="68"/>
      <c r="G266" s="68"/>
      <c r="H266" s="68"/>
      <c r="I266" s="68"/>
      <c r="J266" s="68"/>
      <c r="K266" s="68"/>
      <c r="L266" s="68"/>
      <c r="M266" s="68"/>
      <c r="N266" s="68"/>
      <c r="O266" s="68"/>
      <c r="P266" s="68"/>
      <c r="Q266" s="68"/>
      <c r="R266" s="68"/>
    </row>
    <row r="267" spans="1:20" x14ac:dyDescent="0.55000000000000004">
      <c r="A267" s="31"/>
    </row>
    <row r="268" spans="1:20" x14ac:dyDescent="0.55000000000000004">
      <c r="A268" s="17" t="s">
        <v>237</v>
      </c>
    </row>
    <row r="269" spans="1:20" x14ac:dyDescent="0.55000000000000004">
      <c r="A269" s="17" t="s">
        <v>244</v>
      </c>
    </row>
    <row r="270" spans="1:20" x14ac:dyDescent="0.55000000000000004">
      <c r="A270" s="17" t="s">
        <v>1</v>
      </c>
      <c r="B270" s="17" t="s">
        <v>239</v>
      </c>
      <c r="C270" s="63">
        <v>2015</v>
      </c>
      <c r="D270" s="63">
        <f t="shared" ref="D270:R270" si="14">1+C270</f>
        <v>2016</v>
      </c>
      <c r="E270" s="63">
        <f t="shared" si="14"/>
        <v>2017</v>
      </c>
      <c r="F270" s="63">
        <f t="shared" si="14"/>
        <v>2018</v>
      </c>
      <c r="G270" s="63">
        <f t="shared" si="14"/>
        <v>2019</v>
      </c>
      <c r="H270" s="63">
        <f t="shared" si="14"/>
        <v>2020</v>
      </c>
      <c r="I270" s="63">
        <f t="shared" si="14"/>
        <v>2021</v>
      </c>
      <c r="J270" s="63">
        <f t="shared" si="14"/>
        <v>2022</v>
      </c>
      <c r="K270" s="63">
        <f t="shared" si="14"/>
        <v>2023</v>
      </c>
      <c r="L270" s="63">
        <f t="shared" si="14"/>
        <v>2024</v>
      </c>
      <c r="M270" s="63">
        <f t="shared" si="14"/>
        <v>2025</v>
      </c>
      <c r="N270" s="63">
        <f t="shared" si="14"/>
        <v>2026</v>
      </c>
      <c r="O270" s="63">
        <f t="shared" si="14"/>
        <v>2027</v>
      </c>
      <c r="P270" s="63">
        <f t="shared" si="14"/>
        <v>2028</v>
      </c>
      <c r="Q270" s="63">
        <f t="shared" si="14"/>
        <v>2029</v>
      </c>
      <c r="R270" s="63">
        <f t="shared" si="14"/>
        <v>2030</v>
      </c>
      <c r="S270" t="s">
        <v>233</v>
      </c>
      <c r="T270" t="s">
        <v>240</v>
      </c>
    </row>
    <row r="271" spans="1:20" x14ac:dyDescent="0.55000000000000004">
      <c r="A271" s="31" t="s">
        <v>79</v>
      </c>
      <c r="B271" s="31" t="s">
        <v>459</v>
      </c>
      <c r="C271" s="55">
        <v>997070.40888774209</v>
      </c>
      <c r="D271" s="55">
        <v>1001505.7989671462</v>
      </c>
      <c r="E271" s="55">
        <v>1005960.9195339675</v>
      </c>
      <c r="F271" s="55">
        <v>1010435.8583577432</v>
      </c>
      <c r="G271" s="55">
        <v>1014930.7035984456</v>
      </c>
      <c r="H271" s="55">
        <v>1019445.5438082214</v>
      </c>
      <c r="I271" s="55">
        <v>1020846.9281149184</v>
      </c>
      <c r="J271" s="55">
        <v>1022250.2388393497</v>
      </c>
      <c r="K271" s="55">
        <v>1023655.4786296728</v>
      </c>
      <c r="L271" s="55">
        <v>1025062.6501376842</v>
      </c>
      <c r="M271" s="55">
        <v>1026471.7560188262</v>
      </c>
      <c r="N271" s="55">
        <v>1022411.8881352526</v>
      </c>
      <c r="O271" s="55">
        <v>1018368.0777097975</v>
      </c>
      <c r="P271" s="55">
        <v>1014340.2612325219</v>
      </c>
      <c r="Q271" s="55">
        <v>1010328.3754446791</v>
      </c>
      <c r="R271" s="55">
        <v>1006332.3573377221</v>
      </c>
      <c r="S271" s="37">
        <f>SUM(C271:R271)</f>
        <v>16239417.24475369</v>
      </c>
      <c r="T271" s="37">
        <f t="shared" ref="T271:T334" si="15">SUM(C271:H271)</f>
        <v>6049349.2331532668</v>
      </c>
    </row>
    <row r="272" spans="1:20" x14ac:dyDescent="0.55000000000000004">
      <c r="A272" s="31" t="s">
        <v>82</v>
      </c>
      <c r="B272" s="31" t="s">
        <v>460</v>
      </c>
      <c r="C272" s="55">
        <v>4587489.0782240741</v>
      </c>
      <c r="D272" s="55">
        <v>4612181.5294817062</v>
      </c>
      <c r="E272" s="55">
        <v>4637006.889426142</v>
      </c>
      <c r="F272" s="55">
        <v>4661965.8734468268</v>
      </c>
      <c r="G272" s="55">
        <v>4687059.2007838357</v>
      </c>
      <c r="H272" s="55">
        <v>4712287.5945485979</v>
      </c>
      <c r="I272" s="55">
        <v>4740153.330293946</v>
      </c>
      <c r="J272" s="55">
        <v>4768183.8478385918</v>
      </c>
      <c r="K272" s="55">
        <v>4796380.1216065241</v>
      </c>
      <c r="L272" s="55">
        <v>4824743.1317839054</v>
      </c>
      <c r="M272" s="55">
        <v>4853273.8643531622</v>
      </c>
      <c r="N272" s="55">
        <v>4875304.0634161402</v>
      </c>
      <c r="O272" s="55">
        <v>4897434.2629497927</v>
      </c>
      <c r="P272" s="55">
        <v>4919664.9168807575</v>
      </c>
      <c r="Q272" s="55">
        <v>4941996.481196153</v>
      </c>
      <c r="R272" s="55">
        <v>4964429.4139529355</v>
      </c>
      <c r="S272" s="37">
        <f t="shared" ref="S272:S335" si="16">SUM(C272:R272)</f>
        <v>76479553.600183085</v>
      </c>
      <c r="T272" s="37">
        <f t="shared" si="15"/>
        <v>27897990.165911183</v>
      </c>
    </row>
    <row r="273" spans="1:20" x14ac:dyDescent="0.55000000000000004">
      <c r="A273" s="31" t="s">
        <v>85</v>
      </c>
      <c r="B273" s="31" t="s">
        <v>459</v>
      </c>
      <c r="C273" s="55">
        <v>591154.96631044231</v>
      </c>
      <c r="D273" s="55">
        <v>576002.57820375043</v>
      </c>
      <c r="E273" s="55">
        <v>561238.57364861481</v>
      </c>
      <c r="F273" s="55">
        <v>546852.99766090675</v>
      </c>
      <c r="G273" s="55">
        <v>532836.15042103338</v>
      </c>
      <c r="H273" s="55">
        <v>519178.58073360333</v>
      </c>
      <c r="I273" s="55">
        <v>506935.16719597095</v>
      </c>
      <c r="J273" s="55">
        <v>494980.48123805056</v>
      </c>
      <c r="K273" s="55">
        <v>483307.71400583821</v>
      </c>
      <c r="L273" s="55">
        <v>471910.217213617</v>
      </c>
      <c r="M273" s="55">
        <v>460781.49935739086</v>
      </c>
      <c r="N273" s="55">
        <v>452894.06217619067</v>
      </c>
      <c r="O273" s="55">
        <v>445141.63836982037</v>
      </c>
      <c r="P273" s="55">
        <v>437521.91684394534</v>
      </c>
      <c r="Q273" s="55">
        <v>430032.62606443779</v>
      </c>
      <c r="R273" s="55">
        <v>422671.53338020458</v>
      </c>
      <c r="S273" s="37">
        <f t="shared" si="16"/>
        <v>7933440.7028238168</v>
      </c>
      <c r="T273" s="37">
        <f t="shared" si="15"/>
        <v>3327263.846978351</v>
      </c>
    </row>
    <row r="274" spans="1:20" x14ac:dyDescent="0.55000000000000004">
      <c r="A274" s="31" t="s">
        <v>86</v>
      </c>
      <c r="B274" s="31" t="s">
        <v>459</v>
      </c>
      <c r="C274" s="55">
        <v>2059929.4440943031</v>
      </c>
      <c r="D274" s="55">
        <v>2033422.066362011</v>
      </c>
      <c r="E274" s="55">
        <v>2007255.788212646</v>
      </c>
      <c r="F274" s="55">
        <v>1981426.2203427248</v>
      </c>
      <c r="G274" s="55">
        <v>1955929.029930756</v>
      </c>
      <c r="H274" s="55">
        <v>1930759.9399104286</v>
      </c>
      <c r="I274" s="55">
        <v>1902536.3586296225</v>
      </c>
      <c r="J274" s="55">
        <v>1874725.3457493968</v>
      </c>
      <c r="K274" s="55">
        <v>1847320.8704020379</v>
      </c>
      <c r="L274" s="55">
        <v>1820316.989878217</v>
      </c>
      <c r="M274" s="55">
        <v>1793707.8483383083</v>
      </c>
      <c r="N274" s="55">
        <v>1763592.4368497434</v>
      </c>
      <c r="O274" s="55">
        <v>1733982.6472828116</v>
      </c>
      <c r="P274" s="55">
        <v>1704869.9905113478</v>
      </c>
      <c r="Q274" s="55">
        <v>1676246.1199371519</v>
      </c>
      <c r="R274" s="55">
        <v>1648102.8290970165</v>
      </c>
      <c r="S274" s="37">
        <f t="shared" si="16"/>
        <v>29734123.925528526</v>
      </c>
      <c r="T274" s="37">
        <f t="shared" si="15"/>
        <v>11968722.48885287</v>
      </c>
    </row>
    <row r="275" spans="1:20" x14ac:dyDescent="0.55000000000000004">
      <c r="A275" s="31" t="s">
        <v>89</v>
      </c>
      <c r="B275" s="31" t="s">
        <v>459</v>
      </c>
      <c r="C275" s="55">
        <v>1061835.4556968072</v>
      </c>
      <c r="D275" s="55">
        <v>1063202.6931155201</v>
      </c>
      <c r="E275" s="55">
        <v>1064571.6910124214</v>
      </c>
      <c r="F275" s="55">
        <v>1065942.4516543325</v>
      </c>
      <c r="G275" s="55">
        <v>1067314.9773109939</v>
      </c>
      <c r="H275" s="55">
        <v>1068689.2702550683</v>
      </c>
      <c r="I275" s="55">
        <v>1068970.4597566656</v>
      </c>
      <c r="J275" s="55">
        <v>1069251.7232437867</v>
      </c>
      <c r="K275" s="55">
        <v>1069533.060735899</v>
      </c>
      <c r="L275" s="55">
        <v>1069814.4722524744</v>
      </c>
      <c r="M275" s="55">
        <v>1070095.9578129891</v>
      </c>
      <c r="N275" s="55">
        <v>1068147.4136989471</v>
      </c>
      <c r="O275" s="55">
        <v>1066202.4177005079</v>
      </c>
      <c r="P275" s="55">
        <v>1064260.9633568863</v>
      </c>
      <c r="Q275" s="55">
        <v>1062323.044219062</v>
      </c>
      <c r="R275" s="55">
        <v>1060388.6538497584</v>
      </c>
      <c r="S275" s="37">
        <f t="shared" si="16"/>
        <v>17060544.705672123</v>
      </c>
      <c r="T275" s="37">
        <f t="shared" si="15"/>
        <v>6391556.5390451439</v>
      </c>
    </row>
    <row r="276" spans="1:20" x14ac:dyDescent="0.55000000000000004">
      <c r="A276" s="31" t="s">
        <v>91</v>
      </c>
      <c r="B276" s="31" t="s">
        <v>459</v>
      </c>
      <c r="C276" s="55">
        <v>1057054.2800413098</v>
      </c>
      <c r="D276" s="55">
        <v>1044811.1946576982</v>
      </c>
      <c r="E276" s="55">
        <v>1032709.9119634477</v>
      </c>
      <c r="F276" s="55">
        <v>1020748.7895618846</v>
      </c>
      <c r="G276" s="55">
        <v>1008926.2040790125</v>
      </c>
      <c r="H276" s="55">
        <v>997240.55094318767</v>
      </c>
      <c r="I276" s="55">
        <v>985503.62058318174</v>
      </c>
      <c r="J276" s="55">
        <v>973904.82693868084</v>
      </c>
      <c r="K276" s="55">
        <v>962442.54422239785</v>
      </c>
      <c r="L276" s="55">
        <v>951115.16578159819</v>
      </c>
      <c r="M276" s="55">
        <v>939921.10387289908</v>
      </c>
      <c r="N276" s="55">
        <v>927313.26322314527</v>
      </c>
      <c r="O276" s="55">
        <v>914874.54064638133</v>
      </c>
      <c r="P276" s="55">
        <v>902602.66763974412</v>
      </c>
      <c r="Q276" s="55">
        <v>890495.40612943785</v>
      </c>
      <c r="R276" s="55">
        <v>878550.54806256783</v>
      </c>
      <c r="S276" s="37">
        <f t="shared" si="16"/>
        <v>15488214.618346576</v>
      </c>
      <c r="T276" s="37">
        <f t="shared" si="15"/>
        <v>6161490.9312465396</v>
      </c>
    </row>
    <row r="277" spans="1:20" x14ac:dyDescent="0.55000000000000004">
      <c r="A277" s="31" t="s">
        <v>26</v>
      </c>
      <c r="B277" s="31" t="s">
        <v>460</v>
      </c>
      <c r="C277" s="55">
        <v>344635.28736308008</v>
      </c>
      <c r="D277" s="55">
        <v>340762.00279673049</v>
      </c>
      <c r="E277" s="55">
        <v>336932.24927285383</v>
      </c>
      <c r="F277" s="55">
        <v>333145.53755508625</v>
      </c>
      <c r="G277" s="55">
        <v>329401.38390548935</v>
      </c>
      <c r="H277" s="55">
        <v>325699.31002275541</v>
      </c>
      <c r="I277" s="55">
        <v>322059.15018186247</v>
      </c>
      <c r="J277" s="55">
        <v>318459.67438069411</v>
      </c>
      <c r="K277" s="55">
        <v>314900.427916391</v>
      </c>
      <c r="L277" s="55">
        <v>311380.96116805432</v>
      </c>
      <c r="M277" s="55">
        <v>307900.82953994803</v>
      </c>
      <c r="N277" s="55">
        <v>304621.27860551229</v>
      </c>
      <c r="O277" s="55">
        <v>301376.65922467981</v>
      </c>
      <c r="P277" s="55">
        <v>298166.59933021903</v>
      </c>
      <c r="Q277" s="55">
        <v>294990.73081790609</v>
      </c>
      <c r="R277" s="55">
        <v>291848.68950431421</v>
      </c>
      <c r="S277" s="37">
        <f t="shared" si="16"/>
        <v>5076280.7715855762</v>
      </c>
      <c r="T277" s="37">
        <f t="shared" si="15"/>
        <v>2010575.7709159954</v>
      </c>
    </row>
    <row r="278" spans="1:20" x14ac:dyDescent="0.55000000000000004">
      <c r="A278" s="31" t="s">
        <v>36</v>
      </c>
      <c r="B278" s="31" t="s">
        <v>460</v>
      </c>
      <c r="C278" s="55">
        <v>21175631.193699501</v>
      </c>
      <c r="D278" s="55">
        <v>20786826.061124384</v>
      </c>
      <c r="E278" s="55">
        <v>20405159.767988529</v>
      </c>
      <c r="F278" s="55">
        <v>20030501.238273963</v>
      </c>
      <c r="G278" s="55">
        <v>19662721.802645601</v>
      </c>
      <c r="H278" s="55">
        <v>19301695.154262155</v>
      </c>
      <c r="I278" s="55">
        <v>18910207.145874921</v>
      </c>
      <c r="J278" s="55">
        <v>18526659.520935159</v>
      </c>
      <c r="K278" s="55">
        <v>18150891.22804936</v>
      </c>
      <c r="L278" s="55">
        <v>17782744.482360389</v>
      </c>
      <c r="M278" s="55">
        <v>17422064.699293721</v>
      </c>
      <c r="N278" s="55">
        <v>17034657.70958047</v>
      </c>
      <c r="O278" s="55">
        <v>16655865.323145829</v>
      </c>
      <c r="P278" s="55">
        <v>16285495.980746889</v>
      </c>
      <c r="Q278" s="55">
        <v>15923362.382761555</v>
      </c>
      <c r="R278" s="55">
        <v>15569281.39446922</v>
      </c>
      <c r="S278" s="37">
        <f t="shared" si="16"/>
        <v>293623765.08521163</v>
      </c>
      <c r="T278" s="37">
        <f t="shared" si="15"/>
        <v>121362535.21799412</v>
      </c>
    </row>
    <row r="279" spans="1:20" x14ac:dyDescent="0.55000000000000004">
      <c r="A279" s="31" t="s">
        <v>94</v>
      </c>
      <c r="B279" s="31" t="s">
        <v>459</v>
      </c>
      <c r="C279" s="55">
        <v>1806414.7219931337</v>
      </c>
      <c r="D279" s="55">
        <v>1814220.2817439567</v>
      </c>
      <c r="E279" s="55">
        <v>1822059.56949881</v>
      </c>
      <c r="F279" s="55">
        <v>1829932.730997178</v>
      </c>
      <c r="G279" s="55">
        <v>1837839.9126082894</v>
      </c>
      <c r="H279" s="55">
        <v>1845781.2613338365</v>
      </c>
      <c r="I279" s="55">
        <v>1853742.6407963568</v>
      </c>
      <c r="J279" s="55">
        <v>1861738.3599524668</v>
      </c>
      <c r="K279" s="55">
        <v>1869768.5669190285</v>
      </c>
      <c r="L279" s="55">
        <v>1877833.410451777</v>
      </c>
      <c r="M279" s="55">
        <v>1885933.0399480704</v>
      </c>
      <c r="N279" s="55">
        <v>1890267.0765476867</v>
      </c>
      <c r="O279" s="55">
        <v>1894611.0731367879</v>
      </c>
      <c r="P279" s="55">
        <v>1898965.0526042874</v>
      </c>
      <c r="Q279" s="55">
        <v>1903329.0378916995</v>
      </c>
      <c r="R279" s="55">
        <v>1907703.0519932627</v>
      </c>
      <c r="S279" s="37">
        <f t="shared" si="16"/>
        <v>29800139.788416628</v>
      </c>
      <c r="T279" s="37">
        <f t="shared" si="15"/>
        <v>10956248.478175204</v>
      </c>
    </row>
    <row r="280" spans="1:20" x14ac:dyDescent="0.55000000000000004">
      <c r="A280" s="31" t="s">
        <v>95</v>
      </c>
      <c r="B280" s="31" t="s">
        <v>459</v>
      </c>
      <c r="C280" s="55">
        <v>1596079.9422331895</v>
      </c>
      <c r="D280" s="55">
        <v>1595456.0219983067</v>
      </c>
      <c r="E280" s="55">
        <v>1594832.3456587631</v>
      </c>
      <c r="F280" s="55">
        <v>1594208.9131192185</v>
      </c>
      <c r="G280" s="55">
        <v>1593585.7242843702</v>
      </c>
      <c r="H280" s="55">
        <v>1592962.779058951</v>
      </c>
      <c r="I280" s="55">
        <v>1598677.5333086106</v>
      </c>
      <c r="J280" s="55">
        <v>1604412.789240144</v>
      </c>
      <c r="K280" s="55">
        <v>1610168.6204033394</v>
      </c>
      <c r="L280" s="55">
        <v>1615945.1006118443</v>
      </c>
      <c r="M280" s="55">
        <v>1621742.3039441104</v>
      </c>
      <c r="N280" s="55">
        <v>1629748.191555094</v>
      </c>
      <c r="O280" s="55">
        <v>1637793.6010039707</v>
      </c>
      <c r="P280" s="55">
        <v>1645878.7273941119</v>
      </c>
      <c r="Q280" s="55">
        <v>1654003.7667920361</v>
      </c>
      <c r="R280" s="55">
        <v>1662168.9162321636</v>
      </c>
      <c r="S280" s="37">
        <f t="shared" si="16"/>
        <v>25847665.276838228</v>
      </c>
      <c r="T280" s="37">
        <f t="shared" si="15"/>
        <v>9567125.7263527997</v>
      </c>
    </row>
    <row r="281" spans="1:20" x14ac:dyDescent="0.55000000000000004">
      <c r="A281" s="31" t="s">
        <v>96</v>
      </c>
      <c r="B281" s="31" t="s">
        <v>459</v>
      </c>
      <c r="C281" s="55">
        <v>787863.95591652778</v>
      </c>
      <c r="D281" s="55">
        <v>777353.77377510653</v>
      </c>
      <c r="E281" s="55">
        <v>766983.79849023256</v>
      </c>
      <c r="F281" s="55">
        <v>756752.15968874202</v>
      </c>
      <c r="G281" s="55">
        <v>746657.01194843184</v>
      </c>
      <c r="H281" s="55">
        <v>736696.53446521168</v>
      </c>
      <c r="I281" s="55">
        <v>728314.25148959935</v>
      </c>
      <c r="J281" s="55">
        <v>720027.34383421193</v>
      </c>
      <c r="K281" s="55">
        <v>711834.72629926144</v>
      </c>
      <c r="L281" s="55">
        <v>703735.32603258383</v>
      </c>
      <c r="M281" s="55">
        <v>695728.08238914504</v>
      </c>
      <c r="N281" s="55">
        <v>687319.12979609985</v>
      </c>
      <c r="O281" s="55">
        <v>679011.81243311369</v>
      </c>
      <c r="P281" s="55">
        <v>670804.90188084706</v>
      </c>
      <c r="Q281" s="55">
        <v>662697.18456731271</v>
      </c>
      <c r="R281" s="55">
        <v>654687.46158842335</v>
      </c>
      <c r="S281" s="37">
        <f t="shared" si="16"/>
        <v>11486467.454594851</v>
      </c>
      <c r="T281" s="37">
        <f t="shared" si="15"/>
        <v>4572307.2342842519</v>
      </c>
    </row>
    <row r="282" spans="1:20" x14ac:dyDescent="0.55000000000000004">
      <c r="A282" s="31" t="s">
        <v>33</v>
      </c>
      <c r="B282" s="31" t="s">
        <v>460</v>
      </c>
      <c r="C282" s="55">
        <v>1019618.8362708166</v>
      </c>
      <c r="D282" s="55">
        <v>1018012.9949570188</v>
      </c>
      <c r="E282" s="55">
        <v>1016409.6827513865</v>
      </c>
      <c r="F282" s="55">
        <v>1014808.8956707198</v>
      </c>
      <c r="G282" s="55">
        <v>1013210.6297380917</v>
      </c>
      <c r="H282" s="55">
        <v>1011614.880982838</v>
      </c>
      <c r="I282" s="55">
        <v>1010528.266037275</v>
      </c>
      <c r="J282" s="55">
        <v>1009442.8182671476</v>
      </c>
      <c r="K282" s="55">
        <v>1008358.5364187481</v>
      </c>
      <c r="L282" s="55">
        <v>1007275.4192397144</v>
      </c>
      <c r="M282" s="55">
        <v>1006193.4654790299</v>
      </c>
      <c r="N282" s="55">
        <v>1004136.6691555197</v>
      </c>
      <c r="O282" s="55">
        <v>1002084.0772034967</v>
      </c>
      <c r="P282" s="55">
        <v>1000035.6810286526</v>
      </c>
      <c r="Q282" s="55">
        <v>997991.47205424856</v>
      </c>
      <c r="R282" s="55">
        <v>995951.44172107708</v>
      </c>
      <c r="S282" s="37">
        <f t="shared" si="16"/>
        <v>16135673.766975783</v>
      </c>
      <c r="T282" s="37">
        <f t="shared" si="15"/>
        <v>6093675.9203708712</v>
      </c>
    </row>
    <row r="283" spans="1:20" x14ac:dyDescent="0.55000000000000004">
      <c r="A283" s="31" t="s">
        <v>97</v>
      </c>
      <c r="B283" s="31" t="s">
        <v>459</v>
      </c>
      <c r="C283" s="55">
        <v>1203141.4903177836</v>
      </c>
      <c r="D283" s="55">
        <v>1195850.433200547</v>
      </c>
      <c r="E283" s="55">
        <v>1188603.5600087373</v>
      </c>
      <c r="F283" s="55">
        <v>1181400.6029870443</v>
      </c>
      <c r="G283" s="55">
        <v>1174241.2960027584</v>
      </c>
      <c r="H283" s="55">
        <v>1167125.3745359387</v>
      </c>
      <c r="I283" s="55">
        <v>1159106.4971051428</v>
      </c>
      <c r="J283" s="55">
        <v>1151142.7143511088</v>
      </c>
      <c r="K283" s="55">
        <v>1143233.6477391303</v>
      </c>
      <c r="L283" s="55">
        <v>1135378.9213352713</v>
      </c>
      <c r="M283" s="55">
        <v>1127578.1617884948</v>
      </c>
      <c r="N283" s="55">
        <v>1119903.7219788786</v>
      </c>
      <c r="O283" s="55">
        <v>1112281.515378797</v>
      </c>
      <c r="P283" s="55">
        <v>1104711.1864824088</v>
      </c>
      <c r="Q283" s="55">
        <v>1097192.3822034909</v>
      </c>
      <c r="R283" s="55">
        <v>1089724.7518589704</v>
      </c>
      <c r="S283" s="37">
        <f t="shared" si="16"/>
        <v>18350616.257274505</v>
      </c>
      <c r="T283" s="37">
        <f t="shared" si="15"/>
        <v>7110362.7570528099</v>
      </c>
    </row>
    <row r="284" spans="1:20" x14ac:dyDescent="0.55000000000000004">
      <c r="A284" s="31" t="s">
        <v>98</v>
      </c>
      <c r="B284" s="31" t="s">
        <v>460</v>
      </c>
      <c r="C284" s="55">
        <v>20617.593424695304</v>
      </c>
      <c r="D284" s="55">
        <v>20742.223007506233</v>
      </c>
      <c r="E284" s="55">
        <v>20867.605953359667</v>
      </c>
      <c r="F284" s="55">
        <v>20993.746816197468</v>
      </c>
      <c r="G284" s="55">
        <v>21120.650177489242</v>
      </c>
      <c r="H284" s="55">
        <v>21248.320646398726</v>
      </c>
      <c r="I284" s="55">
        <v>21365.273947222737</v>
      </c>
      <c r="J284" s="55">
        <v>21482.870973016885</v>
      </c>
      <c r="K284" s="55">
        <v>21601.115266920475</v>
      </c>
      <c r="L284" s="55">
        <v>21720.010391574691</v>
      </c>
      <c r="M284" s="55">
        <v>21839.559929229879</v>
      </c>
      <c r="N284" s="55">
        <v>21929.161601399082</v>
      </c>
      <c r="O284" s="55">
        <v>22019.130884439637</v>
      </c>
      <c r="P284" s="55">
        <v>22109.469286557243</v>
      </c>
      <c r="Q284" s="55">
        <v>22200.178322145352</v>
      </c>
      <c r="R284" s="55">
        <v>22291.259511810549</v>
      </c>
      <c r="S284" s="37">
        <f t="shared" si="16"/>
        <v>344148.17013996316</v>
      </c>
      <c r="T284" s="37">
        <f t="shared" si="15"/>
        <v>125590.14002564664</v>
      </c>
    </row>
    <row r="285" spans="1:20" x14ac:dyDescent="0.55000000000000004">
      <c r="A285" s="31" t="s">
        <v>99</v>
      </c>
      <c r="B285" s="31" t="s">
        <v>460</v>
      </c>
      <c r="C285" s="55">
        <v>783549139.46793509</v>
      </c>
      <c r="D285" s="55">
        <v>762065382.51214266</v>
      </c>
      <c r="E285" s="55">
        <v>741170678.35430086</v>
      </c>
      <c r="F285" s="55">
        <v>720848876.03908658</v>
      </c>
      <c r="G285" s="55">
        <v>701084267.44645143</v>
      </c>
      <c r="H285" s="55">
        <v>681861575.14973485</v>
      </c>
      <c r="I285" s="55">
        <v>664459853.06762516</v>
      </c>
      <c r="J285" s="55">
        <v>647502238.6203481</v>
      </c>
      <c r="K285" s="55">
        <v>630977397.78070879</v>
      </c>
      <c r="L285" s="55">
        <v>614874285.77610362</v>
      </c>
      <c r="M285" s="55">
        <v>599182139.70648277</v>
      </c>
      <c r="N285" s="55">
        <v>583343318.83871198</v>
      </c>
      <c r="O285" s="55">
        <v>567923182.42405975</v>
      </c>
      <c r="P285" s="55">
        <v>552910662.92961121</v>
      </c>
      <c r="Q285" s="55">
        <v>538294985.38235903</v>
      </c>
      <c r="R285" s="55">
        <v>524065659.63565564</v>
      </c>
      <c r="S285" s="37">
        <f t="shared" si="16"/>
        <v>10314113643.131317</v>
      </c>
      <c r="T285" s="37">
        <f t="shared" si="15"/>
        <v>4390579918.9696512</v>
      </c>
    </row>
    <row r="286" spans="1:20" x14ac:dyDescent="0.55000000000000004">
      <c r="A286" s="31" t="s">
        <v>101</v>
      </c>
      <c r="B286" s="31" t="s">
        <v>459</v>
      </c>
      <c r="C286" s="55">
        <v>5371.9462189059504</v>
      </c>
      <c r="D286" s="55">
        <v>5352.3402609953746</v>
      </c>
      <c r="E286" s="55">
        <v>5332.8058588245485</v>
      </c>
      <c r="F286" s="55">
        <v>5313.3427512369472</v>
      </c>
      <c r="G286" s="55">
        <v>5293.9506780291813</v>
      </c>
      <c r="H286" s="55">
        <v>5274.6293799475279</v>
      </c>
      <c r="I286" s="55">
        <v>5256.8898720021562</v>
      </c>
      <c r="J286" s="55">
        <v>5239.2100251475413</v>
      </c>
      <c r="K286" s="55">
        <v>5221.589638732923</v>
      </c>
      <c r="L286" s="55">
        <v>5204.0285127823654</v>
      </c>
      <c r="M286" s="55">
        <v>5186.5264479924854</v>
      </c>
      <c r="N286" s="55">
        <v>5165.0669200718348</v>
      </c>
      <c r="O286" s="55">
        <v>5143.6961820847173</v>
      </c>
      <c r="P286" s="55">
        <v>5122.4138666580757</v>
      </c>
      <c r="Q286" s="55">
        <v>5101.219607938885</v>
      </c>
      <c r="R286" s="55">
        <v>5080.1130415878515</v>
      </c>
      <c r="S286" s="37">
        <f t="shared" si="16"/>
        <v>83659.769262938353</v>
      </c>
      <c r="T286" s="37">
        <f t="shared" si="15"/>
        <v>31939.015147939528</v>
      </c>
    </row>
    <row r="287" spans="1:20" x14ac:dyDescent="0.55000000000000004">
      <c r="A287" s="31" t="s">
        <v>102</v>
      </c>
      <c r="B287" s="31" t="s">
        <v>459</v>
      </c>
      <c r="C287" s="55">
        <v>257931.19666141484</v>
      </c>
      <c r="D287" s="55">
        <v>257378.39774534912</v>
      </c>
      <c r="E287" s="55">
        <v>256826.7835895821</v>
      </c>
      <c r="F287" s="55">
        <v>256276.35165493196</v>
      </c>
      <c r="G287" s="55">
        <v>255727.09940765885</v>
      </c>
      <c r="H287" s="55">
        <v>255179.02431945328</v>
      </c>
      <c r="I287" s="55">
        <v>255418.53497794081</v>
      </c>
      <c r="J287" s="55">
        <v>255658.27044078161</v>
      </c>
      <c r="K287" s="55">
        <v>255898.23091897662</v>
      </c>
      <c r="L287" s="55">
        <v>256138.41662372509</v>
      </c>
      <c r="M287" s="55">
        <v>256378.82776642437</v>
      </c>
      <c r="N287" s="55">
        <v>256617.51386930747</v>
      </c>
      <c r="O287" s="55">
        <v>256856.42218654507</v>
      </c>
      <c r="P287" s="55">
        <v>257095.55292501656</v>
      </c>
      <c r="Q287" s="55">
        <v>257334.9062917936</v>
      </c>
      <c r="R287" s="55">
        <v>257574.48249414112</v>
      </c>
      <c r="S287" s="37">
        <f t="shared" si="16"/>
        <v>4104290.0118730427</v>
      </c>
      <c r="T287" s="37">
        <f t="shared" si="15"/>
        <v>1539318.8533783904</v>
      </c>
    </row>
    <row r="288" spans="1:20" x14ac:dyDescent="0.55000000000000004">
      <c r="A288" s="31" t="s">
        <v>104</v>
      </c>
      <c r="B288" s="31" t="s">
        <v>460</v>
      </c>
      <c r="C288" s="55">
        <v>1502803.9845405547</v>
      </c>
      <c r="D288" s="55">
        <v>1495334.0645465534</v>
      </c>
      <c r="E288" s="55">
        <v>1487901.2749469958</v>
      </c>
      <c r="F288" s="55">
        <v>1480505.4311795034</v>
      </c>
      <c r="G288" s="55">
        <v>1473146.3495990958</v>
      </c>
      <c r="H288" s="55">
        <v>1465823.8474736277</v>
      </c>
      <c r="I288" s="55">
        <v>1458310.8478827176</v>
      </c>
      <c r="J288" s="55">
        <v>1450836.3557584099</v>
      </c>
      <c r="K288" s="55">
        <v>1443400.1737328023</v>
      </c>
      <c r="L288" s="55">
        <v>1436002.1054495876</v>
      </c>
      <c r="M288" s="55">
        <v>1428641.955558873</v>
      </c>
      <c r="N288" s="55">
        <v>1422405.0127260031</v>
      </c>
      <c r="O288" s="55">
        <v>1416195.2981680343</v>
      </c>
      <c r="P288" s="55">
        <v>1410012.6930159985</v>
      </c>
      <c r="Q288" s="55">
        <v>1403857.0789198673</v>
      </c>
      <c r="R288" s="55">
        <v>1397728.3380462888</v>
      </c>
      <c r="S288" s="37">
        <f t="shared" si="16"/>
        <v>23172904.811544918</v>
      </c>
      <c r="T288" s="37">
        <f t="shared" si="15"/>
        <v>8905514.952286331</v>
      </c>
    </row>
    <row r="289" spans="1:20" x14ac:dyDescent="0.55000000000000004">
      <c r="A289" s="64" t="s">
        <v>106</v>
      </c>
      <c r="B289" s="31">
        <v>0</v>
      </c>
      <c r="C289" s="55">
        <v>1421614.0251882516</v>
      </c>
      <c r="D289" s="55">
        <v>1388642.2594113289</v>
      </c>
      <c r="E289" s="55">
        <v>1356435.2140994449</v>
      </c>
      <c r="F289" s="55">
        <v>1324975.1529447061</v>
      </c>
      <c r="G289" s="55">
        <v>1294244.7510007955</v>
      </c>
      <c r="H289" s="55">
        <v>1264227.0851421887</v>
      </c>
      <c r="I289" s="55">
        <v>1232983.429385809</v>
      </c>
      <c r="J289" s="55">
        <v>1202511.9181567021</v>
      </c>
      <c r="K289" s="55">
        <v>1172793.4689513473</v>
      </c>
      <c r="L289" s="55">
        <v>1143809.4708643854</v>
      </c>
      <c r="M289" s="55">
        <v>1115541.7729337134</v>
      </c>
      <c r="N289" s="55">
        <v>1087531.6857775329</v>
      </c>
      <c r="O289" s="55">
        <v>1060224.9026136664</v>
      </c>
      <c r="P289" s="55">
        <v>1033603.7642144621</v>
      </c>
      <c r="Q289" s="55">
        <v>1007651.0547570069</v>
      </c>
      <c r="R289" s="55">
        <v>982349.99068969302</v>
      </c>
      <c r="S289" s="37">
        <f t="shared" si="16"/>
        <v>19089139.946131036</v>
      </c>
      <c r="T289" s="37">
        <f t="shared" si="15"/>
        <v>8050138.4877867159</v>
      </c>
    </row>
    <row r="290" spans="1:20" x14ac:dyDescent="0.55000000000000004">
      <c r="A290" s="31" t="s">
        <v>107</v>
      </c>
      <c r="B290" s="31" t="s">
        <v>460</v>
      </c>
      <c r="C290" s="55">
        <v>85464459.182865381</v>
      </c>
      <c r="D290" s="55">
        <v>85858110.759462565</v>
      </c>
      <c r="E290" s="55">
        <v>86253575.505712241</v>
      </c>
      <c r="F290" s="55">
        <v>86650861.773122191</v>
      </c>
      <c r="G290" s="55">
        <v>87049977.951667354</v>
      </c>
      <c r="H290" s="55">
        <v>87450932.469967246</v>
      </c>
      <c r="I290" s="55">
        <v>87897228.221596181</v>
      </c>
      <c r="J290" s="55">
        <v>88345801.592140079</v>
      </c>
      <c r="K290" s="55">
        <v>88796664.205164477</v>
      </c>
      <c r="L290" s="55">
        <v>89249827.743554398</v>
      </c>
      <c r="M290" s="55">
        <v>89705303.949817166</v>
      </c>
      <c r="N290" s="55">
        <v>90055202.071884453</v>
      </c>
      <c r="O290" s="55">
        <v>90406464.981655911</v>
      </c>
      <c r="P290" s="55">
        <v>90759098.002525225</v>
      </c>
      <c r="Q290" s="55">
        <v>91113106.478650242</v>
      </c>
      <c r="R290" s="55">
        <v>91468495.775033772</v>
      </c>
      <c r="S290" s="37">
        <f t="shared" si="16"/>
        <v>1416525110.664819</v>
      </c>
      <c r="T290" s="37">
        <f t="shared" si="15"/>
        <v>518727917.64279699</v>
      </c>
    </row>
    <row r="291" spans="1:20" x14ac:dyDescent="0.55000000000000004">
      <c r="A291" s="31" t="s">
        <v>108</v>
      </c>
      <c r="B291" s="31" t="s">
        <v>459</v>
      </c>
      <c r="C291" s="55">
        <v>84788.232857767434</v>
      </c>
      <c r="D291" s="55">
        <v>83648.69935814479</v>
      </c>
      <c r="E291" s="55">
        <v>82524.480915258173</v>
      </c>
      <c r="F291" s="55">
        <v>81415.371698420771</v>
      </c>
      <c r="G291" s="55">
        <v>80321.168643260869</v>
      </c>
      <c r="H291" s="55">
        <v>79241.671414543132</v>
      </c>
      <c r="I291" s="55">
        <v>78157.581379130366</v>
      </c>
      <c r="J291" s="55">
        <v>77088.32257056958</v>
      </c>
      <c r="K291" s="55">
        <v>76033.692085704504</v>
      </c>
      <c r="L291" s="55">
        <v>74993.489797257716</v>
      </c>
      <c r="M291" s="55">
        <v>73967.518315854584</v>
      </c>
      <c r="N291" s="55">
        <v>72864.440318401626</v>
      </c>
      <c r="O291" s="55">
        <v>71777.81252904232</v>
      </c>
      <c r="P291" s="55">
        <v>70707.389625735086</v>
      </c>
      <c r="Q291" s="55">
        <v>69652.929944927295</v>
      </c>
      <c r="R291" s="55">
        <v>68614.195426996142</v>
      </c>
      <c r="S291" s="37">
        <f t="shared" si="16"/>
        <v>1225796.9968810144</v>
      </c>
      <c r="T291" s="37">
        <f t="shared" si="15"/>
        <v>491939.62488739513</v>
      </c>
    </row>
    <row r="292" spans="1:20" x14ac:dyDescent="0.55000000000000004">
      <c r="A292" s="65" t="s">
        <v>111</v>
      </c>
      <c r="B292" s="31" t="s">
        <v>459</v>
      </c>
      <c r="C292" s="55">
        <v>267810.92623350996</v>
      </c>
      <c r="D292" s="55">
        <v>264556.46961123066</v>
      </c>
      <c r="E292" s="55">
        <v>261341.56136756021</v>
      </c>
      <c r="F292" s="55">
        <v>258165.72090790738</v>
      </c>
      <c r="G292" s="55">
        <v>255028.47347789892</v>
      </c>
      <c r="H292" s="55">
        <v>251929.3500924093</v>
      </c>
      <c r="I292" s="55">
        <v>249215.63907525243</v>
      </c>
      <c r="J292" s="55">
        <v>246531.15937823334</v>
      </c>
      <c r="K292" s="55">
        <v>243875.59612991885</v>
      </c>
      <c r="L292" s="55">
        <v>241248.637850581</v>
      </c>
      <c r="M292" s="55">
        <v>238649.97641566268</v>
      </c>
      <c r="N292" s="55">
        <v>236896.65274648392</v>
      </c>
      <c r="O292" s="55">
        <v>235156.21046927123</v>
      </c>
      <c r="P292" s="55">
        <v>233428.55494647313</v>
      </c>
      <c r="Q292" s="55">
        <v>231713.59223582526</v>
      </c>
      <c r="R292" s="55">
        <v>230011.22908524226</v>
      </c>
      <c r="S292" s="37">
        <f t="shared" si="16"/>
        <v>3945559.7500234609</v>
      </c>
      <c r="T292" s="37">
        <f t="shared" si="15"/>
        <v>1558832.5016905162</v>
      </c>
    </row>
    <row r="293" spans="1:20" x14ac:dyDescent="0.55000000000000004">
      <c r="A293" s="31" t="s">
        <v>112</v>
      </c>
      <c r="B293" s="31" t="s">
        <v>459</v>
      </c>
      <c r="C293" s="55">
        <v>86509.910972465703</v>
      </c>
      <c r="D293" s="55">
        <v>86407.96283184216</v>
      </c>
      <c r="E293" s="55">
        <v>86306.134832636642</v>
      </c>
      <c r="F293" s="55">
        <v>86204.426833267717</v>
      </c>
      <c r="G293" s="55">
        <v>86102.838692320875</v>
      </c>
      <c r="H293" s="55">
        <v>86001.370268548169</v>
      </c>
      <c r="I293" s="55">
        <v>85904.155273730925</v>
      </c>
      <c r="J293" s="55">
        <v>85807.050169665265</v>
      </c>
      <c r="K293" s="55">
        <v>85710.054832131922</v>
      </c>
      <c r="L293" s="55">
        <v>85613.169137052028</v>
      </c>
      <c r="M293" s="55">
        <v>85516.392960486948</v>
      </c>
      <c r="N293" s="55">
        <v>85325.196796093878</v>
      </c>
      <c r="O293" s="55">
        <v>85134.428104984137</v>
      </c>
      <c r="P293" s="55">
        <v>84944.085931419875</v>
      </c>
      <c r="Q293" s="55">
        <v>84754.169321800116</v>
      </c>
      <c r="R293" s="55">
        <v>84564.677324655873</v>
      </c>
      <c r="S293" s="37">
        <f t="shared" si="16"/>
        <v>1370806.0242831022</v>
      </c>
      <c r="T293" s="37">
        <f t="shared" si="15"/>
        <v>517532.64443108125</v>
      </c>
    </row>
    <row r="294" spans="1:20" x14ac:dyDescent="0.55000000000000004">
      <c r="A294" s="31" t="s">
        <v>114</v>
      </c>
      <c r="B294" s="31" t="s">
        <v>459</v>
      </c>
      <c r="C294" s="55">
        <v>458294.7475167893</v>
      </c>
      <c r="D294" s="55">
        <v>458766.6571609638</v>
      </c>
      <c r="E294" s="55">
        <v>459239.05273414665</v>
      </c>
      <c r="F294" s="55">
        <v>459711.934736703</v>
      </c>
      <c r="G294" s="55">
        <v>460185.30366951274</v>
      </c>
      <c r="H294" s="55">
        <v>460659.16003397183</v>
      </c>
      <c r="I294" s="55">
        <v>462000.48022787669</v>
      </c>
      <c r="J294" s="55">
        <v>463345.70599887322</v>
      </c>
      <c r="K294" s="55">
        <v>464694.84871899086</v>
      </c>
      <c r="L294" s="55">
        <v>466047.91979337123</v>
      </c>
      <c r="M294" s="55">
        <v>467404.93066036468</v>
      </c>
      <c r="N294" s="55">
        <v>467102.98156235361</v>
      </c>
      <c r="O294" s="55">
        <v>466801.22752702131</v>
      </c>
      <c r="P294" s="55">
        <v>466499.66842835449</v>
      </c>
      <c r="Q294" s="55">
        <v>466198.30414042238</v>
      </c>
      <c r="R294" s="55">
        <v>465897.13453737483</v>
      </c>
      <c r="S294" s="37">
        <f t="shared" si="16"/>
        <v>7412850.0574470926</v>
      </c>
      <c r="T294" s="37">
        <f t="shared" si="15"/>
        <v>2756856.8558520875</v>
      </c>
    </row>
    <row r="295" spans="1:20" x14ac:dyDescent="0.55000000000000004">
      <c r="A295" s="31" t="s">
        <v>115</v>
      </c>
      <c r="B295" s="31" t="s">
        <v>460</v>
      </c>
      <c r="C295" s="55">
        <v>492466.52933902992</v>
      </c>
      <c r="D295" s="55">
        <v>493846.80903040455</v>
      </c>
      <c r="E295" s="55">
        <v>495230.95735429088</v>
      </c>
      <c r="F295" s="55">
        <v>496618.98515364935</v>
      </c>
      <c r="G295" s="55">
        <v>498010.90330183011</v>
      </c>
      <c r="H295" s="55">
        <v>499406.72270265984</v>
      </c>
      <c r="I295" s="55">
        <v>499316.83778553334</v>
      </c>
      <c r="J295" s="55">
        <v>499226.96904619946</v>
      </c>
      <c r="K295" s="55">
        <v>499137.11648174649</v>
      </c>
      <c r="L295" s="55">
        <v>499047.28008926293</v>
      </c>
      <c r="M295" s="55">
        <v>498957.45986583817</v>
      </c>
      <c r="N295" s="55">
        <v>497599.04628788558</v>
      </c>
      <c r="O295" s="55">
        <v>496244.33099605393</v>
      </c>
      <c r="P295" s="55">
        <v>494893.30392174504</v>
      </c>
      <c r="Q295" s="55">
        <v>493545.95502377301</v>
      </c>
      <c r="R295" s="55">
        <v>492202.27428828896</v>
      </c>
      <c r="S295" s="37">
        <f t="shared" si="16"/>
        <v>7945751.4806681918</v>
      </c>
      <c r="T295" s="37">
        <f t="shared" si="15"/>
        <v>2975580.9068818642</v>
      </c>
    </row>
    <row r="296" spans="1:20" x14ac:dyDescent="0.55000000000000004">
      <c r="A296" s="31" t="s">
        <v>117</v>
      </c>
      <c r="B296" s="31" t="s">
        <v>459</v>
      </c>
      <c r="C296" s="55">
        <v>70154.081462977294</v>
      </c>
      <c r="D296" s="55">
        <v>69681.606088855988</v>
      </c>
      <c r="E296" s="55">
        <v>69212.312753106482</v>
      </c>
      <c r="F296" s="55">
        <v>68746.180025261114</v>
      </c>
      <c r="G296" s="55">
        <v>68283.186619182728</v>
      </c>
      <c r="H296" s="55">
        <v>67823.311392092539</v>
      </c>
      <c r="I296" s="55">
        <v>67469.258817088179</v>
      </c>
      <c r="J296" s="55">
        <v>67117.054474252</v>
      </c>
      <c r="K296" s="55">
        <v>66766.68871540633</v>
      </c>
      <c r="L296" s="55">
        <v>66418.151942739089</v>
      </c>
      <c r="M296" s="55">
        <v>66071.43460854092</v>
      </c>
      <c r="N296" s="55">
        <v>65716.631969278329</v>
      </c>
      <c r="O296" s="55">
        <v>65363.734615008747</v>
      </c>
      <c r="P296" s="55">
        <v>65012.732314379595</v>
      </c>
      <c r="Q296" s="55">
        <v>64663.614890980483</v>
      </c>
      <c r="R296" s="55">
        <v>64316.372223048238</v>
      </c>
      <c r="S296" s="37">
        <f t="shared" si="16"/>
        <v>1072816.3529121983</v>
      </c>
      <c r="T296" s="37">
        <f t="shared" si="15"/>
        <v>413900.67834147619</v>
      </c>
    </row>
    <row r="297" spans="1:20" x14ac:dyDescent="0.55000000000000004">
      <c r="A297" s="31" t="s">
        <v>118</v>
      </c>
      <c r="B297" s="31" t="s">
        <v>459</v>
      </c>
      <c r="C297" s="55">
        <v>138633.70743656327</v>
      </c>
      <c r="D297" s="55">
        <v>139158.26692396513</v>
      </c>
      <c r="E297" s="55">
        <v>139684.81122920749</v>
      </c>
      <c r="F297" s="55">
        <v>140213.34786240509</v>
      </c>
      <c r="G297" s="55">
        <v>140743.88436208904</v>
      </c>
      <c r="H297" s="55">
        <v>141276.42829531463</v>
      </c>
      <c r="I297" s="55">
        <v>141944.20185044676</v>
      </c>
      <c r="J297" s="55">
        <v>142615.13178153147</v>
      </c>
      <c r="K297" s="55">
        <v>143289.23300786142</v>
      </c>
      <c r="L297" s="55">
        <v>143966.5205192487</v>
      </c>
      <c r="M297" s="55">
        <v>144647.00937635786</v>
      </c>
      <c r="N297" s="55">
        <v>145332.88604597733</v>
      </c>
      <c r="O297" s="55">
        <v>146022.01495570858</v>
      </c>
      <c r="P297" s="55">
        <v>146714.41152678707</v>
      </c>
      <c r="Q297" s="55">
        <v>147410.09125357182</v>
      </c>
      <c r="R297" s="55">
        <v>148109.06970389179</v>
      </c>
      <c r="S297" s="37">
        <f t="shared" si="16"/>
        <v>2289761.016130927</v>
      </c>
      <c r="T297" s="37">
        <f t="shared" si="15"/>
        <v>839710.4461095446</v>
      </c>
    </row>
    <row r="298" spans="1:20" x14ac:dyDescent="0.55000000000000004">
      <c r="A298" s="31" t="s">
        <v>119</v>
      </c>
      <c r="B298" s="31" t="s">
        <v>460</v>
      </c>
      <c r="C298" s="55">
        <v>2168252.7824210026</v>
      </c>
      <c r="D298" s="55">
        <v>2157125.8864738187</v>
      </c>
      <c r="E298" s="55">
        <v>2146056.0907939207</v>
      </c>
      <c r="F298" s="55">
        <v>2135043.1023579398</v>
      </c>
      <c r="G298" s="55">
        <v>2124086.6296462282</v>
      </c>
      <c r="H298" s="55">
        <v>2113186.3826351352</v>
      </c>
      <c r="I298" s="55">
        <v>2103583.437426642</v>
      </c>
      <c r="J298" s="55">
        <v>2094024.1308472042</v>
      </c>
      <c r="K298" s="55">
        <v>2084508.2645899586</v>
      </c>
      <c r="L298" s="55">
        <v>2075035.6412492064</v>
      </c>
      <c r="M298" s="55">
        <v>2065606.0643163181</v>
      </c>
      <c r="N298" s="55">
        <v>2056610.2648085251</v>
      </c>
      <c r="O298" s="55">
        <v>2047653.6423781931</v>
      </c>
      <c r="P298" s="55">
        <v>2038736.0264075343</v>
      </c>
      <c r="Q298" s="55">
        <v>2029857.2470218109</v>
      </c>
      <c r="R298" s="55">
        <v>2021017.1350860954</v>
      </c>
      <c r="S298" s="37">
        <f t="shared" si="16"/>
        <v>33460382.72845953</v>
      </c>
      <c r="T298" s="37">
        <f t="shared" si="15"/>
        <v>12843750.874328045</v>
      </c>
    </row>
    <row r="299" spans="1:20" x14ac:dyDescent="0.55000000000000004">
      <c r="A299" s="31" t="s">
        <v>120</v>
      </c>
      <c r="B299" s="31" t="s">
        <v>459</v>
      </c>
      <c r="C299" s="55">
        <v>852224.1040312401</v>
      </c>
      <c r="D299" s="55">
        <v>848754.42590929987</v>
      </c>
      <c r="E299" s="55">
        <v>845298.87396169908</v>
      </c>
      <c r="F299" s="55">
        <v>841857.39067624393</v>
      </c>
      <c r="G299" s="55">
        <v>838429.91877489083</v>
      </c>
      <c r="H299" s="55">
        <v>835016.40121279319</v>
      </c>
      <c r="I299" s="55">
        <v>830483.96299536864</v>
      </c>
      <c r="J299" s="55">
        <v>825976.12668536173</v>
      </c>
      <c r="K299" s="55">
        <v>821492.75874452654</v>
      </c>
      <c r="L299" s="55">
        <v>817033.72635945806</v>
      </c>
      <c r="M299" s="55">
        <v>812598.89743765746</v>
      </c>
      <c r="N299" s="55">
        <v>806734.59146923374</v>
      </c>
      <c r="O299" s="55">
        <v>800912.6066073234</v>
      </c>
      <c r="P299" s="55">
        <v>795132.63743197324</v>
      </c>
      <c r="Q299" s="55">
        <v>789394.38072736259</v>
      </c>
      <c r="R299" s="55">
        <v>783697.5354658966</v>
      </c>
      <c r="S299" s="37">
        <f t="shared" si="16"/>
        <v>13145038.338490328</v>
      </c>
      <c r="T299" s="37">
        <f t="shared" si="15"/>
        <v>5061581.1145661669</v>
      </c>
    </row>
    <row r="300" spans="1:20" x14ac:dyDescent="0.55000000000000004">
      <c r="A300" s="31" t="s">
        <v>121</v>
      </c>
      <c r="B300" s="31" t="s">
        <v>459</v>
      </c>
      <c r="C300" s="55">
        <v>402114.78018379101</v>
      </c>
      <c r="D300" s="55">
        <v>402105.30634195672</v>
      </c>
      <c r="E300" s="55">
        <v>402095.83272332657</v>
      </c>
      <c r="F300" s="55">
        <v>402086.35932789528</v>
      </c>
      <c r="G300" s="55">
        <v>402076.88615565764</v>
      </c>
      <c r="H300" s="55">
        <v>402067.41320660827</v>
      </c>
      <c r="I300" s="55">
        <v>402048.93503792002</v>
      </c>
      <c r="J300" s="55">
        <v>402030.4577184493</v>
      </c>
      <c r="K300" s="55">
        <v>402011.98124815704</v>
      </c>
      <c r="L300" s="55">
        <v>401993.50562700443</v>
      </c>
      <c r="M300" s="55">
        <v>401975.03085495246</v>
      </c>
      <c r="N300" s="55">
        <v>401765.91568581515</v>
      </c>
      <c r="O300" s="55">
        <v>401556.9093024247</v>
      </c>
      <c r="P300" s="55">
        <v>401348.01164818852</v>
      </c>
      <c r="Q300" s="55">
        <v>401139.22266654391</v>
      </c>
      <c r="R300" s="55">
        <v>400930.54230095696</v>
      </c>
      <c r="S300" s="37">
        <f t="shared" si="16"/>
        <v>6429347.0900296476</v>
      </c>
      <c r="T300" s="37">
        <f t="shared" si="15"/>
        <v>2412546.5779392356</v>
      </c>
    </row>
    <row r="301" spans="1:20" x14ac:dyDescent="0.55000000000000004">
      <c r="A301" s="31" t="s">
        <v>122</v>
      </c>
      <c r="B301" s="31" t="s">
        <v>459</v>
      </c>
      <c r="C301" s="55">
        <v>132537.25409395492</v>
      </c>
      <c r="D301" s="55">
        <v>131960.33770227834</v>
      </c>
      <c r="E301" s="55">
        <v>131385.93254810447</v>
      </c>
      <c r="F301" s="55">
        <v>130814.02770036271</v>
      </c>
      <c r="G301" s="55">
        <v>130244.61227556395</v>
      </c>
      <c r="H301" s="55">
        <v>129677.67543759343</v>
      </c>
      <c r="I301" s="55">
        <v>129151.60330242253</v>
      </c>
      <c r="J301" s="55">
        <v>128627.6653194137</v>
      </c>
      <c r="K301" s="55">
        <v>128105.85283080849</v>
      </c>
      <c r="L301" s="55">
        <v>127586.15721397103</v>
      </c>
      <c r="M301" s="55">
        <v>127068.56988124546</v>
      </c>
      <c r="N301" s="55">
        <v>126526.59006593371</v>
      </c>
      <c r="O301" s="55">
        <v>125986.92193257823</v>
      </c>
      <c r="P301" s="55">
        <v>125449.55562126669</v>
      </c>
      <c r="Q301" s="55">
        <v>124914.48131414174</v>
      </c>
      <c r="R301" s="55">
        <v>124381.68923522193</v>
      </c>
      <c r="S301" s="37">
        <f t="shared" si="16"/>
        <v>2054418.9264748616</v>
      </c>
      <c r="T301" s="37">
        <f t="shared" si="15"/>
        <v>786619.83975785784</v>
      </c>
    </row>
    <row r="302" spans="1:20" x14ac:dyDescent="0.55000000000000004">
      <c r="A302" s="31" t="s">
        <v>124</v>
      </c>
      <c r="B302" s="31" t="s">
        <v>460</v>
      </c>
      <c r="C302" s="55">
        <v>6461173.5183352698</v>
      </c>
      <c r="D302" s="55">
        <v>6376114.1662579887</v>
      </c>
      <c r="E302" s="55">
        <v>6292174.5942570744</v>
      </c>
      <c r="F302" s="55">
        <v>6209340.0607739771</v>
      </c>
      <c r="G302" s="55">
        <v>6127596.0183181986</v>
      </c>
      <c r="H302" s="55">
        <v>6046928.1109124599</v>
      </c>
      <c r="I302" s="55">
        <v>5965700.2538596215</v>
      </c>
      <c r="J302" s="55">
        <v>5885563.5235144859</v>
      </c>
      <c r="K302" s="55">
        <v>5806503.2628673157</v>
      </c>
      <c r="L302" s="55">
        <v>5728505.0117946966</v>
      </c>
      <c r="M302" s="55">
        <v>5651554.5044147912</v>
      </c>
      <c r="N302" s="55">
        <v>5565403.151845675</v>
      </c>
      <c r="O302" s="55">
        <v>5480565.0761004286</v>
      </c>
      <c r="P302" s="55">
        <v>5397020.2578065814</v>
      </c>
      <c r="Q302" s="55">
        <v>5314748.9827636266</v>
      </c>
      <c r="R302" s="55">
        <v>5233731.8372910395</v>
      </c>
      <c r="S302" s="37">
        <f t="shared" si="16"/>
        <v>93542622.331113219</v>
      </c>
      <c r="T302" s="37">
        <f t="shared" si="15"/>
        <v>37513326.468854964</v>
      </c>
    </row>
    <row r="303" spans="1:20" x14ac:dyDescent="0.55000000000000004">
      <c r="A303" s="31" t="s">
        <v>7</v>
      </c>
      <c r="B303" s="31" t="s">
        <v>460</v>
      </c>
      <c r="C303" s="55">
        <v>7749346.018347607</v>
      </c>
      <c r="D303" s="55">
        <v>7640871.3607225968</v>
      </c>
      <c r="E303" s="55">
        <v>7533915.1217253003</v>
      </c>
      <c r="F303" s="55">
        <v>7428456.0466665635</v>
      </c>
      <c r="G303" s="55">
        <v>7324473.1783784842</v>
      </c>
      <c r="H303" s="55">
        <v>7221945.8530497355</v>
      </c>
      <c r="I303" s="55">
        <v>7114559.9280595677</v>
      </c>
      <c r="J303" s="55">
        <v>7008770.7662023036</v>
      </c>
      <c r="K303" s="55">
        <v>6904554.6245851731</v>
      </c>
      <c r="L303" s="55">
        <v>6801888.1133577134</v>
      </c>
      <c r="M303" s="55">
        <v>6700748.1904622708</v>
      </c>
      <c r="N303" s="55">
        <v>6582846.2264810232</v>
      </c>
      <c r="O303" s="55">
        <v>6467018.7880177489</v>
      </c>
      <c r="P303" s="55">
        <v>6353229.3730840245</v>
      </c>
      <c r="Q303" s="55">
        <v>6241442.121956435</v>
      </c>
      <c r="R303" s="55">
        <v>6131621.8058757009</v>
      </c>
      <c r="S303" s="37">
        <f t="shared" si="16"/>
        <v>111205687.51697226</v>
      </c>
      <c r="T303" s="37">
        <f t="shared" si="15"/>
        <v>44899007.578890286</v>
      </c>
    </row>
    <row r="304" spans="1:20" x14ac:dyDescent="0.55000000000000004">
      <c r="A304" s="31" t="s">
        <v>127</v>
      </c>
      <c r="B304" s="31" t="s">
        <v>460</v>
      </c>
      <c r="C304" s="55">
        <v>5920962.7630563164</v>
      </c>
      <c r="D304" s="55">
        <v>5826467.9390318869</v>
      </c>
      <c r="E304" s="55">
        <v>5733481.1926841354</v>
      </c>
      <c r="F304" s="55">
        <v>5641978.4560463512</v>
      </c>
      <c r="G304" s="55">
        <v>5551936.0452613654</v>
      </c>
      <c r="H304" s="55">
        <v>5463330.6544513982</v>
      </c>
      <c r="I304" s="55">
        <v>5366988.7552493466</v>
      </c>
      <c r="J304" s="55">
        <v>5272345.7760155173</v>
      </c>
      <c r="K304" s="55">
        <v>5179371.7575205201</v>
      </c>
      <c r="L304" s="55">
        <v>5088037.2688443819</v>
      </c>
      <c r="M304" s="55">
        <v>4998313.3980601924</v>
      </c>
      <c r="N304" s="55">
        <v>4908521.7019713866</v>
      </c>
      <c r="O304" s="55">
        <v>4820343.0597358318</v>
      </c>
      <c r="P304" s="55">
        <v>4733748.4938105401</v>
      </c>
      <c r="Q304" s="55">
        <v>4648709.5472166678</v>
      </c>
      <c r="R304" s="55">
        <v>4565198.2741878862</v>
      </c>
      <c r="S304" s="37">
        <f t="shared" si="16"/>
        <v>83719735.083143726</v>
      </c>
      <c r="T304" s="37">
        <f t="shared" si="15"/>
        <v>34138157.050531454</v>
      </c>
    </row>
    <row r="305" spans="1:20" x14ac:dyDescent="0.55000000000000004">
      <c r="A305" s="31" t="s">
        <v>128</v>
      </c>
      <c r="B305" s="31" t="s">
        <v>460</v>
      </c>
      <c r="C305" s="55">
        <v>3705069.8781440491</v>
      </c>
      <c r="D305" s="55">
        <v>3631403.0308972914</v>
      </c>
      <c r="E305" s="55">
        <v>3559200.8805555203</v>
      </c>
      <c r="F305" s="55">
        <v>3488434.3049680861</v>
      </c>
      <c r="G305" s="55">
        <v>3419074.7610117481</v>
      </c>
      <c r="H305" s="55">
        <v>3351094.2730780435</v>
      </c>
      <c r="I305" s="55">
        <v>3295241.8210718418</v>
      </c>
      <c r="J305" s="55">
        <v>3240320.2579457778</v>
      </c>
      <c r="K305" s="55">
        <v>3186314.0686405129</v>
      </c>
      <c r="L305" s="55">
        <v>3133207.9966851068</v>
      </c>
      <c r="M305" s="55">
        <v>3080987.0398871466</v>
      </c>
      <c r="N305" s="55">
        <v>3027728.1928482382</v>
      </c>
      <c r="O305" s="55">
        <v>2975389.9938845062</v>
      </c>
      <c r="P305" s="55">
        <v>2923956.5284028747</v>
      </c>
      <c r="Q305" s="55">
        <v>2873412.1569145955</v>
      </c>
      <c r="R305" s="55">
        <v>2823741.5102797234</v>
      </c>
      <c r="S305" s="37">
        <f t="shared" si="16"/>
        <v>51714576.695215054</v>
      </c>
      <c r="T305" s="37">
        <f t="shared" si="15"/>
        <v>21154277.128654741</v>
      </c>
    </row>
    <row r="306" spans="1:20" x14ac:dyDescent="0.55000000000000004">
      <c r="A306" s="31" t="s">
        <v>129</v>
      </c>
      <c r="B306" s="31" t="s">
        <v>459</v>
      </c>
      <c r="C306" s="55">
        <v>3638559.2347380524</v>
      </c>
      <c r="D306" s="55">
        <v>3639815.779613256</v>
      </c>
      <c r="E306" s="55">
        <v>3641072.7584253359</v>
      </c>
      <c r="F306" s="55">
        <v>3642330.1713241464</v>
      </c>
      <c r="G306" s="55">
        <v>3643588.0184595967</v>
      </c>
      <c r="H306" s="55">
        <v>3644846.2999816458</v>
      </c>
      <c r="I306" s="55">
        <v>3647662.0710677039</v>
      </c>
      <c r="J306" s="55">
        <v>3650480.0174352834</v>
      </c>
      <c r="K306" s="55">
        <v>3653300.1407648688</v>
      </c>
      <c r="L306" s="55">
        <v>3656122.4427382355</v>
      </c>
      <c r="M306" s="55">
        <v>3658946.925038462</v>
      </c>
      <c r="N306" s="55">
        <v>3660023.6099260519</v>
      </c>
      <c r="O306" s="55">
        <v>3661100.6116398694</v>
      </c>
      <c r="P306" s="55">
        <v>3662177.9302731412</v>
      </c>
      <c r="Q306" s="55">
        <v>3663255.5659191264</v>
      </c>
      <c r="R306" s="55">
        <v>3664333.5186711079</v>
      </c>
      <c r="S306" s="37">
        <f t="shared" si="16"/>
        <v>58427615.096015885</v>
      </c>
      <c r="T306" s="37">
        <f t="shared" si="15"/>
        <v>21850212.262542035</v>
      </c>
    </row>
    <row r="307" spans="1:20" x14ac:dyDescent="0.55000000000000004">
      <c r="A307" s="31" t="s">
        <v>130</v>
      </c>
      <c r="B307" s="31" t="s">
        <v>460</v>
      </c>
      <c r="C307" s="55">
        <v>564005.8653161166</v>
      </c>
      <c r="D307" s="55">
        <v>548999.54443362379</v>
      </c>
      <c r="E307" s="55">
        <v>534392.49185714789</v>
      </c>
      <c r="F307" s="55">
        <v>520174.0843845437</v>
      </c>
      <c r="G307" s="55">
        <v>506333.98146175547</v>
      </c>
      <c r="H307" s="55">
        <v>492862.11766249087</v>
      </c>
      <c r="I307" s="55">
        <v>479943.10212100355</v>
      </c>
      <c r="J307" s="55">
        <v>467362.72279556928</v>
      </c>
      <c r="K307" s="55">
        <v>455112.10327556281</v>
      </c>
      <c r="L307" s="55">
        <v>443182.59982088202</v>
      </c>
      <c r="M307" s="55">
        <v>431565.79526313435</v>
      </c>
      <c r="N307" s="55">
        <v>419271.88099995803</v>
      </c>
      <c r="O307" s="55">
        <v>407328.18060815247</v>
      </c>
      <c r="P307" s="55">
        <v>395724.71762675716</v>
      </c>
      <c r="Q307" s="55">
        <v>384451.79979193013</v>
      </c>
      <c r="R307" s="55">
        <v>373500.01094109227</v>
      </c>
      <c r="S307" s="37">
        <f t="shared" si="16"/>
        <v>7424210.9983597193</v>
      </c>
      <c r="T307" s="37">
        <f t="shared" si="15"/>
        <v>3166768.0851156781</v>
      </c>
    </row>
    <row r="308" spans="1:20" x14ac:dyDescent="0.55000000000000004">
      <c r="A308" s="31" t="s">
        <v>32</v>
      </c>
      <c r="B308" s="31" t="s">
        <v>460</v>
      </c>
      <c r="C308" s="55">
        <v>7436626.0668501621</v>
      </c>
      <c r="D308" s="55">
        <v>7436277.4887091843</v>
      </c>
      <c r="E308" s="55">
        <v>7435928.9269071631</v>
      </c>
      <c r="F308" s="55">
        <v>7435580.3814433366</v>
      </c>
      <c r="G308" s="55">
        <v>7435231.8523169346</v>
      </c>
      <c r="H308" s="55">
        <v>7434883.3395271935</v>
      </c>
      <c r="I308" s="55">
        <v>7436364.8624737738</v>
      </c>
      <c r="J308" s="55">
        <v>7437846.6806381987</v>
      </c>
      <c r="K308" s="55">
        <v>7439328.7940792944</v>
      </c>
      <c r="L308" s="55">
        <v>7440811.2028559037</v>
      </c>
      <c r="M308" s="55">
        <v>7442293.9070268776</v>
      </c>
      <c r="N308" s="55">
        <v>7426823.8201099811</v>
      </c>
      <c r="O308" s="55">
        <v>7411385.8904274311</v>
      </c>
      <c r="P308" s="55">
        <v>7395980.0511348825</v>
      </c>
      <c r="Q308" s="55">
        <v>7380606.2355269473</v>
      </c>
      <c r="R308" s="55">
        <v>7365264.3770368956</v>
      </c>
      <c r="S308" s="37">
        <f t="shared" si="16"/>
        <v>118791233.87706415</v>
      </c>
      <c r="T308" s="37">
        <f t="shared" si="15"/>
        <v>44614528.055753976</v>
      </c>
    </row>
    <row r="309" spans="1:20" x14ac:dyDescent="0.55000000000000004">
      <c r="A309" s="31" t="s">
        <v>132</v>
      </c>
      <c r="B309" s="31" t="s">
        <v>459</v>
      </c>
      <c r="C309" s="55">
        <v>210129.84798847785</v>
      </c>
      <c r="D309" s="55">
        <v>205789.27442418682</v>
      </c>
      <c r="E309" s="55">
        <v>201538.36246222106</v>
      </c>
      <c r="F309" s="55">
        <v>197375.2599964448</v>
      </c>
      <c r="G309" s="55">
        <v>193298.15317898497</v>
      </c>
      <c r="H309" s="55">
        <v>189305.26562994433</v>
      </c>
      <c r="I309" s="55">
        <v>186468.52427792508</v>
      </c>
      <c r="J309" s="55">
        <v>183674.29152423498</v>
      </c>
      <c r="K309" s="55">
        <v>180921.93037709099</v>
      </c>
      <c r="L309" s="55">
        <v>178210.81339003844</v>
      </c>
      <c r="M309" s="55">
        <v>175540.32251891427</v>
      </c>
      <c r="N309" s="55">
        <v>173800.98681853636</v>
      </c>
      <c r="O309" s="55">
        <v>172078.88527060399</v>
      </c>
      <c r="P309" s="55">
        <v>170373.84711106584</v>
      </c>
      <c r="Q309" s="55">
        <v>168685.70326788092</v>
      </c>
      <c r="R309" s="55">
        <v>167014.28634425325</v>
      </c>
      <c r="S309" s="37">
        <f t="shared" si="16"/>
        <v>2954205.7545808037</v>
      </c>
      <c r="T309" s="37">
        <f t="shared" si="15"/>
        <v>1197436.1636802598</v>
      </c>
    </row>
    <row r="310" spans="1:20" x14ac:dyDescent="0.55000000000000004">
      <c r="A310" s="31" t="s">
        <v>133</v>
      </c>
      <c r="B310" s="31">
        <v>0</v>
      </c>
      <c r="C310" s="55">
        <v>426854.97168133321</v>
      </c>
      <c r="D310" s="55">
        <v>423092.236851366</v>
      </c>
      <c r="E310" s="55">
        <v>419362.6706016892</v>
      </c>
      <c r="F310" s="55">
        <v>415665.98055062653</v>
      </c>
      <c r="G310" s="55">
        <v>412001.87689385103</v>
      </c>
      <c r="H310" s="55">
        <v>408370.07238166709</v>
      </c>
      <c r="I310" s="55">
        <v>405069.28496345039</v>
      </c>
      <c r="J310" s="55">
        <v>401795.17726129788</v>
      </c>
      <c r="K310" s="55">
        <v>398547.53362749919</v>
      </c>
      <c r="L310" s="55">
        <v>395326.14015738858</v>
      </c>
      <c r="M310" s="55">
        <v>392130.78467525594</v>
      </c>
      <c r="N310" s="55">
        <v>388375.88862513495</v>
      </c>
      <c r="O310" s="55">
        <v>384656.94803910464</v>
      </c>
      <c r="P310" s="55">
        <v>380973.6186212427</v>
      </c>
      <c r="Q310" s="55">
        <v>377325.55937247456</v>
      </c>
      <c r="R310" s="55">
        <v>373712.43255900394</v>
      </c>
      <c r="S310" s="37">
        <f t="shared" si="16"/>
        <v>6403261.1768623861</v>
      </c>
      <c r="T310" s="37">
        <f t="shared" si="15"/>
        <v>2505347.8089605328</v>
      </c>
    </row>
    <row r="311" spans="1:20" x14ac:dyDescent="0.55000000000000004">
      <c r="A311" s="66" t="s">
        <v>25</v>
      </c>
      <c r="B311" s="31" t="s">
        <v>460</v>
      </c>
      <c r="C311" s="55">
        <v>719117.96438632649</v>
      </c>
      <c r="D311" s="55">
        <v>707799.27927603584</v>
      </c>
      <c r="E311" s="55">
        <v>696658.74662329839</v>
      </c>
      <c r="F311" s="55">
        <v>685693.56236582017</v>
      </c>
      <c r="G311" s="55">
        <v>674900.9665763448</v>
      </c>
      <c r="H311" s="55">
        <v>664278.2427679816</v>
      </c>
      <c r="I311" s="55">
        <v>653692.16757095093</v>
      </c>
      <c r="J311" s="55">
        <v>643274.79425343708</v>
      </c>
      <c r="K311" s="55">
        <v>633023.43434746482</v>
      </c>
      <c r="L311" s="55">
        <v>622935.4422290395</v>
      </c>
      <c r="M311" s="55">
        <v>613008.21443537658</v>
      </c>
      <c r="N311" s="55">
        <v>604364.38063509203</v>
      </c>
      <c r="O311" s="55">
        <v>595842.43078514875</v>
      </c>
      <c r="P311" s="55">
        <v>587440.64623874077</v>
      </c>
      <c r="Q311" s="55">
        <v>579157.33258315397</v>
      </c>
      <c r="R311" s="55">
        <v>570990.8192980492</v>
      </c>
      <c r="S311" s="37">
        <f t="shared" si="16"/>
        <v>10252178.424372261</v>
      </c>
      <c r="T311" s="37">
        <f t="shared" si="15"/>
        <v>4148448.7619958078</v>
      </c>
    </row>
    <row r="312" spans="1:20" x14ac:dyDescent="0.55000000000000004">
      <c r="A312" s="31" t="s">
        <v>135</v>
      </c>
      <c r="B312" s="31" t="s">
        <v>459</v>
      </c>
      <c r="C312" s="55">
        <v>136034.29703019041</v>
      </c>
      <c r="D312" s="55">
        <v>136126.90928404682</v>
      </c>
      <c r="E312" s="55">
        <v>136219.58458839674</v>
      </c>
      <c r="F312" s="55">
        <v>136312.32298616503</v>
      </c>
      <c r="G312" s="55">
        <v>136405.12452030572</v>
      </c>
      <c r="H312" s="55">
        <v>136497.9892338021</v>
      </c>
      <c r="I312" s="55">
        <v>136512.44357603736</v>
      </c>
      <c r="J312" s="55">
        <v>136526.89944890325</v>
      </c>
      <c r="K312" s="55">
        <v>136541.35685256193</v>
      </c>
      <c r="L312" s="55">
        <v>136555.81578717552</v>
      </c>
      <c r="M312" s="55">
        <v>136570.27625290601</v>
      </c>
      <c r="N312" s="55">
        <v>136297.05996727772</v>
      </c>
      <c r="O312" s="55">
        <v>136024.39026572899</v>
      </c>
      <c r="P312" s="55">
        <v>135752.26605478846</v>
      </c>
      <c r="Q312" s="55">
        <v>135480.68624317241</v>
      </c>
      <c r="R312" s="55">
        <v>135209.64974178042</v>
      </c>
      <c r="S312" s="37">
        <f t="shared" si="16"/>
        <v>2179067.0718332389</v>
      </c>
      <c r="T312" s="37">
        <f t="shared" si="15"/>
        <v>817596.22764290683</v>
      </c>
    </row>
    <row r="313" spans="1:20" x14ac:dyDescent="0.55000000000000004">
      <c r="A313" s="31" t="s">
        <v>137</v>
      </c>
      <c r="B313" s="31" t="s">
        <v>459</v>
      </c>
      <c r="C313" s="55">
        <v>1431360.4504612209</v>
      </c>
      <c r="D313" s="55">
        <v>1433520.7560415466</v>
      </c>
      <c r="E313" s="55">
        <v>1435684.3221005299</v>
      </c>
      <c r="F313" s="55">
        <v>1437851.1535591052</v>
      </c>
      <c r="G313" s="55">
        <v>1440021.2553456326</v>
      </c>
      <c r="H313" s="55">
        <v>1442194.632395912</v>
      </c>
      <c r="I313" s="55">
        <v>1442827.9644613939</v>
      </c>
      <c r="J313" s="55">
        <v>1443461.5746512674</v>
      </c>
      <c r="K313" s="55">
        <v>1444095.4630876696</v>
      </c>
      <c r="L313" s="55">
        <v>1444729.6298927916</v>
      </c>
      <c r="M313" s="55">
        <v>1445364.0751888761</v>
      </c>
      <c r="N313" s="55">
        <v>1444559.8512974537</v>
      </c>
      <c r="O313" s="55">
        <v>1443756.0748891805</v>
      </c>
      <c r="P313" s="55">
        <v>1442952.7457150687</v>
      </c>
      <c r="Q313" s="55">
        <v>1442149.8635262707</v>
      </c>
      <c r="R313" s="55">
        <v>1441347.4280740772</v>
      </c>
      <c r="S313" s="37">
        <f t="shared" si="16"/>
        <v>23055877.240687996</v>
      </c>
      <c r="T313" s="37">
        <f t="shared" si="15"/>
        <v>8620632.5699039474</v>
      </c>
    </row>
    <row r="314" spans="1:20" x14ac:dyDescent="0.55000000000000004">
      <c r="A314" s="31" t="s">
        <v>22</v>
      </c>
      <c r="B314" s="31" t="s">
        <v>460</v>
      </c>
      <c r="C314" s="55">
        <v>1316812.0645638995</v>
      </c>
      <c r="D314" s="55">
        <v>1322451.6523903422</v>
      </c>
      <c r="E314" s="55">
        <v>1328115.3932084744</v>
      </c>
      <c r="F314" s="55">
        <v>1333803.3904597224</v>
      </c>
      <c r="G314" s="55">
        <v>1339515.748028527</v>
      </c>
      <c r="H314" s="55">
        <v>1345252.5702442408</v>
      </c>
      <c r="I314" s="55">
        <v>1352326.7560431985</v>
      </c>
      <c r="J314" s="55">
        <v>1359438.1423692724</v>
      </c>
      <c r="K314" s="55">
        <v>1366586.924846279</v>
      </c>
      <c r="L314" s="55">
        <v>1373773.300126747</v>
      </c>
      <c r="M314" s="55">
        <v>1380997.4658973271</v>
      </c>
      <c r="N314" s="55">
        <v>1387072.3502780064</v>
      </c>
      <c r="O314" s="55">
        <v>1393173.9575319355</v>
      </c>
      <c r="P314" s="55">
        <v>1399302.4052106435</v>
      </c>
      <c r="Q314" s="55">
        <v>1405457.8113827598</v>
      </c>
      <c r="R314" s="55">
        <v>1411640.2946362868</v>
      </c>
      <c r="S314" s="37">
        <f t="shared" si="16"/>
        <v>21815720.227217663</v>
      </c>
      <c r="T314" s="37">
        <f t="shared" si="15"/>
        <v>7985950.8188952059</v>
      </c>
    </row>
    <row r="315" spans="1:20" x14ac:dyDescent="0.55000000000000004">
      <c r="A315" s="31" t="s">
        <v>140</v>
      </c>
      <c r="B315" s="31" t="s">
        <v>460</v>
      </c>
      <c r="C315" s="55">
        <v>1055200.9801048103</v>
      </c>
      <c r="D315" s="55">
        <v>1059491.784227029</v>
      </c>
      <c r="E315" s="55">
        <v>1063800.036210235</v>
      </c>
      <c r="F315" s="55">
        <v>1068125.8070033339</v>
      </c>
      <c r="G315" s="55">
        <v>1072469.167843733</v>
      </c>
      <c r="H315" s="55">
        <v>1076830.1902585148</v>
      </c>
      <c r="I315" s="55">
        <v>1084178.566178458</v>
      </c>
      <c r="J315" s="55">
        <v>1091577.0880073381</v>
      </c>
      <c r="K315" s="55">
        <v>1099026.0979448748</v>
      </c>
      <c r="L315" s="55">
        <v>1106525.9405259863</v>
      </c>
      <c r="M315" s="55">
        <v>1114076.9626367253</v>
      </c>
      <c r="N315" s="55">
        <v>1120258.6597271394</v>
      </c>
      <c r="O315" s="55">
        <v>1126474.6573014511</v>
      </c>
      <c r="P315" s="55">
        <v>1132725.145683317</v>
      </c>
      <c r="Q315" s="55">
        <v>1139010.316252446</v>
      </c>
      <c r="R315" s="55">
        <v>1145330.3614504589</v>
      </c>
      <c r="S315" s="37">
        <f t="shared" si="16"/>
        <v>17555101.761355851</v>
      </c>
      <c r="T315" s="37">
        <f t="shared" si="15"/>
        <v>6395917.9656476565</v>
      </c>
    </row>
    <row r="316" spans="1:20" x14ac:dyDescent="0.55000000000000004">
      <c r="A316" s="31" t="s">
        <v>141</v>
      </c>
      <c r="B316" s="31" t="s">
        <v>459</v>
      </c>
      <c r="C316" s="55">
        <v>8417.5720202057291</v>
      </c>
      <c r="D316" s="55">
        <v>8398.3181444759575</v>
      </c>
      <c r="E316" s="55">
        <v>8379.1083089670155</v>
      </c>
      <c r="F316" s="55">
        <v>8359.9424129438066</v>
      </c>
      <c r="G316" s="55">
        <v>8340.8203559016456</v>
      </c>
      <c r="H316" s="55">
        <v>8321.7420375657457</v>
      </c>
      <c r="I316" s="55">
        <v>8300.2253211858097</v>
      </c>
      <c r="J316" s="55">
        <v>8278.7642384798874</v>
      </c>
      <c r="K316" s="55">
        <v>8257.3586456014236</v>
      </c>
      <c r="L316" s="55">
        <v>8236.0083990757812</v>
      </c>
      <c r="M316" s="55">
        <v>8214.7133557992966</v>
      </c>
      <c r="N316" s="55">
        <v>8179.4384333133876</v>
      </c>
      <c r="O316" s="55">
        <v>8144.3149853954292</v>
      </c>
      <c r="P316" s="55">
        <v>8109.3423615962256</v>
      </c>
      <c r="Q316" s="55">
        <v>8074.5199142596957</v>
      </c>
      <c r="R316" s="55">
        <v>8039.8469985108586</v>
      </c>
      <c r="S316" s="37">
        <f t="shared" si="16"/>
        <v>132052.03593327772</v>
      </c>
      <c r="T316" s="37">
        <f t="shared" si="15"/>
        <v>50217.5032800599</v>
      </c>
    </row>
    <row r="317" spans="1:20" x14ac:dyDescent="0.55000000000000004">
      <c r="A317" s="31" t="s">
        <v>143</v>
      </c>
      <c r="B317" s="31" t="s">
        <v>459</v>
      </c>
      <c r="C317" s="55">
        <v>17454782.896605227</v>
      </c>
      <c r="D317" s="55">
        <v>17212873.173873547</v>
      </c>
      <c r="E317" s="55">
        <v>16974316.131854013</v>
      </c>
      <c r="F317" s="55">
        <v>16739065.304998113</v>
      </c>
      <c r="G317" s="55">
        <v>16507074.871733706</v>
      </c>
      <c r="H317" s="55">
        <v>16278299.64554004</v>
      </c>
      <c r="I317" s="55">
        <v>16036999.598715935</v>
      </c>
      <c r="J317" s="55">
        <v>15799276.443450842</v>
      </c>
      <c r="K317" s="55">
        <v>15565077.157984545</v>
      </c>
      <c r="L317" s="55">
        <v>15334349.506520562</v>
      </c>
      <c r="M317" s="55">
        <v>15107042.027575461</v>
      </c>
      <c r="N317" s="55">
        <v>14857363.743843213</v>
      </c>
      <c r="O317" s="55">
        <v>14611811.962523138</v>
      </c>
      <c r="P317" s="55">
        <v>14370318.483762583</v>
      </c>
      <c r="Q317" s="55">
        <v>14132816.234866843</v>
      </c>
      <c r="R317" s="55">
        <v>13899239.251670277</v>
      </c>
      <c r="S317" s="37">
        <f t="shared" si="16"/>
        <v>250880706.43551806</v>
      </c>
      <c r="T317" s="37">
        <f t="shared" si="15"/>
        <v>101166412.02460465</v>
      </c>
    </row>
    <row r="318" spans="1:20" x14ac:dyDescent="0.55000000000000004">
      <c r="A318" s="31" t="s">
        <v>145</v>
      </c>
      <c r="B318" s="31" t="s">
        <v>459</v>
      </c>
      <c r="C318" s="55">
        <v>1477034.1555964451</v>
      </c>
      <c r="D318" s="55">
        <v>1451164.7401026639</v>
      </c>
      <c r="E318" s="55">
        <v>1425748.4127486893</v>
      </c>
      <c r="F318" s="55">
        <v>1400777.2379527346</v>
      </c>
      <c r="G318" s="55">
        <v>1376243.4191202263</v>
      </c>
      <c r="H318" s="55">
        <v>1352139.2962095237</v>
      </c>
      <c r="I318" s="55">
        <v>1329802.7164894845</v>
      </c>
      <c r="J318" s="55">
        <v>1307835.1244876399</v>
      </c>
      <c r="K318" s="55">
        <v>1286230.4247346802</v>
      </c>
      <c r="L318" s="55">
        <v>1264982.6224550146</v>
      </c>
      <c r="M318" s="55">
        <v>1244085.8219033713</v>
      </c>
      <c r="N318" s="55">
        <v>1224090.9338810868</v>
      </c>
      <c r="O318" s="55">
        <v>1204417.4027459121</v>
      </c>
      <c r="P318" s="55">
        <v>1185060.0636652762</v>
      </c>
      <c r="Q318" s="55">
        <v>1166013.8348155518</v>
      </c>
      <c r="R318" s="55">
        <v>1147273.7160479396</v>
      </c>
      <c r="S318" s="37">
        <f t="shared" si="16"/>
        <v>20842899.922956236</v>
      </c>
      <c r="T318" s="37">
        <f t="shared" si="15"/>
        <v>8483107.2617302835</v>
      </c>
    </row>
    <row r="319" spans="1:20" x14ac:dyDescent="0.55000000000000004">
      <c r="A319" s="31" t="s">
        <v>34</v>
      </c>
      <c r="B319" s="31" t="s">
        <v>460</v>
      </c>
      <c r="C319" s="55">
        <v>7704598.5091263456</v>
      </c>
      <c r="D319" s="55">
        <v>7723782.3403726574</v>
      </c>
      <c r="E319" s="55">
        <v>7743013.9378174068</v>
      </c>
      <c r="F319" s="55">
        <v>7762293.4203945957</v>
      </c>
      <c r="G319" s="55">
        <v>7781620.907334351</v>
      </c>
      <c r="H319" s="55">
        <v>7800996.518163682</v>
      </c>
      <c r="I319" s="55">
        <v>7823058.8704023408</v>
      </c>
      <c r="J319" s="55">
        <v>7845183.618180491</v>
      </c>
      <c r="K319" s="55">
        <v>7867370.937961787</v>
      </c>
      <c r="L319" s="55">
        <v>7889621.0067089479</v>
      </c>
      <c r="M319" s="55">
        <v>7911934.0018851748</v>
      </c>
      <c r="N319" s="55">
        <v>7926699.4792788681</v>
      </c>
      <c r="O319" s="55">
        <v>7941492.5124285389</v>
      </c>
      <c r="P319" s="55">
        <v>7956313.152759525</v>
      </c>
      <c r="Q319" s="55">
        <v>7971161.4517931379</v>
      </c>
      <c r="R319" s="55">
        <v>7986037.4611468399</v>
      </c>
      <c r="S319" s="37">
        <f t="shared" si="16"/>
        <v>125635178.12575468</v>
      </c>
      <c r="T319" s="37">
        <f t="shared" si="15"/>
        <v>46516305.633209035</v>
      </c>
    </row>
    <row r="320" spans="1:20" x14ac:dyDescent="0.55000000000000004">
      <c r="A320" s="31" t="s">
        <v>35</v>
      </c>
      <c r="B320" s="31" t="s">
        <v>460</v>
      </c>
      <c r="C320" s="55">
        <v>2229665.820534728</v>
      </c>
      <c r="D320" s="55">
        <v>2197857.4565854459</v>
      </c>
      <c r="E320" s="55">
        <v>2166502.8700622744</v>
      </c>
      <c r="F320" s="55">
        <v>2135595.5873863539</v>
      </c>
      <c r="G320" s="55">
        <v>2105129.2273307582</v>
      </c>
      <c r="H320" s="55">
        <v>2075097.4997030066</v>
      </c>
      <c r="I320" s="55">
        <v>2040124.3632777089</v>
      </c>
      <c r="J320" s="55">
        <v>2005740.6547089799</v>
      </c>
      <c r="K320" s="55">
        <v>1971936.4399378949</v>
      </c>
      <c r="L320" s="55">
        <v>1938701.952331489</v>
      </c>
      <c r="M320" s="55">
        <v>1906027.5898610111</v>
      </c>
      <c r="N320" s="55">
        <v>1866308.9797671151</v>
      </c>
      <c r="O320" s="55">
        <v>1827418.042890639</v>
      </c>
      <c r="P320" s="55">
        <v>1789337.5318265692</v>
      </c>
      <c r="Q320" s="55">
        <v>1752050.5585786232</v>
      </c>
      <c r="R320" s="55">
        <v>1715540.5870697359</v>
      </c>
      <c r="S320" s="37">
        <f t="shared" si="16"/>
        <v>31723035.161852334</v>
      </c>
      <c r="T320" s="37">
        <f t="shared" si="15"/>
        <v>12909848.461602567</v>
      </c>
    </row>
    <row r="321" spans="1:20" x14ac:dyDescent="0.55000000000000004">
      <c r="A321" s="31" t="s">
        <v>28</v>
      </c>
      <c r="B321" s="31" t="s">
        <v>460</v>
      </c>
      <c r="C321" s="55">
        <v>91718.937810227697</v>
      </c>
      <c r="D321" s="55">
        <v>91174.177693020087</v>
      </c>
      <c r="E321" s="55">
        <v>90632.653151718463</v>
      </c>
      <c r="F321" s="55">
        <v>90094.344968778925</v>
      </c>
      <c r="G321" s="55">
        <v>89559.234040799362</v>
      </c>
      <c r="H321" s="55">
        <v>89027.30137784114</v>
      </c>
      <c r="I321" s="55">
        <v>88434.047704328608</v>
      </c>
      <c r="J321" s="55">
        <v>87844.74731161521</v>
      </c>
      <c r="K321" s="55">
        <v>87259.373856115111</v>
      </c>
      <c r="L321" s="55">
        <v>86677.901169788922</v>
      </c>
      <c r="M321" s="55">
        <v>86100.30325897393</v>
      </c>
      <c r="N321" s="55">
        <v>85640.140775142951</v>
      </c>
      <c r="O321" s="55">
        <v>85182.437626569925</v>
      </c>
      <c r="P321" s="55">
        <v>84727.180669354289</v>
      </c>
      <c r="Q321" s="55">
        <v>84274.356829843091</v>
      </c>
      <c r="R321" s="55">
        <v>83823.953104255299</v>
      </c>
      <c r="S321" s="37">
        <f t="shared" si="16"/>
        <v>1402171.0913483729</v>
      </c>
      <c r="T321" s="37">
        <f t="shared" si="15"/>
        <v>542206.64904238563</v>
      </c>
    </row>
    <row r="322" spans="1:20" x14ac:dyDescent="0.55000000000000004">
      <c r="A322" s="31" t="s">
        <v>146</v>
      </c>
      <c r="B322" s="31" t="s">
        <v>459</v>
      </c>
      <c r="C322" s="55">
        <v>1004311.1844085346</v>
      </c>
      <c r="D322" s="55">
        <v>997017.71328152949</v>
      </c>
      <c r="E322" s="55">
        <v>989777.20852780237</v>
      </c>
      <c r="F322" s="55">
        <v>982589.28549693734</v>
      </c>
      <c r="G322" s="55">
        <v>975453.56233191362</v>
      </c>
      <c r="H322" s="55">
        <v>968369.65994881676</v>
      </c>
      <c r="I322" s="55">
        <v>957641.09200956277</v>
      </c>
      <c r="J322" s="55">
        <v>947031.3858797889</v>
      </c>
      <c r="K322" s="55">
        <v>936539.22468944953</v>
      </c>
      <c r="L322" s="55">
        <v>926163.30615810235</v>
      </c>
      <c r="M322" s="55">
        <v>915902.34243327158</v>
      </c>
      <c r="N322" s="55">
        <v>901363.70888053335</v>
      </c>
      <c r="O322" s="55">
        <v>887055.8552437186</v>
      </c>
      <c r="P322" s="55">
        <v>872975.11822328786</v>
      </c>
      <c r="Q322" s="55">
        <v>859117.89266931824</v>
      </c>
      <c r="R322" s="55">
        <v>845480.6306584609</v>
      </c>
      <c r="S322" s="37">
        <f t="shared" si="16"/>
        <v>14966789.170841027</v>
      </c>
      <c r="T322" s="37">
        <f t="shared" si="15"/>
        <v>5917518.6139955344</v>
      </c>
    </row>
    <row r="323" spans="1:20" x14ac:dyDescent="0.55000000000000004">
      <c r="A323" s="31" t="s">
        <v>148</v>
      </c>
      <c r="B323" s="31" t="s">
        <v>459</v>
      </c>
      <c r="C323" s="55">
        <v>1210246.0493798049</v>
      </c>
      <c r="D323" s="55">
        <v>1222354.4403358817</v>
      </c>
      <c r="E323" s="55">
        <v>1234583.9745352026</v>
      </c>
      <c r="F323" s="55">
        <v>1246935.8640038276</v>
      </c>
      <c r="G323" s="55">
        <v>1259411.3328940168</v>
      </c>
      <c r="H323" s="55">
        <v>1272011.6176055502</v>
      </c>
      <c r="I323" s="55">
        <v>1287223.5646203856</v>
      </c>
      <c r="J323" s="55">
        <v>1302617.4308321679</v>
      </c>
      <c r="K323" s="55">
        <v>1318195.3918068644</v>
      </c>
      <c r="L323" s="55">
        <v>1333959.6491279674</v>
      </c>
      <c r="M323" s="55">
        <v>1349912.4307076358</v>
      </c>
      <c r="N323" s="55">
        <v>1366576.5437384725</v>
      </c>
      <c r="O323" s="55">
        <v>1383446.3683819941</v>
      </c>
      <c r="P323" s="55">
        <v>1400524.4440633424</v>
      </c>
      <c r="Q323" s="55">
        <v>1417813.3415558161</v>
      </c>
      <c r="R323" s="55">
        <v>1435315.6633678526</v>
      </c>
      <c r="S323" s="37">
        <f t="shared" si="16"/>
        <v>21041128.106956784</v>
      </c>
      <c r="T323" s="37">
        <f t="shared" si="15"/>
        <v>7445543.2787542837</v>
      </c>
    </row>
    <row r="324" spans="1:20" x14ac:dyDescent="0.55000000000000004">
      <c r="A324" s="31" t="s">
        <v>29</v>
      </c>
      <c r="B324" s="31" t="s">
        <v>460</v>
      </c>
      <c r="C324" s="55">
        <v>8846154.9545676988</v>
      </c>
      <c r="D324" s="55">
        <v>8830235.9913497604</v>
      </c>
      <c r="E324" s="55">
        <v>8814345.6748592705</v>
      </c>
      <c r="F324" s="55">
        <v>8798483.9535454456</v>
      </c>
      <c r="G324" s="55">
        <v>8782650.7759502716</v>
      </c>
      <c r="H324" s="55">
        <v>8766846.0907083359</v>
      </c>
      <c r="I324" s="55">
        <v>8759772.5832887087</v>
      </c>
      <c r="J324" s="55">
        <v>8752704.7831105087</v>
      </c>
      <c r="K324" s="55">
        <v>8745642.6855688691</v>
      </c>
      <c r="L324" s="55">
        <v>8738586.2860626299</v>
      </c>
      <c r="M324" s="55">
        <v>8731535.5799943376</v>
      </c>
      <c r="N324" s="55">
        <v>8723985.41148654</v>
      </c>
      <c r="O324" s="55">
        <v>8716441.7716178335</v>
      </c>
      <c r="P324" s="55">
        <v>8708904.654742891</v>
      </c>
      <c r="Q324" s="55">
        <v>8701374.0552212782</v>
      </c>
      <c r="R324" s="55">
        <v>8693849.9674174301</v>
      </c>
      <c r="S324" s="37">
        <f t="shared" si="16"/>
        <v>140111515.21949181</v>
      </c>
      <c r="T324" s="37">
        <f t="shared" si="15"/>
        <v>52838717.440980785</v>
      </c>
    </row>
    <row r="325" spans="1:20" x14ac:dyDescent="0.55000000000000004">
      <c r="A325" s="31" t="s">
        <v>149</v>
      </c>
      <c r="B325" s="31" t="s">
        <v>460</v>
      </c>
      <c r="C325" s="55">
        <v>1753202.9307900111</v>
      </c>
      <c r="D325" s="55">
        <v>1737016.4421609421</v>
      </c>
      <c r="E325" s="55">
        <v>1720979.3956811749</v>
      </c>
      <c r="F325" s="55">
        <v>1705090.4116224367</v>
      </c>
      <c r="G325" s="55">
        <v>1689348.1229948311</v>
      </c>
      <c r="H325" s="55">
        <v>1673751.1754292282</v>
      </c>
      <c r="I325" s="55">
        <v>1660605.0185258405</v>
      </c>
      <c r="J325" s="55">
        <v>1647562.1155850883</v>
      </c>
      <c r="K325" s="55">
        <v>1634621.6556185673</v>
      </c>
      <c r="L325" s="55">
        <v>1621782.8340076271</v>
      </c>
      <c r="M325" s="55">
        <v>1609044.8524533387</v>
      </c>
      <c r="N325" s="55">
        <v>1596147.1547821159</v>
      </c>
      <c r="O325" s="55">
        <v>1583352.8418021065</v>
      </c>
      <c r="P325" s="55">
        <v>1570661.0848077019</v>
      </c>
      <c r="Q325" s="55">
        <v>1558071.0617359907</v>
      </c>
      <c r="R325" s="55">
        <v>1545581.9571135109</v>
      </c>
      <c r="S325" s="37">
        <f t="shared" si="16"/>
        <v>26306819.055110514</v>
      </c>
      <c r="T325" s="37">
        <f t="shared" si="15"/>
        <v>10279388.478678625</v>
      </c>
    </row>
    <row r="326" spans="1:20" x14ac:dyDescent="0.55000000000000004">
      <c r="A326" s="31" t="s">
        <v>151</v>
      </c>
      <c r="B326" s="31" t="s">
        <v>459</v>
      </c>
      <c r="C326" s="55">
        <v>10098250.815042999</v>
      </c>
      <c r="D326" s="55">
        <v>10052962.841343712</v>
      </c>
      <c r="E326" s="55">
        <v>10007877.97218197</v>
      </c>
      <c r="F326" s="55">
        <v>9962995.296687847</v>
      </c>
      <c r="G326" s="55">
        <v>9918313.9080764297</v>
      </c>
      <c r="H326" s="55">
        <v>9873832.9036294967</v>
      </c>
      <c r="I326" s="55">
        <v>9814679.4847496133</v>
      </c>
      <c r="J326" s="55">
        <v>9755880.4497244433</v>
      </c>
      <c r="K326" s="55">
        <v>9697433.6754659414</v>
      </c>
      <c r="L326" s="55">
        <v>9639337.0516053271</v>
      </c>
      <c r="M326" s="55">
        <v>9581588.4804168902</v>
      </c>
      <c r="N326" s="55">
        <v>9500340.6785889938</v>
      </c>
      <c r="O326" s="55">
        <v>9419781.8236215636</v>
      </c>
      <c r="P326" s="55">
        <v>9339906.0735377595</v>
      </c>
      <c r="Q326" s="55">
        <v>9260707.6358982231</v>
      </c>
      <c r="R326" s="55">
        <v>9182180.7673810273</v>
      </c>
      <c r="S326" s="37">
        <f t="shared" si="16"/>
        <v>155106069.8579523</v>
      </c>
      <c r="T326" s="37">
        <f t="shared" si="15"/>
        <v>59914233.736962453</v>
      </c>
    </row>
    <row r="327" spans="1:20" x14ac:dyDescent="0.55000000000000004">
      <c r="A327" s="31" t="s">
        <v>153</v>
      </c>
      <c r="B327" s="31" t="s">
        <v>459</v>
      </c>
      <c r="C327" s="55">
        <v>1510071.7364413629</v>
      </c>
      <c r="D327" s="55">
        <v>1486393.2064881013</v>
      </c>
      <c r="E327" s="55">
        <v>1463085.9653731224</v>
      </c>
      <c r="F327" s="55">
        <v>1440144.191138658</v>
      </c>
      <c r="G327" s="55">
        <v>1417562.153117568</v>
      </c>
      <c r="H327" s="55">
        <v>1395334.2105018713</v>
      </c>
      <c r="I327" s="55">
        <v>1374579.8987468057</v>
      </c>
      <c r="J327" s="55">
        <v>1354134.2882714653</v>
      </c>
      <c r="K327" s="55">
        <v>1333992.7874285232</v>
      </c>
      <c r="L327" s="55">
        <v>1314150.8728671775</v>
      </c>
      <c r="M327" s="55">
        <v>1294604.0885173073</v>
      </c>
      <c r="N327" s="55">
        <v>1274214.7916089669</v>
      </c>
      <c r="O327" s="55">
        <v>1254146.6148269295</v>
      </c>
      <c r="P327" s="55">
        <v>1234394.500707174</v>
      </c>
      <c r="Q327" s="55">
        <v>1214953.471437935</v>
      </c>
      <c r="R327" s="55">
        <v>1195818.6276052247</v>
      </c>
      <c r="S327" s="37">
        <f t="shared" si="16"/>
        <v>21557581.405078195</v>
      </c>
      <c r="T327" s="37">
        <f t="shared" si="15"/>
        <v>8712591.4630606845</v>
      </c>
    </row>
    <row r="328" spans="1:20" x14ac:dyDescent="0.55000000000000004">
      <c r="A328" s="31" t="s">
        <v>154</v>
      </c>
      <c r="B328" s="31" t="s">
        <v>459</v>
      </c>
      <c r="C328" s="55">
        <v>5006231.7603922468</v>
      </c>
      <c r="D328" s="55">
        <v>4944407.1885822946</v>
      </c>
      <c r="E328" s="55">
        <v>4883346.1207135171</v>
      </c>
      <c r="F328" s="55">
        <v>4823039.1278768061</v>
      </c>
      <c r="G328" s="55">
        <v>4763476.8976055766</v>
      </c>
      <c r="H328" s="55">
        <v>4704650.232437768</v>
      </c>
      <c r="I328" s="55">
        <v>4643235.9786118343</v>
      </c>
      <c r="J328" s="55">
        <v>4582623.4231878342</v>
      </c>
      <c r="K328" s="55">
        <v>4522802.1008374831</v>
      </c>
      <c r="L328" s="55">
        <v>4463761.682846332</v>
      </c>
      <c r="M328" s="55">
        <v>4405491.9753304245</v>
      </c>
      <c r="N328" s="55">
        <v>4342434.7126784632</v>
      </c>
      <c r="O328" s="55">
        <v>4280280.009467179</v>
      </c>
      <c r="P328" s="55">
        <v>4219014.9470650004</v>
      </c>
      <c r="Q328" s="55">
        <v>4158626.7917490029</v>
      </c>
      <c r="R328" s="55">
        <v>4099102.9920582478</v>
      </c>
      <c r="S328" s="37">
        <f t="shared" si="16"/>
        <v>72842525.941440016</v>
      </c>
      <c r="T328" s="37">
        <f t="shared" si="15"/>
        <v>29125151.327608209</v>
      </c>
    </row>
    <row r="329" spans="1:20" x14ac:dyDescent="0.55000000000000004">
      <c r="A329" s="31" t="s">
        <v>157</v>
      </c>
      <c r="B329" s="31" t="s">
        <v>460</v>
      </c>
      <c r="C329" s="55">
        <v>7596256.7829216812</v>
      </c>
      <c r="D329" s="55">
        <v>7316297.45861209</v>
      </c>
      <c r="E329" s="55">
        <v>7046656.0086855907</v>
      </c>
      <c r="F329" s="55">
        <v>6786952.1688589742</v>
      </c>
      <c r="G329" s="55">
        <v>6536819.6894531818</v>
      </c>
      <c r="H329" s="55">
        <v>6295905.8188863816</v>
      </c>
      <c r="I329" s="55">
        <v>6099353.6182392305</v>
      </c>
      <c r="J329" s="55">
        <v>5908937.5906370031</v>
      </c>
      <c r="K329" s="55">
        <v>5724466.1705845641</v>
      </c>
      <c r="L329" s="55">
        <v>5545753.7730796123</v>
      </c>
      <c r="M329" s="55">
        <v>5372620.6069073668</v>
      </c>
      <c r="N329" s="55">
        <v>5206977.1328659235</v>
      </c>
      <c r="O329" s="55">
        <v>5046440.6191888964</v>
      </c>
      <c r="P329" s="55">
        <v>4890853.6129834689</v>
      </c>
      <c r="Q329" s="55">
        <v>4740063.5157930665</v>
      </c>
      <c r="R329" s="55">
        <v>4593922.4339300338</v>
      </c>
      <c r="S329" s="37">
        <f t="shared" si="16"/>
        <v>94708277.001627073</v>
      </c>
      <c r="T329" s="37">
        <f t="shared" si="15"/>
        <v>41578887.927417904</v>
      </c>
    </row>
    <row r="330" spans="1:20" x14ac:dyDescent="0.55000000000000004">
      <c r="A330" s="31" t="s">
        <v>158</v>
      </c>
      <c r="B330" s="31" t="s">
        <v>459</v>
      </c>
      <c r="C330" s="55">
        <v>420733.27339782467</v>
      </c>
      <c r="D330" s="55">
        <v>421479.2820319382</v>
      </c>
      <c r="E330" s="55">
        <v>422226.6134254277</v>
      </c>
      <c r="F330" s="55">
        <v>422975.26992369827</v>
      </c>
      <c r="G330" s="55">
        <v>423725.25387631339</v>
      </c>
      <c r="H330" s="55">
        <v>424476.56763700309</v>
      </c>
      <c r="I330" s="55">
        <v>425324.73445969226</v>
      </c>
      <c r="J330" s="55">
        <v>426174.59604485834</v>
      </c>
      <c r="K330" s="55">
        <v>427026.15577888681</v>
      </c>
      <c r="L330" s="55">
        <v>427879.41705492954</v>
      </c>
      <c r="M330" s="55">
        <v>428734.38327291881</v>
      </c>
      <c r="N330" s="55">
        <v>427748.91337750811</v>
      </c>
      <c r="O330" s="55">
        <v>426765.7086396229</v>
      </c>
      <c r="P330" s="55">
        <v>425784.76385267253</v>
      </c>
      <c r="Q330" s="55">
        <v>424806.07382203342</v>
      </c>
      <c r="R330" s="55">
        <v>423829.63336502237</v>
      </c>
      <c r="S330" s="37">
        <f t="shared" si="16"/>
        <v>6799690.6399603505</v>
      </c>
      <c r="T330" s="37">
        <f t="shared" si="15"/>
        <v>2535616.2602922055</v>
      </c>
    </row>
    <row r="331" spans="1:20" x14ac:dyDescent="0.55000000000000004">
      <c r="A331" s="31" t="s">
        <v>159</v>
      </c>
      <c r="B331" s="31" t="s">
        <v>459</v>
      </c>
      <c r="C331" s="55">
        <v>3035.8893323214297</v>
      </c>
      <c r="D331" s="55">
        <v>3024.8071850550068</v>
      </c>
      <c r="E331" s="55">
        <v>3013.7654918284352</v>
      </c>
      <c r="F331" s="55">
        <v>3002.7641049691315</v>
      </c>
      <c r="G331" s="55">
        <v>2991.8028773435672</v>
      </c>
      <c r="H331" s="55">
        <v>2980.881662355313</v>
      </c>
      <c r="I331" s="55">
        <v>2975.0824616452546</v>
      </c>
      <c r="J331" s="55">
        <v>2969.2945430767527</v>
      </c>
      <c r="K331" s="55">
        <v>2963.5178847007942</v>
      </c>
      <c r="L331" s="55">
        <v>2957.7524646110733</v>
      </c>
      <c r="M331" s="55">
        <v>2951.9982609438939</v>
      </c>
      <c r="N331" s="55">
        <v>2941.1570344433026</v>
      </c>
      <c r="O331" s="55">
        <v>2930.3556223943619</v>
      </c>
      <c r="P331" s="55">
        <v>2919.5938785783269</v>
      </c>
      <c r="Q331" s="55">
        <v>2908.871657313437</v>
      </c>
      <c r="R331" s="55">
        <v>2898.1888134529504</v>
      </c>
      <c r="S331" s="37">
        <f t="shared" si="16"/>
        <v>47465.723275033037</v>
      </c>
      <c r="T331" s="37">
        <f t="shared" si="15"/>
        <v>18049.910653872885</v>
      </c>
    </row>
    <row r="332" spans="1:20" x14ac:dyDescent="0.55000000000000004">
      <c r="A332" s="31" t="s">
        <v>160</v>
      </c>
      <c r="B332" s="31" t="s">
        <v>459</v>
      </c>
      <c r="C332" s="55">
        <v>850062.34114687028</v>
      </c>
      <c r="D332" s="55">
        <v>851497.3321466411</v>
      </c>
      <c r="E332" s="55">
        <v>852934.745556004</v>
      </c>
      <c r="F332" s="55">
        <v>854374.58546423179</v>
      </c>
      <c r="G332" s="55">
        <v>855816.85596749873</v>
      </c>
      <c r="H332" s="55">
        <v>857261.56116889487</v>
      </c>
      <c r="I332" s="55">
        <v>860059.29553056206</v>
      </c>
      <c r="J332" s="55">
        <v>862866.16049823421</v>
      </c>
      <c r="K332" s="55">
        <v>865682.18587029679</v>
      </c>
      <c r="L332" s="55">
        <v>868507.40154238441</v>
      </c>
      <c r="M332" s="55">
        <v>871341.83750769717</v>
      </c>
      <c r="N332" s="55">
        <v>875193.18667523109</v>
      </c>
      <c r="O332" s="55">
        <v>879061.55888673221</v>
      </c>
      <c r="P332" s="55">
        <v>882947.02938441094</v>
      </c>
      <c r="Q332" s="55">
        <v>886849.67374305031</v>
      </c>
      <c r="R332" s="55">
        <v>890769.56787147583</v>
      </c>
      <c r="S332" s="37">
        <f t="shared" si="16"/>
        <v>13865225.318960218</v>
      </c>
      <c r="T332" s="37">
        <f t="shared" si="15"/>
        <v>5121947.4214501409</v>
      </c>
    </row>
    <row r="333" spans="1:20" x14ac:dyDescent="0.55000000000000004">
      <c r="A333" s="31" t="s">
        <v>162</v>
      </c>
      <c r="B333" s="31">
        <v>0</v>
      </c>
      <c r="C333" s="55">
        <v>175024.94643260245</v>
      </c>
      <c r="D333" s="55">
        <v>175205.17097290145</v>
      </c>
      <c r="E333" s="55">
        <v>175385.58109180271</v>
      </c>
      <c r="F333" s="55">
        <v>175566.17698039801</v>
      </c>
      <c r="G333" s="55">
        <v>175746.95882997586</v>
      </c>
      <c r="H333" s="55">
        <v>175927.92683202165</v>
      </c>
      <c r="I333" s="55">
        <v>176440.18340131291</v>
      </c>
      <c r="J333" s="55">
        <v>176953.93152909353</v>
      </c>
      <c r="K333" s="55">
        <v>177469.17555839563</v>
      </c>
      <c r="L333" s="55">
        <v>177985.919844897</v>
      </c>
      <c r="M333" s="55">
        <v>178504.16875695836</v>
      </c>
      <c r="N333" s="55">
        <v>178388.85295857507</v>
      </c>
      <c r="O333" s="55">
        <v>178273.61165555767</v>
      </c>
      <c r="P333" s="55">
        <v>178158.44479978114</v>
      </c>
      <c r="Q333" s="55">
        <v>178043.35234315184</v>
      </c>
      <c r="R333" s="55">
        <v>177928.33423760702</v>
      </c>
      <c r="S333" s="37">
        <f t="shared" si="16"/>
        <v>2831002.7362250322</v>
      </c>
      <c r="T333" s="37">
        <f t="shared" si="15"/>
        <v>1052856.7611397021</v>
      </c>
    </row>
    <row r="334" spans="1:20" x14ac:dyDescent="0.55000000000000004">
      <c r="A334" s="31" t="s">
        <v>163</v>
      </c>
      <c r="B334" s="31" t="s">
        <v>459</v>
      </c>
      <c r="C334" s="55">
        <v>71004.420693404507</v>
      </c>
      <c r="D334" s="55">
        <v>70775.47490062796</v>
      </c>
      <c r="E334" s="55">
        <v>70547.267317888429</v>
      </c>
      <c r="F334" s="55">
        <v>70319.79556491047</v>
      </c>
      <c r="G334" s="55">
        <v>70093.057269093508</v>
      </c>
      <c r="H334" s="55">
        <v>69867.050065487143</v>
      </c>
      <c r="I334" s="55">
        <v>69637.0704538352</v>
      </c>
      <c r="J334" s="55">
        <v>69407.847860287307</v>
      </c>
      <c r="K334" s="55">
        <v>69179.379792986001</v>
      </c>
      <c r="L334" s="55">
        <v>68951.663768276208</v>
      </c>
      <c r="M334" s="55">
        <v>68724.697310678253</v>
      </c>
      <c r="N334" s="55">
        <v>68361.034348660105</v>
      </c>
      <c r="O334" s="55">
        <v>67999.295742151953</v>
      </c>
      <c r="P334" s="55">
        <v>67639.471308252279</v>
      </c>
      <c r="Q334" s="55">
        <v>67281.550917943328</v>
      </c>
      <c r="R334" s="55">
        <v>66925.524495805905</v>
      </c>
      <c r="S334" s="37">
        <f t="shared" si="16"/>
        <v>1106714.6018102886</v>
      </c>
      <c r="T334" s="37">
        <f t="shared" si="15"/>
        <v>422607.06581141206</v>
      </c>
    </row>
    <row r="335" spans="1:20" x14ac:dyDescent="0.55000000000000004">
      <c r="A335" s="31" t="s">
        <v>164</v>
      </c>
      <c r="B335" s="31" t="s">
        <v>459</v>
      </c>
      <c r="C335" s="55">
        <v>247584.20842313749</v>
      </c>
      <c r="D335" s="55">
        <v>247710.98818457648</v>
      </c>
      <c r="E335" s="55">
        <v>247837.83286577757</v>
      </c>
      <c r="F335" s="55">
        <v>247964.74249998407</v>
      </c>
      <c r="G335" s="55">
        <v>248091.71712045622</v>
      </c>
      <c r="H335" s="55">
        <v>248218.75676047144</v>
      </c>
      <c r="I335" s="55">
        <v>248905.09785475131</v>
      </c>
      <c r="J335" s="55">
        <v>249593.33672703896</v>
      </c>
      <c r="K335" s="55">
        <v>250283.47862481474</v>
      </c>
      <c r="L335" s="55">
        <v>250975.52881006844</v>
      </c>
      <c r="M335" s="55">
        <v>251669.49255933985</v>
      </c>
      <c r="N335" s="55">
        <v>252137.72562510936</v>
      </c>
      <c r="O335" s="55">
        <v>252606.82984217201</v>
      </c>
      <c r="P335" s="55">
        <v>253076.80683131155</v>
      </c>
      <c r="Q335" s="55">
        <v>253547.65821632725</v>
      </c>
      <c r="R335" s="55">
        <v>254019.38562403954</v>
      </c>
      <c r="S335" s="37">
        <f t="shared" si="16"/>
        <v>4004223.5865693768</v>
      </c>
      <c r="T335" s="37">
        <f t="shared" ref="T335:T351" si="17">SUM(C335:H335)</f>
        <v>1487408.2458544034</v>
      </c>
    </row>
    <row r="336" spans="1:20" x14ac:dyDescent="0.55000000000000004">
      <c r="A336" s="31" t="s">
        <v>27</v>
      </c>
      <c r="B336" s="31" t="s">
        <v>460</v>
      </c>
      <c r="C336" s="55">
        <v>937738.95783210464</v>
      </c>
      <c r="D336" s="55">
        <v>919869.44180139538</v>
      </c>
      <c r="E336" s="55">
        <v>902340.44655262074</v>
      </c>
      <c r="F336" s="55">
        <v>885145.48313539615</v>
      </c>
      <c r="G336" s="55">
        <v>868278.18625251506</v>
      </c>
      <c r="H336" s="55">
        <v>851732.31190361944</v>
      </c>
      <c r="I336" s="55">
        <v>836945.66290273506</v>
      </c>
      <c r="J336" s="55">
        <v>822415.72012940538</v>
      </c>
      <c r="K336" s="55">
        <v>808138.02698989818</v>
      </c>
      <c r="L336" s="55">
        <v>794108.20425996173</v>
      </c>
      <c r="M336" s="55">
        <v>780321.94874163985</v>
      </c>
      <c r="N336" s="55">
        <v>765123.41190184653</v>
      </c>
      <c r="O336" s="55">
        <v>750220.90098115383</v>
      </c>
      <c r="P336" s="55">
        <v>735608.65020449366</v>
      </c>
      <c r="Q336" s="55">
        <v>721281.00609832315</v>
      </c>
      <c r="R336" s="55">
        <v>707232.4253032977</v>
      </c>
      <c r="S336" s="37">
        <f t="shared" ref="S336:S351" si="18">SUM(C336:R336)</f>
        <v>13086500.784990406</v>
      </c>
      <c r="T336" s="37">
        <f t="shared" si="17"/>
        <v>5365104.8274776516</v>
      </c>
    </row>
    <row r="337" spans="1:20" x14ac:dyDescent="0.55000000000000004">
      <c r="A337" s="31" t="s">
        <v>165</v>
      </c>
      <c r="B337" s="31" t="s">
        <v>460</v>
      </c>
      <c r="C337" s="55">
        <v>1457562.019461188</v>
      </c>
      <c r="D337" s="55">
        <v>1458775.2113336725</v>
      </c>
      <c r="E337" s="55">
        <v>1459989.4129981929</v>
      </c>
      <c r="F337" s="55">
        <v>1461204.6252952432</v>
      </c>
      <c r="G337" s="55">
        <v>1462420.8490660165</v>
      </c>
      <c r="H337" s="55">
        <v>1463638.085152406</v>
      </c>
      <c r="I337" s="55">
        <v>1462780.07703175</v>
      </c>
      <c r="J337" s="55">
        <v>1461922.5718892161</v>
      </c>
      <c r="K337" s="55">
        <v>1461065.5694299501</v>
      </c>
      <c r="L337" s="55">
        <v>1460209.0693592713</v>
      </c>
      <c r="M337" s="55">
        <v>1459353.0713826718</v>
      </c>
      <c r="N337" s="55">
        <v>1455729.1149142499</v>
      </c>
      <c r="O337" s="55">
        <v>1452114.1576803124</v>
      </c>
      <c r="P337" s="55">
        <v>1448508.1773333997</v>
      </c>
      <c r="Q337" s="55">
        <v>1444911.1515815463</v>
      </c>
      <c r="R337" s="55">
        <v>1441323.058188145</v>
      </c>
      <c r="S337" s="37">
        <f t="shared" si="18"/>
        <v>23311506.222097237</v>
      </c>
      <c r="T337" s="37">
        <f t="shared" si="17"/>
        <v>8763590.2033067197</v>
      </c>
    </row>
    <row r="338" spans="1:20" x14ac:dyDescent="0.55000000000000004">
      <c r="A338" s="31" t="s">
        <v>167</v>
      </c>
      <c r="B338" s="31" t="s">
        <v>459</v>
      </c>
      <c r="C338" s="55">
        <v>1870943.3532290549</v>
      </c>
      <c r="D338" s="55">
        <v>1869750.7860344579</v>
      </c>
      <c r="E338" s="55">
        <v>1868558.9789999756</v>
      </c>
      <c r="F338" s="55">
        <v>1867367.9316410706</v>
      </c>
      <c r="G338" s="55">
        <v>1866177.6434735139</v>
      </c>
      <c r="H338" s="55">
        <v>1864988.1140133855</v>
      </c>
      <c r="I338" s="55">
        <v>1861814.7894134405</v>
      </c>
      <c r="J338" s="55">
        <v>1858646.8643058254</v>
      </c>
      <c r="K338" s="55">
        <v>1855484.329503166</v>
      </c>
      <c r="L338" s="55">
        <v>1852327.1758337237</v>
      </c>
      <c r="M338" s="55">
        <v>1849175.3941413609</v>
      </c>
      <c r="N338" s="55">
        <v>1842275.9219697386</v>
      </c>
      <c r="O338" s="55">
        <v>1835402.1924704437</v>
      </c>
      <c r="P338" s="55">
        <v>1828554.1095947984</v>
      </c>
      <c r="Q338" s="55">
        <v>1821731.5776524923</v>
      </c>
      <c r="R338" s="55">
        <v>1814934.5013102489</v>
      </c>
      <c r="S338" s="37">
        <f t="shared" si="18"/>
        <v>29628133.663586695</v>
      </c>
      <c r="T338" s="37">
        <f t="shared" si="17"/>
        <v>11207786.807391457</v>
      </c>
    </row>
    <row r="339" spans="1:20" x14ac:dyDescent="0.55000000000000004">
      <c r="A339" s="31" t="s">
        <v>21</v>
      </c>
      <c r="B339" s="31" t="s">
        <v>460</v>
      </c>
      <c r="C339" s="55">
        <v>1187582.6436607628</v>
      </c>
      <c r="D339" s="55">
        <v>1169800.0858712057</v>
      </c>
      <c r="E339" s="55">
        <v>1152283.7995392412</v>
      </c>
      <c r="F339" s="55">
        <v>1135029.7975843837</v>
      </c>
      <c r="G339" s="55">
        <v>1118034.1526276704</v>
      </c>
      <c r="H339" s="55">
        <v>1101292.9960977011</v>
      </c>
      <c r="I339" s="55">
        <v>1085841.8140997428</v>
      </c>
      <c r="J339" s="55">
        <v>1070607.4127641337</v>
      </c>
      <c r="K339" s="55">
        <v>1055586.7506500578</v>
      </c>
      <c r="L339" s="55">
        <v>1040776.8289882293</v>
      </c>
      <c r="M339" s="55">
        <v>1026174.6910822074</v>
      </c>
      <c r="N339" s="55">
        <v>1012204.2541177558</v>
      </c>
      <c r="O339" s="55">
        <v>998424.01197166578</v>
      </c>
      <c r="P339" s="55">
        <v>984831.37531412463</v>
      </c>
      <c r="Q339" s="55">
        <v>971423.79006669403</v>
      </c>
      <c r="R339" s="55">
        <v>958198.73692239611</v>
      </c>
      <c r="S339" s="37">
        <f t="shared" si="18"/>
        <v>17068093.141357969</v>
      </c>
      <c r="T339" s="37">
        <f t="shared" si="17"/>
        <v>6864023.4753809646</v>
      </c>
    </row>
    <row r="340" spans="1:20" x14ac:dyDescent="0.55000000000000004">
      <c r="A340" s="31" t="s">
        <v>53</v>
      </c>
      <c r="B340" s="31" t="s">
        <v>459</v>
      </c>
      <c r="C340" s="55">
        <v>353760.1808710621</v>
      </c>
      <c r="D340" s="55">
        <v>349449.50258042727</v>
      </c>
      <c r="E340" s="55">
        <v>345191.351251079</v>
      </c>
      <c r="F340" s="55">
        <v>340985.08682558872</v>
      </c>
      <c r="G340" s="55">
        <v>336830.07704582764</v>
      </c>
      <c r="H340" s="55">
        <v>332725.69735792978</v>
      </c>
      <c r="I340" s="55">
        <v>329410.64730562229</v>
      </c>
      <c r="J340" s="55">
        <v>326128.62613246846</v>
      </c>
      <c r="K340" s="55">
        <v>322879.30476142833</v>
      </c>
      <c r="L340" s="55">
        <v>319662.35739415931</v>
      </c>
      <c r="M340" s="55">
        <v>316477.46147834958</v>
      </c>
      <c r="N340" s="55">
        <v>314262.85599405441</v>
      </c>
      <c r="O340" s="55">
        <v>312063.74759264191</v>
      </c>
      <c r="P340" s="55">
        <v>309880.02783060865</v>
      </c>
      <c r="Q340" s="55">
        <v>307711.58902330289</v>
      </c>
      <c r="R340" s="55">
        <v>305558.324239615</v>
      </c>
      <c r="S340" s="37">
        <f t="shared" si="18"/>
        <v>5222976.8376841657</v>
      </c>
      <c r="T340" s="37">
        <f t="shared" si="17"/>
        <v>2058941.8959319144</v>
      </c>
    </row>
    <row r="341" spans="1:20" x14ac:dyDescent="0.55000000000000004">
      <c r="A341" s="31" t="s">
        <v>172</v>
      </c>
      <c r="B341" s="31" t="s">
        <v>459</v>
      </c>
      <c r="C341" s="55">
        <v>479105.7348394728</v>
      </c>
      <c r="D341" s="55">
        <v>479367.44460191083</v>
      </c>
      <c r="E341" s="55">
        <v>479629.29732235329</v>
      </c>
      <c r="F341" s="55">
        <v>479891.29307889042</v>
      </c>
      <c r="G341" s="55">
        <v>480153.43194965518</v>
      </c>
      <c r="H341" s="55">
        <v>480415.71401282336</v>
      </c>
      <c r="I341" s="55">
        <v>480867.89804180694</v>
      </c>
      <c r="J341" s="55">
        <v>481320.50768217264</v>
      </c>
      <c r="K341" s="55">
        <v>481773.54333452089</v>
      </c>
      <c r="L341" s="55">
        <v>482227.00539982883</v>
      </c>
      <c r="M341" s="55">
        <v>482680.89427945152</v>
      </c>
      <c r="N341" s="55">
        <v>482342.08113932179</v>
      </c>
      <c r="O341" s="55">
        <v>482003.50582576712</v>
      </c>
      <c r="P341" s="55">
        <v>481665.16817184747</v>
      </c>
      <c r="Q341" s="55">
        <v>481327.06801073981</v>
      </c>
      <c r="R341" s="55">
        <v>480989.20517573861</v>
      </c>
      <c r="S341" s="37">
        <f t="shared" si="18"/>
        <v>7695759.7928663008</v>
      </c>
      <c r="T341" s="37">
        <f t="shared" si="17"/>
        <v>2878562.9158051061</v>
      </c>
    </row>
    <row r="342" spans="1:20" x14ac:dyDescent="0.55000000000000004">
      <c r="A342" s="31" t="s">
        <v>175</v>
      </c>
      <c r="B342" s="31" t="s">
        <v>459</v>
      </c>
      <c r="C342" s="55">
        <v>373927.00178517855</v>
      </c>
      <c r="D342" s="55">
        <v>367785.49847589806</v>
      </c>
      <c r="E342" s="55">
        <v>361744.86529024551</v>
      </c>
      <c r="F342" s="55">
        <v>355803.44550325815</v>
      </c>
      <c r="G342" s="55">
        <v>349959.60960058362</v>
      </c>
      <c r="H342" s="55">
        <v>344211.75483156304</v>
      </c>
      <c r="I342" s="55">
        <v>338377.40706258698</v>
      </c>
      <c r="J342" s="55">
        <v>332641.9507852915</v>
      </c>
      <c r="K342" s="55">
        <v>327003.70980080881</v>
      </c>
      <c r="L342" s="55">
        <v>321461.03632163932</v>
      </c>
      <c r="M342" s="55">
        <v>316012.3104900833</v>
      </c>
      <c r="N342" s="55">
        <v>310201.87761053949</v>
      </c>
      <c r="O342" s="55">
        <v>304498.27958877489</v>
      </c>
      <c r="P342" s="55">
        <v>298899.55208115559</v>
      </c>
      <c r="Q342" s="55">
        <v>293403.76686190296</v>
      </c>
      <c r="R342" s="55">
        <v>288009.03115900396</v>
      </c>
      <c r="S342" s="37">
        <f t="shared" si="18"/>
        <v>5283941.0972485133</v>
      </c>
      <c r="T342" s="37">
        <f t="shared" si="17"/>
        <v>2153432.1754867272</v>
      </c>
    </row>
    <row r="343" spans="1:20" x14ac:dyDescent="0.55000000000000004">
      <c r="A343" s="31" t="s">
        <v>24</v>
      </c>
      <c r="B343" s="31" t="s">
        <v>460</v>
      </c>
      <c r="C343" s="55">
        <v>2211377.4913581</v>
      </c>
      <c r="D343" s="55">
        <v>2228303.793940118</v>
      </c>
      <c r="E343" s="55">
        <v>2245359.6536512184</v>
      </c>
      <c r="F343" s="55">
        <v>2262546.0621462297</v>
      </c>
      <c r="G343" s="55">
        <v>2279864.0186702968</v>
      </c>
      <c r="H343" s="55">
        <v>2297314.5301169744</v>
      </c>
      <c r="I343" s="55">
        <v>2314911.7450884408</v>
      </c>
      <c r="J343" s="55">
        <v>2332643.7530848463</v>
      </c>
      <c r="K343" s="55">
        <v>2350511.5866081868</v>
      </c>
      <c r="L343" s="55">
        <v>2368516.2860693275</v>
      </c>
      <c r="M343" s="55">
        <v>2386658.8998485804</v>
      </c>
      <c r="N343" s="55">
        <v>2400507.2180223078</v>
      </c>
      <c r="O343" s="55">
        <v>2414435.8894950561</v>
      </c>
      <c r="P343" s="55">
        <v>2428445.380507749</v>
      </c>
      <c r="Q343" s="55">
        <v>2442536.1600066223</v>
      </c>
      <c r="R343" s="55">
        <v>2456708.6996589173</v>
      </c>
      <c r="S343" s="37">
        <f t="shared" si="18"/>
        <v>37420641.168272972</v>
      </c>
      <c r="T343" s="37">
        <f t="shared" si="17"/>
        <v>13524765.549882937</v>
      </c>
    </row>
    <row r="344" spans="1:20" x14ac:dyDescent="0.55000000000000004">
      <c r="A344" s="31" t="s">
        <v>43</v>
      </c>
      <c r="B344" s="31" t="s">
        <v>460</v>
      </c>
      <c r="C344" s="55">
        <v>5260736.2591581792</v>
      </c>
      <c r="D344" s="55">
        <v>5040564.6481844215</v>
      </c>
      <c r="E344" s="55">
        <v>4829607.629216563</v>
      </c>
      <c r="F344" s="55">
        <v>4627479.5544162672</v>
      </c>
      <c r="G344" s="55">
        <v>4433810.9160255268</v>
      </c>
      <c r="H344" s="55">
        <v>4248247.670874252</v>
      </c>
      <c r="I344" s="55">
        <v>4107404.1165859979</v>
      </c>
      <c r="J344" s="55">
        <v>3971229.9950430496</v>
      </c>
      <c r="K344" s="55">
        <v>3839570.4990036194</v>
      </c>
      <c r="L344" s="55">
        <v>3712275.9536013962</v>
      </c>
      <c r="M344" s="55">
        <v>3589201.6461902098</v>
      </c>
      <c r="N344" s="55">
        <v>3467505.7302965564</v>
      </c>
      <c r="O344" s="55">
        <v>3349936.0512112789</v>
      </c>
      <c r="P344" s="55">
        <v>3236352.7042377112</v>
      </c>
      <c r="Q344" s="55">
        <v>3126620.5283051692</v>
      </c>
      <c r="R344" s="55">
        <v>3020608.945130989</v>
      </c>
      <c r="S344" s="37">
        <f t="shared" si="18"/>
        <v>63861152.847481206</v>
      </c>
      <c r="T344" s="37">
        <f t="shared" si="17"/>
        <v>28440446.677875213</v>
      </c>
    </row>
    <row r="345" spans="1:20" x14ac:dyDescent="0.55000000000000004">
      <c r="A345" s="31" t="s">
        <v>176</v>
      </c>
      <c r="B345" s="31" t="s">
        <v>460</v>
      </c>
      <c r="C345" s="55">
        <v>3218760.7423419873</v>
      </c>
      <c r="D345" s="55">
        <v>3226108.9792614225</v>
      </c>
      <c r="E345" s="55">
        <v>3233473.9917631843</v>
      </c>
      <c r="F345" s="55">
        <v>3240855.818144918</v>
      </c>
      <c r="G345" s="55">
        <v>3248254.4967916976</v>
      </c>
      <c r="H345" s="55">
        <v>3255670.0661762315</v>
      </c>
      <c r="I345" s="55">
        <v>3271278.3083906984</v>
      </c>
      <c r="J345" s="55">
        <v>3286961.3792026816</v>
      </c>
      <c r="K345" s="55">
        <v>3302719.6373533462</v>
      </c>
      <c r="L345" s="55">
        <v>3318553.4433037238</v>
      </c>
      <c r="M345" s="55">
        <v>3334463.1592429611</v>
      </c>
      <c r="N345" s="55">
        <v>3349830.7836080911</v>
      </c>
      <c r="O345" s="55">
        <v>3365269.2331307791</v>
      </c>
      <c r="P345" s="55">
        <v>3380778.8342247144</v>
      </c>
      <c r="Q345" s="55">
        <v>3396359.9148079348</v>
      </c>
      <c r="R345" s="55">
        <v>3412012.804309763</v>
      </c>
      <c r="S345" s="37">
        <f t="shared" si="18"/>
        <v>52841351.592054144</v>
      </c>
      <c r="T345" s="37">
        <f t="shared" si="17"/>
        <v>19423124.094479442</v>
      </c>
    </row>
    <row r="346" spans="1:20" x14ac:dyDescent="0.55000000000000004">
      <c r="A346" s="31" t="s">
        <v>177</v>
      </c>
      <c r="B346" s="31" t="s">
        <v>460</v>
      </c>
      <c r="C346" s="55">
        <v>12732571.967156416</v>
      </c>
      <c r="D346" s="55">
        <v>12411501.225432539</v>
      </c>
      <c r="E346" s="55">
        <v>12098526.760050708</v>
      </c>
      <c r="F346" s="55">
        <v>11793444.411359834</v>
      </c>
      <c r="G346" s="55">
        <v>11496055.167898107</v>
      </c>
      <c r="H346" s="55">
        <v>11206165.036573758</v>
      </c>
      <c r="I346" s="55">
        <v>10953243.214714106</v>
      </c>
      <c r="J346" s="55">
        <v>10706029.808513511</v>
      </c>
      <c r="K346" s="55">
        <v>10464395.979704501</v>
      </c>
      <c r="L346" s="55">
        <v>10228215.797884075</v>
      </c>
      <c r="M346" s="55">
        <v>9997366.1748835724</v>
      </c>
      <c r="N346" s="55">
        <v>9751612.7413892224</v>
      </c>
      <c r="O346" s="55">
        <v>9511900.3740134742</v>
      </c>
      <c r="P346" s="55">
        <v>9278080.5723698493</v>
      </c>
      <c r="Q346" s="55">
        <v>9050008.4864813238</v>
      </c>
      <c r="R346" s="55">
        <v>8827542.8270466067</v>
      </c>
      <c r="S346" s="37">
        <f t="shared" si="18"/>
        <v>170506660.54547158</v>
      </c>
      <c r="T346" s="37">
        <f t="shared" si="17"/>
        <v>71738264.568471357</v>
      </c>
    </row>
    <row r="347" spans="1:20" x14ac:dyDescent="0.55000000000000004">
      <c r="A347" s="31" t="s">
        <v>178</v>
      </c>
      <c r="B347" s="31" t="s">
        <v>459</v>
      </c>
      <c r="C347" s="55">
        <v>1758559.1890315684</v>
      </c>
      <c r="D347" s="55">
        <v>1726795.9090635607</v>
      </c>
      <c r="E347" s="55">
        <v>1695606.3407798782</v>
      </c>
      <c r="F347" s="55">
        <v>1664980.1217400858</v>
      </c>
      <c r="G347" s="55">
        <v>1634907.076671229</v>
      </c>
      <c r="H347" s="55">
        <v>1605377.2140871999</v>
      </c>
      <c r="I347" s="55">
        <v>1580987.9632390183</v>
      </c>
      <c r="J347" s="55">
        <v>1556969.2393621397</v>
      </c>
      <c r="K347" s="55">
        <v>1533315.4133276793</v>
      </c>
      <c r="L347" s="55">
        <v>1510020.9415257389</v>
      </c>
      <c r="M347" s="55">
        <v>1487080.3645661862</v>
      </c>
      <c r="N347" s="55">
        <v>1464135.2527934196</v>
      </c>
      <c r="O347" s="55">
        <v>1441544.1757902654</v>
      </c>
      <c r="P347" s="55">
        <v>1419301.6709283728</v>
      </c>
      <c r="Q347" s="55">
        <v>1397402.3598657681</v>
      </c>
      <c r="R347" s="55">
        <v>1375840.9472463485</v>
      </c>
      <c r="S347" s="37">
        <f t="shared" si="18"/>
        <v>24852824.180018462</v>
      </c>
      <c r="T347" s="37">
        <f t="shared" si="17"/>
        <v>10086225.851373522</v>
      </c>
    </row>
    <row r="348" spans="1:20" x14ac:dyDescent="0.55000000000000004">
      <c r="A348" s="31" t="s">
        <v>180</v>
      </c>
      <c r="B348" s="31" t="s">
        <v>460</v>
      </c>
      <c r="C348" s="55">
        <v>4324616.7931789532</v>
      </c>
      <c r="D348" s="55">
        <v>4235204.9643781492</v>
      </c>
      <c r="E348" s="55">
        <v>4147641.7329240795</v>
      </c>
      <c r="F348" s="55">
        <v>4061888.878905613</v>
      </c>
      <c r="G348" s="55">
        <v>3977908.9726116201</v>
      </c>
      <c r="H348" s="55">
        <v>3895665.358193499</v>
      </c>
      <c r="I348" s="55">
        <v>3823451.2139336895</v>
      </c>
      <c r="J348" s="55">
        <v>3752575.7068902939</v>
      </c>
      <c r="K348" s="55">
        <v>3683014.0226780493</v>
      </c>
      <c r="L348" s="55">
        <v>3614741.8068971965</v>
      </c>
      <c r="M348" s="55">
        <v>3547735.1566067059</v>
      </c>
      <c r="N348" s="55">
        <v>3480439.5867063957</v>
      </c>
      <c r="O348" s="55">
        <v>3414420.5195686384</v>
      </c>
      <c r="P348" s="55">
        <v>3349653.741722838</v>
      </c>
      <c r="Q348" s="55">
        <v>3286115.4989940478</v>
      </c>
      <c r="R348" s="55">
        <v>3223782.4877907643</v>
      </c>
      <c r="S348" s="37">
        <f t="shared" si="18"/>
        <v>59818856.441980511</v>
      </c>
      <c r="T348" s="37">
        <f t="shared" si="17"/>
        <v>24642926.700191911</v>
      </c>
    </row>
    <row r="349" spans="1:20" x14ac:dyDescent="0.55000000000000004">
      <c r="A349" s="31" t="s">
        <v>181</v>
      </c>
      <c r="B349" s="31" t="s">
        <v>459</v>
      </c>
      <c r="C349" s="55">
        <v>534451.45061579184</v>
      </c>
      <c r="D349" s="55">
        <v>533414.86193214043</v>
      </c>
      <c r="E349" s="55">
        <v>532380.28375121637</v>
      </c>
      <c r="F349" s="55">
        <v>531347.71217357391</v>
      </c>
      <c r="G349" s="55">
        <v>530317.14330733055</v>
      </c>
      <c r="H349" s="55">
        <v>529288.57326815219</v>
      </c>
      <c r="I349" s="55">
        <v>527846.37445694383</v>
      </c>
      <c r="J349" s="55">
        <v>526408.10533081833</v>
      </c>
      <c r="K349" s="55">
        <v>524973.7551822199</v>
      </c>
      <c r="L349" s="55">
        <v>523543.31333276822</v>
      </c>
      <c r="M349" s="55">
        <v>522116.76913317904</v>
      </c>
      <c r="N349" s="55">
        <v>520182.11120718421</v>
      </c>
      <c r="O349" s="55">
        <v>518254.62198656698</v>
      </c>
      <c r="P349" s="55">
        <v>516334.27490831784</v>
      </c>
      <c r="Q349" s="55">
        <v>514421.04350785399</v>
      </c>
      <c r="R349" s="55">
        <v>512514.90141865559</v>
      </c>
      <c r="S349" s="37">
        <f t="shared" si="18"/>
        <v>8397795.2955127154</v>
      </c>
      <c r="T349" s="37">
        <f t="shared" si="17"/>
        <v>3191200.0250482056</v>
      </c>
    </row>
    <row r="350" spans="1:20" x14ac:dyDescent="0.55000000000000004">
      <c r="A350" s="31" t="s">
        <v>20</v>
      </c>
      <c r="B350" s="31" t="s">
        <v>460</v>
      </c>
      <c r="C350" s="55">
        <v>1830536.1372888992</v>
      </c>
      <c r="D350" s="55">
        <v>1837461.1102570568</v>
      </c>
      <c r="E350" s="55">
        <v>1844412.2806051143</v>
      </c>
      <c r="F350" s="55">
        <v>1851389.7474385439</v>
      </c>
      <c r="G350" s="55">
        <v>1858393.6102377374</v>
      </c>
      <c r="H350" s="55">
        <v>1865423.9688594213</v>
      </c>
      <c r="I350" s="55">
        <v>1874054.9952557641</v>
      </c>
      <c r="J350" s="55">
        <v>1882725.956068035</v>
      </c>
      <c r="K350" s="55">
        <v>1891437.0360665617</v>
      </c>
      <c r="L350" s="55">
        <v>1900188.4208765754</v>
      </c>
      <c r="M350" s="55">
        <v>1908980.2969821657</v>
      </c>
      <c r="N350" s="55">
        <v>1915429.6864234512</v>
      </c>
      <c r="O350" s="55">
        <v>1921900.8647874575</v>
      </c>
      <c r="P350" s="55">
        <v>1928393.9056869119</v>
      </c>
      <c r="Q350" s="55">
        <v>1934908.8829832396</v>
      </c>
      <c r="R350" s="55">
        <v>1941445.8707874033</v>
      </c>
      <c r="S350" s="37">
        <f t="shared" si="18"/>
        <v>30187082.770604342</v>
      </c>
      <c r="T350" s="37">
        <f t="shared" si="17"/>
        <v>11087616.854686772</v>
      </c>
    </row>
    <row r="351" spans="1:20" x14ac:dyDescent="0.55000000000000004">
      <c r="A351" s="31" t="s">
        <v>18</v>
      </c>
      <c r="B351" s="31" t="s">
        <v>460</v>
      </c>
      <c r="C351" s="55">
        <v>278395.83697402687</v>
      </c>
      <c r="D351" s="55">
        <v>276977.82326515304</v>
      </c>
      <c r="E351" s="55">
        <v>275567.03223209362</v>
      </c>
      <c r="F351" s="55">
        <v>274163.4270860324</v>
      </c>
      <c r="G351" s="55">
        <v>272766.97122553736</v>
      </c>
      <c r="H351" s="55">
        <v>271377.62823560642</v>
      </c>
      <c r="I351" s="55">
        <v>270959.1207754807</v>
      </c>
      <c r="J351" s="55">
        <v>270541.2587204139</v>
      </c>
      <c r="K351" s="55">
        <v>270124.04107508902</v>
      </c>
      <c r="L351" s="55">
        <v>269707.46684572374</v>
      </c>
      <c r="M351" s="55">
        <v>269291.53504006815</v>
      </c>
      <c r="N351" s="55">
        <v>269351.59214526333</v>
      </c>
      <c r="O351" s="55">
        <v>269411.66264432878</v>
      </c>
      <c r="P351" s="55">
        <v>269471.7465402516</v>
      </c>
      <c r="Q351" s="55">
        <v>269531.84383601946</v>
      </c>
      <c r="R351" s="55">
        <v>269591.9545346208</v>
      </c>
      <c r="S351" s="37">
        <f t="shared" si="18"/>
        <v>4347230.9411757095</v>
      </c>
      <c r="T351" s="37">
        <f t="shared" si="17"/>
        <v>1649248.7190184498</v>
      </c>
    </row>
    <row r="353" spans="1:20" x14ac:dyDescent="0.55000000000000004">
      <c r="A353" s="31" t="s">
        <v>229</v>
      </c>
      <c r="B353" s="31"/>
      <c r="C353" s="37">
        <f>SUM(C271:C351)</f>
        <v>1063003912.3792821</v>
      </c>
      <c r="D353" s="37">
        <f t="shared" ref="D353:R353" si="19">SUM(D271:D351)</f>
        <v>1039647543.4473152</v>
      </c>
      <c r="E353" s="37">
        <f t="shared" si="19"/>
        <v>1016934768.5125251</v>
      </c>
      <c r="F353" s="37">
        <f t="shared" si="19"/>
        <v>994848064.8050375</v>
      </c>
      <c r="G353" s="37">
        <f t="shared" si="19"/>
        <v>973370395.07118714</v>
      </c>
      <c r="H353" s="37">
        <f t="shared" si="19"/>
        <v>952485193.97585094</v>
      </c>
      <c r="I353" s="37">
        <f t="shared" si="19"/>
        <v>933582138.08196318</v>
      </c>
      <c r="J353" s="37">
        <f t="shared" si="19"/>
        <v>915167160.85141754</v>
      </c>
      <c r="K353" s="37">
        <f t="shared" si="19"/>
        <v>897228048.1720314</v>
      </c>
      <c r="L353" s="37">
        <f t="shared" si="19"/>
        <v>879752896.96225059</v>
      </c>
      <c r="M353" s="37">
        <f t="shared" si="19"/>
        <v>862730107.22388232</v>
      </c>
      <c r="N353" s="37">
        <f t="shared" si="19"/>
        <v>845266537.15636384</v>
      </c>
      <c r="O353" s="37">
        <f t="shared" si="19"/>
        <v>828265713.41232884</v>
      </c>
      <c r="P353" s="37">
        <f t="shared" si="19"/>
        <v>811715634.26884258</v>
      </c>
      <c r="Q353" s="37">
        <f t="shared" si="19"/>
        <v>795604613.55188763</v>
      </c>
      <c r="R353" s="37">
        <f t="shared" si="19"/>
        <v>779921272.30878496</v>
      </c>
      <c r="S353" s="37">
        <f>SUM(S271:S351)</f>
        <v>14589524000.180954</v>
      </c>
      <c r="T353" s="37">
        <f>SUM(C353:H353)</f>
        <v>6040289878.1911983</v>
      </c>
    </row>
    <row r="355" spans="1:20" x14ac:dyDescent="0.55000000000000004">
      <c r="A355" s="17" t="s">
        <v>237</v>
      </c>
    </row>
    <row r="356" spans="1:20" x14ac:dyDescent="0.55000000000000004">
      <c r="A356" s="17" t="s">
        <v>245</v>
      </c>
    </row>
    <row r="357" spans="1:20" x14ac:dyDescent="0.55000000000000004">
      <c r="A357" s="17" t="s">
        <v>1</v>
      </c>
      <c r="B357" s="17" t="s">
        <v>239</v>
      </c>
      <c r="C357" s="63">
        <v>2015</v>
      </c>
      <c r="D357" s="63">
        <f t="shared" ref="D357:R357" si="20">1+C357</f>
        <v>2016</v>
      </c>
      <c r="E357" s="63">
        <f t="shared" si="20"/>
        <v>2017</v>
      </c>
      <c r="F357" s="63">
        <f t="shared" si="20"/>
        <v>2018</v>
      </c>
      <c r="G357" s="63">
        <f t="shared" si="20"/>
        <v>2019</v>
      </c>
      <c r="H357" s="63">
        <f t="shared" si="20"/>
        <v>2020</v>
      </c>
      <c r="I357" s="63">
        <f t="shared" si="20"/>
        <v>2021</v>
      </c>
      <c r="J357" s="63">
        <f t="shared" si="20"/>
        <v>2022</v>
      </c>
      <c r="K357" s="63">
        <f t="shared" si="20"/>
        <v>2023</v>
      </c>
      <c r="L357" s="63">
        <f t="shared" si="20"/>
        <v>2024</v>
      </c>
      <c r="M357" s="63">
        <f t="shared" si="20"/>
        <v>2025</v>
      </c>
      <c r="N357" s="63">
        <f t="shared" si="20"/>
        <v>2026</v>
      </c>
      <c r="O357" s="63">
        <f t="shared" si="20"/>
        <v>2027</v>
      </c>
      <c r="P357" s="63">
        <f t="shared" si="20"/>
        <v>2028</v>
      </c>
      <c r="Q357" s="63">
        <f t="shared" si="20"/>
        <v>2029</v>
      </c>
      <c r="R357" s="63">
        <f t="shared" si="20"/>
        <v>2030</v>
      </c>
      <c r="S357" t="s">
        <v>235</v>
      </c>
      <c r="T357" t="s">
        <v>240</v>
      </c>
    </row>
    <row r="358" spans="1:20" x14ac:dyDescent="0.55000000000000004">
      <c r="A358" s="31" t="s">
        <v>79</v>
      </c>
      <c r="B358" s="31" t="s">
        <v>459</v>
      </c>
      <c r="C358" s="55">
        <v>3720.3878395410029</v>
      </c>
      <c r="D358" s="55">
        <v>3736.9376951659874</v>
      </c>
      <c r="E358" s="55">
        <v>3753.5611715351047</v>
      </c>
      <c r="F358" s="55">
        <v>3770.2585961445029</v>
      </c>
      <c r="G358" s="55">
        <v>3787.0302979471685</v>
      </c>
      <c r="H358" s="55">
        <v>3803.8766073594174</v>
      </c>
      <c r="I358" s="55">
        <v>3809.1056193596587</v>
      </c>
      <c r="J358" s="55">
        <v>3814.3418194391465</v>
      </c>
      <c r="K358" s="55">
        <v>3819.5852174789975</v>
      </c>
      <c r="L358" s="55">
        <v>3824.8358233739154</v>
      </c>
      <c r="M358" s="55">
        <v>3830.0936470322013</v>
      </c>
      <c r="N358" s="55">
        <v>3814.9449845410145</v>
      </c>
      <c r="O358" s="55">
        <v>3799.8562375496608</v>
      </c>
      <c r="P358" s="55">
        <v>3784.8271690822935</v>
      </c>
      <c r="Q358" s="55">
        <v>3769.8575431003469</v>
      </c>
      <c r="R358" s="55">
        <v>3754.9471244988235</v>
      </c>
      <c r="S358" s="37">
        <f>SUM(C358:R358)</f>
        <v>60594.447393149232</v>
      </c>
      <c r="T358" s="37">
        <f t="shared" ref="T358:T421" si="21">SUM(C358:H358)</f>
        <v>22572.052207693181</v>
      </c>
    </row>
    <row r="359" spans="1:20" x14ac:dyDescent="0.55000000000000004">
      <c r="A359" s="31" t="s">
        <v>82</v>
      </c>
      <c r="B359" s="31" t="s">
        <v>460</v>
      </c>
      <c r="C359" s="55">
        <v>575898.08005294902</v>
      </c>
      <c r="D359" s="55">
        <v>578997.88803692278</v>
      </c>
      <c r="E359" s="55">
        <v>582114.38093420025</v>
      </c>
      <c r="F359" s="55">
        <v>585247.64855238679</v>
      </c>
      <c r="G359" s="55">
        <v>588397.78118248307</v>
      </c>
      <c r="H359" s="55">
        <v>591564.8696014859</v>
      </c>
      <c r="I359" s="55">
        <v>595063.04113745445</v>
      </c>
      <c r="J359" s="55">
        <v>598581.89883097529</v>
      </c>
      <c r="K359" s="55">
        <v>602121.56500798673</v>
      </c>
      <c r="L359" s="55">
        <v>605682.16271779116</v>
      </c>
      <c r="M359" s="55">
        <v>609263.81573733361</v>
      </c>
      <c r="N359" s="55">
        <v>612029.41345914092</v>
      </c>
      <c r="O359" s="55">
        <v>614807.56490654533</v>
      </c>
      <c r="P359" s="55">
        <v>617598.32706398249</v>
      </c>
      <c r="Q359" s="55">
        <v>620401.75717455463</v>
      </c>
      <c r="R359" s="55">
        <v>623217.91274120507</v>
      </c>
      <c r="S359" s="37">
        <f t="shared" ref="S359:S422" si="22">SUM(C359:R359)</f>
        <v>9600988.1071373969</v>
      </c>
      <c r="T359" s="37">
        <f t="shared" si="21"/>
        <v>3502220.6483604279</v>
      </c>
    </row>
    <row r="360" spans="1:20" x14ac:dyDescent="0.55000000000000004">
      <c r="A360" s="31" t="s">
        <v>85</v>
      </c>
      <c r="B360" s="31" t="s">
        <v>459</v>
      </c>
      <c r="C360" s="55">
        <v>37902.524201200002</v>
      </c>
      <c r="D360" s="55">
        <v>36931.012855360663</v>
      </c>
      <c r="E360" s="55">
        <v>35984.403130587096</v>
      </c>
      <c r="F360" s="55">
        <v>35062.056752571603</v>
      </c>
      <c r="G360" s="55">
        <v>34163.351807149855</v>
      </c>
      <c r="H360" s="55">
        <v>33287.682320960419</v>
      </c>
      <c r="I360" s="55">
        <v>32502.682947933565</v>
      </c>
      <c r="J360" s="55">
        <v>31736.195648222925</v>
      </c>
      <c r="K360" s="55">
        <v>30987.783864972236</v>
      </c>
      <c r="L360" s="55">
        <v>30257.021336330297</v>
      </c>
      <c r="M360" s="55">
        <v>29543.491852671301</v>
      </c>
      <c r="N360" s="55">
        <v>29037.78049831741</v>
      </c>
      <c r="O360" s="55">
        <v>28540.725668899628</v>
      </c>
      <c r="P360" s="55">
        <v>28052.179186167021</v>
      </c>
      <c r="Q360" s="55">
        <v>27571.995408313011</v>
      </c>
      <c r="R360" s="55">
        <v>27100.031186557815</v>
      </c>
      <c r="S360" s="37">
        <f t="shared" si="22"/>
        <v>508660.91866621486</v>
      </c>
      <c r="T360" s="37">
        <f t="shared" si="21"/>
        <v>213331.03106782964</v>
      </c>
    </row>
    <row r="361" spans="1:20" x14ac:dyDescent="0.55000000000000004">
      <c r="A361" s="31" t="s">
        <v>86</v>
      </c>
      <c r="B361" s="31" t="s">
        <v>459</v>
      </c>
      <c r="C361" s="55">
        <v>667581.84492398787</v>
      </c>
      <c r="D361" s="55">
        <v>658991.33509786066</v>
      </c>
      <c r="E361" s="55">
        <v>650511.36880977871</v>
      </c>
      <c r="F361" s="55">
        <v>642140.52357445902</v>
      </c>
      <c r="G361" s="55">
        <v>633877.39521130081</v>
      </c>
      <c r="H361" s="55">
        <v>625720.59760883963</v>
      </c>
      <c r="I361" s="55">
        <v>616573.90061112447</v>
      </c>
      <c r="J361" s="55">
        <v>607560.9087627806</v>
      </c>
      <c r="K361" s="55">
        <v>598679.66758046031</v>
      </c>
      <c r="L361" s="55">
        <v>589928.25115118292</v>
      </c>
      <c r="M361" s="55">
        <v>581304.76171469607</v>
      </c>
      <c r="N361" s="55">
        <v>571544.96046527952</v>
      </c>
      <c r="O361" s="55">
        <v>561949.02114630223</v>
      </c>
      <c r="P361" s="55">
        <v>552514.192602125</v>
      </c>
      <c r="Q361" s="55">
        <v>543237.7698675642</v>
      </c>
      <c r="R361" s="55">
        <v>534117.09339238005</v>
      </c>
      <c r="S361" s="37">
        <f t="shared" si="22"/>
        <v>9636233.5925201196</v>
      </c>
      <c r="T361" s="37">
        <f t="shared" si="21"/>
        <v>3878823.0652262266</v>
      </c>
    </row>
    <row r="362" spans="1:20" x14ac:dyDescent="0.55000000000000004">
      <c r="A362" s="31" t="s">
        <v>89</v>
      </c>
      <c r="B362" s="31" t="s">
        <v>459</v>
      </c>
      <c r="C362" s="55">
        <v>50380.936729713358</v>
      </c>
      <c r="D362" s="55">
        <v>50445.808081971481</v>
      </c>
      <c r="E362" s="55">
        <v>50510.762963687725</v>
      </c>
      <c r="F362" s="55">
        <v>50575.801482416013</v>
      </c>
      <c r="G362" s="55">
        <v>50640.923745848799</v>
      </c>
      <c r="H362" s="55">
        <v>50706.1298618172</v>
      </c>
      <c r="I362" s="55">
        <v>50719.471468007694</v>
      </c>
      <c r="J362" s="55">
        <v>50732.816584591448</v>
      </c>
      <c r="K362" s="55">
        <v>50746.16521249208</v>
      </c>
      <c r="L362" s="55">
        <v>50759.517352633498</v>
      </c>
      <c r="M362" s="55">
        <v>50772.873005939815</v>
      </c>
      <c r="N362" s="55">
        <v>50680.420378559611</v>
      </c>
      <c r="O362" s="55">
        <v>50588.136098720228</v>
      </c>
      <c r="P362" s="55">
        <v>50496.019859876578</v>
      </c>
      <c r="Q362" s="55">
        <v>50404.071356041808</v>
      </c>
      <c r="R362" s="55">
        <v>50312.2902817863</v>
      </c>
      <c r="S362" s="37">
        <f t="shared" si="22"/>
        <v>809472.14446410374</v>
      </c>
      <c r="T362" s="37">
        <f t="shared" si="21"/>
        <v>303260.36286545458</v>
      </c>
    </row>
    <row r="363" spans="1:20" x14ac:dyDescent="0.55000000000000004">
      <c r="A363" s="31" t="s">
        <v>91</v>
      </c>
      <c r="B363" s="31" t="s">
        <v>459</v>
      </c>
      <c r="C363" s="55">
        <v>1209370.3132126029</v>
      </c>
      <c r="D363" s="55">
        <v>1195363.0627954453</v>
      </c>
      <c r="E363" s="55">
        <v>1181518.0480988983</v>
      </c>
      <c r="F363" s="55">
        <v>1167833.3900654551</v>
      </c>
      <c r="G363" s="55">
        <v>1154307.2314013559</v>
      </c>
      <c r="H363" s="55">
        <v>1140937.7363245147</v>
      </c>
      <c r="I363" s="55">
        <v>1127509.5752417366</v>
      </c>
      <c r="J363" s="55">
        <v>1114239.4556579154</v>
      </c>
      <c r="K363" s="55">
        <v>1101125.517518257</v>
      </c>
      <c r="L363" s="55">
        <v>1088165.922659711</v>
      </c>
      <c r="M363" s="55">
        <v>1075358.8545533163</v>
      </c>
      <c r="N363" s="55">
        <v>1060934.2895300975</v>
      </c>
      <c r="O363" s="55">
        <v>1046703.2116160688</v>
      </c>
      <c r="P363" s="55">
        <v>1032663.0254288825</v>
      </c>
      <c r="Q363" s="55">
        <v>1018811.1703999301</v>
      </c>
      <c r="R363" s="55">
        <v>1005145.1203073593</v>
      </c>
      <c r="S363" s="37">
        <f t="shared" si="22"/>
        <v>17719985.924811546</v>
      </c>
      <c r="T363" s="37">
        <f t="shared" si="21"/>
        <v>7049329.7818982713</v>
      </c>
    </row>
    <row r="364" spans="1:20" x14ac:dyDescent="0.55000000000000004">
      <c r="A364" s="31" t="s">
        <v>26</v>
      </c>
      <c r="B364" s="31" t="s">
        <v>460</v>
      </c>
      <c r="C364" s="55">
        <v>36170.973927562591</v>
      </c>
      <c r="D364" s="55">
        <v>35764.455848304322</v>
      </c>
      <c r="E364" s="55">
        <v>35362.506541484829</v>
      </c>
      <c r="F364" s="55">
        <v>34965.074659617567</v>
      </c>
      <c r="G364" s="55">
        <v>34572.109432299803</v>
      </c>
      <c r="H364" s="55">
        <v>34183.560659726769</v>
      </c>
      <c r="I364" s="55">
        <v>33801.510035414511</v>
      </c>
      <c r="J364" s="55">
        <v>33423.729378206917</v>
      </c>
      <c r="K364" s="55">
        <v>33050.170965059144</v>
      </c>
      <c r="L364" s="55">
        <v>32680.78760630027</v>
      </c>
      <c r="M364" s="55">
        <v>32315.532639672008</v>
      </c>
      <c r="N364" s="55">
        <v>31971.329490159307</v>
      </c>
      <c r="O364" s="55">
        <v>31630.792559286903</v>
      </c>
      <c r="P364" s="55">
        <v>31293.882796978865</v>
      </c>
      <c r="Q364" s="55">
        <v>30960.561569094214</v>
      </c>
      <c r="R364" s="55">
        <v>30630.7906529967</v>
      </c>
      <c r="S364" s="37">
        <f t="shared" si="22"/>
        <v>532777.76876216463</v>
      </c>
      <c r="T364" s="37">
        <f t="shared" si="21"/>
        <v>211018.68106899585</v>
      </c>
    </row>
    <row r="365" spans="1:20" x14ac:dyDescent="0.55000000000000004">
      <c r="A365" s="31" t="s">
        <v>36</v>
      </c>
      <c r="B365" s="31" t="s">
        <v>460</v>
      </c>
      <c r="C365" s="55">
        <v>23803786.399678264</v>
      </c>
      <c r="D365" s="55">
        <v>23366725.787776858</v>
      </c>
      <c r="E365" s="55">
        <v>22937690.032730933</v>
      </c>
      <c r="F365" s="55">
        <v>22516531.790383168</v>
      </c>
      <c r="G365" s="55">
        <v>22103106.421957955</v>
      </c>
      <c r="H365" s="55">
        <v>21697271.944387894</v>
      </c>
      <c r="I365" s="55">
        <v>21257195.478924245</v>
      </c>
      <c r="J365" s="55">
        <v>20826044.895753607</v>
      </c>
      <c r="K365" s="55">
        <v>20403639.155031856</v>
      </c>
      <c r="L365" s="55">
        <v>19989800.888868414</v>
      </c>
      <c r="M365" s="55">
        <v>19584356.326849606</v>
      </c>
      <c r="N365" s="55">
        <v>19148867.384464726</v>
      </c>
      <c r="O365" s="55">
        <v>18723062.22314338</v>
      </c>
      <c r="P365" s="55">
        <v>18306725.508794248</v>
      </c>
      <c r="Q365" s="55">
        <v>17899646.69561797</v>
      </c>
      <c r="R365" s="55">
        <v>17501619.919631924</v>
      </c>
      <c r="S365" s="37">
        <f t="shared" si="22"/>
        <v>330066070.85399508</v>
      </c>
      <c r="T365" s="37">
        <f t="shared" si="21"/>
        <v>136425112.37691507</v>
      </c>
    </row>
    <row r="366" spans="1:20" x14ac:dyDescent="0.55000000000000004">
      <c r="A366" s="31" t="s">
        <v>94</v>
      </c>
      <c r="B366" s="31" t="s">
        <v>459</v>
      </c>
      <c r="C366" s="55">
        <v>508245.71718468406</v>
      </c>
      <c r="D366" s="55">
        <v>510441.85867162229</v>
      </c>
      <c r="E366" s="55">
        <v>512647.48973666719</v>
      </c>
      <c r="F366" s="55">
        <v>514862.65138450521</v>
      </c>
      <c r="G366" s="55">
        <v>517087.38479700452</v>
      </c>
      <c r="H366" s="55">
        <v>519321.73133398138</v>
      </c>
      <c r="I366" s="55">
        <v>521561.71364006208</v>
      </c>
      <c r="J366" s="55">
        <v>523811.35762680968</v>
      </c>
      <c r="K366" s="55">
        <v>526070.70496780041</v>
      </c>
      <c r="L366" s="55">
        <v>528339.79751636065</v>
      </c>
      <c r="M366" s="55">
        <v>530618.67730634147</v>
      </c>
      <c r="N366" s="55">
        <v>531838.08473978296</v>
      </c>
      <c r="O366" s="55">
        <v>533060.29447655892</v>
      </c>
      <c r="P366" s="55">
        <v>534285.31295660383</v>
      </c>
      <c r="Q366" s="55">
        <v>535513.14663465158</v>
      </c>
      <c r="R366" s="55">
        <v>536743.80198026984</v>
      </c>
      <c r="S366" s="37">
        <f t="shared" si="22"/>
        <v>8384449.7249537064</v>
      </c>
      <c r="T366" s="37">
        <f t="shared" si="21"/>
        <v>3082606.8331084643</v>
      </c>
    </row>
    <row r="367" spans="1:20" x14ac:dyDescent="0.55000000000000004">
      <c r="A367" s="31" t="s">
        <v>95</v>
      </c>
      <c r="B367" s="31" t="s">
        <v>459</v>
      </c>
      <c r="C367" s="55">
        <v>376993.76588418067</v>
      </c>
      <c r="D367" s="55">
        <v>376846.39604841243</v>
      </c>
      <c r="E367" s="55">
        <v>376699.08382067492</v>
      </c>
      <c r="F367" s="55">
        <v>376551.82917844906</v>
      </c>
      <c r="G367" s="55">
        <v>376404.63209922396</v>
      </c>
      <c r="H367" s="55">
        <v>376257.49256049789</v>
      </c>
      <c r="I367" s="55">
        <v>377607.31638114387</v>
      </c>
      <c r="J367" s="55">
        <v>378961.98269498348</v>
      </c>
      <c r="K367" s="55">
        <v>380321.50887446193</v>
      </c>
      <c r="L367" s="55">
        <v>381685.91235434817</v>
      </c>
      <c r="M367" s="55">
        <v>383055.21063195792</v>
      </c>
      <c r="N367" s="55">
        <v>384946.19969826215</v>
      </c>
      <c r="O367" s="55">
        <v>386846.52381484018</v>
      </c>
      <c r="P367" s="55">
        <v>388756.22906506975</v>
      </c>
      <c r="Q367" s="55">
        <v>390675.36175982386</v>
      </c>
      <c r="R367" s="55">
        <v>392603.96843859309</v>
      </c>
      <c r="S367" s="37">
        <f t="shared" si="22"/>
        <v>6105213.4133049231</v>
      </c>
      <c r="T367" s="37">
        <f t="shared" si="21"/>
        <v>2259753.1995914388</v>
      </c>
    </row>
    <row r="368" spans="1:20" x14ac:dyDescent="0.55000000000000004">
      <c r="A368" s="31" t="s">
        <v>96</v>
      </c>
      <c r="B368" s="31" t="s">
        <v>459</v>
      </c>
      <c r="C368" s="55">
        <v>889354.94222860795</v>
      </c>
      <c r="D368" s="55">
        <v>877490.86041473458</v>
      </c>
      <c r="E368" s="55">
        <v>865785.04661130626</v>
      </c>
      <c r="F368" s="55">
        <v>854235.38950760243</v>
      </c>
      <c r="G368" s="55">
        <v>842839.80595799291</v>
      </c>
      <c r="H368" s="55">
        <v>831596.24060621357</v>
      </c>
      <c r="I368" s="55">
        <v>822134.16947637335</v>
      </c>
      <c r="J368" s="55">
        <v>812779.75971595035</v>
      </c>
      <c r="K368" s="55">
        <v>803531.78633199108</v>
      </c>
      <c r="L368" s="55">
        <v>794389.0382697602</v>
      </c>
      <c r="M368" s="55">
        <v>785350.31825414975</v>
      </c>
      <c r="N368" s="55">
        <v>775858.14198256098</v>
      </c>
      <c r="O368" s="55">
        <v>766480.69337871077</v>
      </c>
      <c r="P368" s="55">
        <v>757216.5857808505</v>
      </c>
      <c r="Q368" s="55">
        <v>748064.44928718894</v>
      </c>
      <c r="R368" s="55">
        <v>739022.93055332289</v>
      </c>
      <c r="S368" s="37">
        <f t="shared" si="22"/>
        <v>12966130.158357317</v>
      </c>
      <c r="T368" s="37">
        <f t="shared" si="21"/>
        <v>5161302.2853264576</v>
      </c>
    </row>
    <row r="369" spans="1:20" x14ac:dyDescent="0.55000000000000004">
      <c r="A369" s="31" t="s">
        <v>33</v>
      </c>
      <c r="B369" s="31" t="s">
        <v>460</v>
      </c>
      <c r="C369" s="55">
        <v>374108.65336250351</v>
      </c>
      <c r="D369" s="55">
        <v>373519.45364389481</v>
      </c>
      <c r="E369" s="55">
        <v>372931.1818811227</v>
      </c>
      <c r="F369" s="55">
        <v>372343.83661270986</v>
      </c>
      <c r="G369" s="55">
        <v>371757.4163794808</v>
      </c>
      <c r="H369" s="55">
        <v>371171.91972455784</v>
      </c>
      <c r="I369" s="55">
        <v>370773.229508619</v>
      </c>
      <c r="J369" s="55">
        <v>370374.96754136973</v>
      </c>
      <c r="K369" s="55">
        <v>369977.13336281164</v>
      </c>
      <c r="L369" s="55">
        <v>369579.72651344031</v>
      </c>
      <c r="M369" s="55">
        <v>369182.7465342448</v>
      </c>
      <c r="N369" s="55">
        <v>368428.08677762077</v>
      </c>
      <c r="O369" s="55">
        <v>367674.96964820143</v>
      </c>
      <c r="P369" s="55">
        <v>366923.39199264674</v>
      </c>
      <c r="Q369" s="55">
        <v>366173.35066406283</v>
      </c>
      <c r="R369" s="55">
        <v>365424.8425219882</v>
      </c>
      <c r="S369" s="37">
        <f t="shared" si="22"/>
        <v>5920344.906669274</v>
      </c>
      <c r="T369" s="37">
        <f t="shared" si="21"/>
        <v>2235832.4616042697</v>
      </c>
    </row>
    <row r="370" spans="1:20" x14ac:dyDescent="0.55000000000000004">
      <c r="A370" s="31" t="s">
        <v>97</v>
      </c>
      <c r="B370" s="31" t="s">
        <v>459</v>
      </c>
      <c r="C370" s="55">
        <v>178447.98779651331</v>
      </c>
      <c r="D370" s="55">
        <v>177366.59007068415</v>
      </c>
      <c r="E370" s="55">
        <v>176291.74563276744</v>
      </c>
      <c r="F370" s="55">
        <v>175223.41476973117</v>
      </c>
      <c r="G370" s="55">
        <v>174161.5580092051</v>
      </c>
      <c r="H370" s="55">
        <v>173106.13611802203</v>
      </c>
      <c r="I370" s="55">
        <v>171916.78926777383</v>
      </c>
      <c r="J370" s="55">
        <v>170735.6139703193</v>
      </c>
      <c r="K370" s="55">
        <v>169562.55408200697</v>
      </c>
      <c r="L370" s="55">
        <v>168397.55384492711</v>
      </c>
      <c r="M370" s="55">
        <v>167240.55788426174</v>
      </c>
      <c r="N370" s="55">
        <v>166102.29746143331</v>
      </c>
      <c r="O370" s="55">
        <v>164971.78418323642</v>
      </c>
      <c r="P370" s="55">
        <v>163848.96532162317</v>
      </c>
      <c r="Q370" s="55">
        <v>162733.78850741964</v>
      </c>
      <c r="R370" s="55">
        <v>161626.2017278831</v>
      </c>
      <c r="S370" s="37">
        <f t="shared" si="22"/>
        <v>2721733.5386478077</v>
      </c>
      <c r="T370" s="37">
        <f t="shared" si="21"/>
        <v>1054597.4323969232</v>
      </c>
    </row>
    <row r="371" spans="1:20" x14ac:dyDescent="0.55000000000000004">
      <c r="A371" s="31" t="s">
        <v>98</v>
      </c>
      <c r="B371" s="31" t="s">
        <v>460</v>
      </c>
      <c r="C371" s="55">
        <v>52243.067938434047</v>
      </c>
      <c r="D371" s="55">
        <v>52558.867732707367</v>
      </c>
      <c r="E371" s="55">
        <v>52876.576479000527</v>
      </c>
      <c r="F371" s="55">
        <v>53196.205716579469</v>
      </c>
      <c r="G371" s="55">
        <v>53517.767054462907</v>
      </c>
      <c r="H371" s="55">
        <v>53841.272171843913</v>
      </c>
      <c r="I371" s="55">
        <v>54137.6209801027</v>
      </c>
      <c r="J371" s="55">
        <v>54435.600927682935</v>
      </c>
      <c r="K371" s="55">
        <v>54735.22099257075</v>
      </c>
      <c r="L371" s="55">
        <v>55036.490202168163</v>
      </c>
      <c r="M371" s="55">
        <v>55339.417633565048</v>
      </c>
      <c r="N371" s="55">
        <v>55566.459953689868</v>
      </c>
      <c r="O371" s="55">
        <v>55794.433765639726</v>
      </c>
      <c r="P371" s="55">
        <v>56023.342891067856</v>
      </c>
      <c r="Q371" s="55">
        <v>56253.191167306686</v>
      </c>
      <c r="R371" s="55">
        <v>56483.982447432179</v>
      </c>
      <c r="S371" s="37">
        <f t="shared" si="22"/>
        <v>872039.51805425412</v>
      </c>
      <c r="T371" s="37">
        <f t="shared" si="21"/>
        <v>318233.75709302822</v>
      </c>
    </row>
    <row r="372" spans="1:20" x14ac:dyDescent="0.55000000000000004">
      <c r="A372" s="31" t="s">
        <v>99</v>
      </c>
      <c r="B372" s="31" t="s">
        <v>460</v>
      </c>
      <c r="C372" s="55">
        <v>262780250.72974032</v>
      </c>
      <c r="D372" s="55">
        <v>255575205.43635449</v>
      </c>
      <c r="E372" s="55">
        <v>248567711.81412962</v>
      </c>
      <c r="F372" s="55">
        <v>241752353.28881943</v>
      </c>
      <c r="G372" s="55">
        <v>235123861.80062172</v>
      </c>
      <c r="H372" s="55">
        <v>228677113.73213178</v>
      </c>
      <c r="I372" s="55">
        <v>222841067.64193872</v>
      </c>
      <c r="J372" s="55">
        <v>217153962.70904368</v>
      </c>
      <c r="K372" s="55">
        <v>211611997.82084516</v>
      </c>
      <c r="L372" s="55">
        <v>206211468.87256163</v>
      </c>
      <c r="M372" s="55">
        <v>200948766.29150489</v>
      </c>
      <c r="N372" s="55">
        <v>195636873.12584779</v>
      </c>
      <c r="O372" s="55">
        <v>190465394.900397</v>
      </c>
      <c r="P372" s="55">
        <v>185430619.87720555</v>
      </c>
      <c r="Q372" s="55">
        <v>180528934.43465632</v>
      </c>
      <c r="R372" s="55">
        <v>175756820.47384852</v>
      </c>
      <c r="S372" s="37">
        <f t="shared" si="22"/>
        <v>3459062402.9496455</v>
      </c>
      <c r="T372" s="37">
        <f t="shared" si="21"/>
        <v>1472476496.8017972</v>
      </c>
    </row>
    <row r="373" spans="1:20" x14ac:dyDescent="0.55000000000000004">
      <c r="A373" s="31" t="s">
        <v>101</v>
      </c>
      <c r="B373" s="31" t="s">
        <v>459</v>
      </c>
      <c r="C373" s="55">
        <v>733.52971212472085</v>
      </c>
      <c r="D373" s="55">
        <v>730.85255340495223</v>
      </c>
      <c r="E373" s="55">
        <v>728.18516549431649</v>
      </c>
      <c r="F373" s="55">
        <v>725.52751273235458</v>
      </c>
      <c r="G373" s="55">
        <v>722.8795595887558</v>
      </c>
      <c r="H373" s="55">
        <v>720.24127066288565</v>
      </c>
      <c r="I373" s="55">
        <v>717.81897236983752</v>
      </c>
      <c r="J373" s="55">
        <v>715.40482069273503</v>
      </c>
      <c r="K373" s="55">
        <v>712.99878823307404</v>
      </c>
      <c r="L373" s="55">
        <v>710.60084768449531</v>
      </c>
      <c r="M373" s="55">
        <v>708.21097183247616</v>
      </c>
      <c r="N373" s="55">
        <v>705.28071142097622</v>
      </c>
      <c r="O373" s="55">
        <v>702.36257511715144</v>
      </c>
      <c r="P373" s="55">
        <v>699.45651275686419</v>
      </c>
      <c r="Q373" s="55">
        <v>696.56247438353296</v>
      </c>
      <c r="R373" s="55">
        <v>693.68041024727495</v>
      </c>
      <c r="S373" s="37">
        <f t="shared" si="22"/>
        <v>11423.592858746402</v>
      </c>
      <c r="T373" s="37">
        <f t="shared" si="21"/>
        <v>4361.2157740079856</v>
      </c>
    </row>
    <row r="374" spans="1:20" x14ac:dyDescent="0.55000000000000004">
      <c r="A374" s="31" t="s">
        <v>102</v>
      </c>
      <c r="B374" s="31" t="s">
        <v>459</v>
      </c>
      <c r="C374" s="55">
        <v>46813.35131105144</v>
      </c>
      <c r="D374" s="55">
        <v>46713.020795793447</v>
      </c>
      <c r="E374" s="55">
        <v>46612.90530919734</v>
      </c>
      <c r="F374" s="55">
        <v>46513.00439041308</v>
      </c>
      <c r="G374" s="55">
        <v>46413.317579578281</v>
      </c>
      <c r="H374" s="55">
        <v>46313.844417816137</v>
      </c>
      <c r="I374" s="55">
        <v>46357.314524354792</v>
      </c>
      <c r="J374" s="55">
        <v>46400.825431871788</v>
      </c>
      <c r="K374" s="55">
        <v>46444.377178662864</v>
      </c>
      <c r="L374" s="55">
        <v>46487.96980305967</v>
      </c>
      <c r="M374" s="55">
        <v>46531.603343429902</v>
      </c>
      <c r="N374" s="55">
        <v>46574.923796837502</v>
      </c>
      <c r="O374" s="55">
        <v>46618.284581150292</v>
      </c>
      <c r="P374" s="55">
        <v>46661.685733915961</v>
      </c>
      <c r="Q374" s="55">
        <v>46705.127292717109</v>
      </c>
      <c r="R374" s="55">
        <v>46748.609295171365</v>
      </c>
      <c r="S374" s="37">
        <f t="shared" si="22"/>
        <v>744910.16478502098</v>
      </c>
      <c r="T374" s="37">
        <f t="shared" si="21"/>
        <v>279379.44380384975</v>
      </c>
    </row>
    <row r="375" spans="1:20" x14ac:dyDescent="0.55000000000000004">
      <c r="A375" s="31" t="s">
        <v>104</v>
      </c>
      <c r="B375" s="31" t="s">
        <v>460</v>
      </c>
      <c r="C375" s="55">
        <v>5331623.3056447357</v>
      </c>
      <c r="D375" s="55">
        <v>5305121.6461195927</v>
      </c>
      <c r="E375" s="55">
        <v>5278751.7171983076</v>
      </c>
      <c r="F375" s="55">
        <v>5252512.8640935076</v>
      </c>
      <c r="G375" s="55">
        <v>5226404.4352725409</v>
      </c>
      <c r="H375" s="55">
        <v>5200425.7824413041</v>
      </c>
      <c r="I375" s="55">
        <v>5173771.285829463</v>
      </c>
      <c r="J375" s="55">
        <v>5147253.4053754825</v>
      </c>
      <c r="K375" s="55">
        <v>5120871.4408607474</v>
      </c>
      <c r="L375" s="55">
        <v>5094624.6956555862</v>
      </c>
      <c r="M375" s="55">
        <v>5068512.4767008526</v>
      </c>
      <c r="N375" s="55">
        <v>5046385.1533068633</v>
      </c>
      <c r="O375" s="55">
        <v>5024354.4299395774</v>
      </c>
      <c r="P375" s="55">
        <v>5002419.8848776193</v>
      </c>
      <c r="Q375" s="55">
        <v>4980581.0982407052</v>
      </c>
      <c r="R375" s="55">
        <v>4958837.6519815978</v>
      </c>
      <c r="S375" s="37">
        <f t="shared" si="22"/>
        <v>82212451.27353847</v>
      </c>
      <c r="T375" s="37">
        <f t="shared" si="21"/>
        <v>31594839.750769988</v>
      </c>
    </row>
    <row r="376" spans="1:20" x14ac:dyDescent="0.55000000000000004">
      <c r="A376" s="64" t="s">
        <v>106</v>
      </c>
      <c r="B376" s="31">
        <v>0</v>
      </c>
      <c r="C376" s="55">
        <v>1688394.1044592166</v>
      </c>
      <c r="D376" s="55">
        <v>1649234.857318281</v>
      </c>
      <c r="E376" s="55">
        <v>1610983.8380801762</v>
      </c>
      <c r="F376" s="55">
        <v>1573619.9820415766</v>
      </c>
      <c r="G376" s="55">
        <v>1537122.7130568468</v>
      </c>
      <c r="H376" s="55">
        <v>1501471.9322068291</v>
      </c>
      <c r="I376" s="55">
        <v>1464365.0922023209</v>
      </c>
      <c r="J376" s="55">
        <v>1428175.2973623511</v>
      </c>
      <c r="K376" s="55">
        <v>1392879.8841609037</v>
      </c>
      <c r="L376" s="55">
        <v>1358456.7491702351</v>
      </c>
      <c r="M376" s="55">
        <v>1324884.3352188035</v>
      </c>
      <c r="N376" s="55">
        <v>1291617.8752782287</v>
      </c>
      <c r="O376" s="55">
        <v>1259186.7013528636</v>
      </c>
      <c r="P376" s="55">
        <v>1227569.8402845038</v>
      </c>
      <c r="Q376" s="55">
        <v>1196746.8455290121</v>
      </c>
      <c r="R376" s="55">
        <v>1166697.7839335897</v>
      </c>
      <c r="S376" s="37">
        <f t="shared" si="22"/>
        <v>22671407.831655741</v>
      </c>
      <c r="T376" s="37">
        <f t="shared" si="21"/>
        <v>9560827.4271629266</v>
      </c>
    </row>
    <row r="377" spans="1:20" x14ac:dyDescent="0.55000000000000004">
      <c r="A377" s="31" t="s">
        <v>107</v>
      </c>
      <c r="B377" s="31" t="s">
        <v>460</v>
      </c>
      <c r="C377" s="55">
        <v>17740711.011947416</v>
      </c>
      <c r="D377" s="55">
        <v>17822425.199652802</v>
      </c>
      <c r="E377" s="55">
        <v>17904515.765084423</v>
      </c>
      <c r="F377" s="55">
        <v>17986984.441848107</v>
      </c>
      <c r="G377" s="55">
        <v>18069832.971534729</v>
      </c>
      <c r="H377" s="55">
        <v>18153063.103756987</v>
      </c>
      <c r="I377" s="55">
        <v>18245705.168437555</v>
      </c>
      <c r="J377" s="55">
        <v>18338820.021214508</v>
      </c>
      <c r="K377" s="55">
        <v>18432410.074907381</v>
      </c>
      <c r="L377" s="55">
        <v>18526477.754649267</v>
      </c>
      <c r="M377" s="55">
        <v>18621025.49794963</v>
      </c>
      <c r="N377" s="55">
        <v>18693657.344293348</v>
      </c>
      <c r="O377" s="55">
        <v>18766572.493245937</v>
      </c>
      <c r="P377" s="55">
        <v>18839772.049837373</v>
      </c>
      <c r="Q377" s="55">
        <v>18913257.123407844</v>
      </c>
      <c r="R377" s="55">
        <v>18987028.827624556</v>
      </c>
      <c r="S377" s="37">
        <f t="shared" si="22"/>
        <v>294042258.84939188</v>
      </c>
      <c r="T377" s="37">
        <f t="shared" si="21"/>
        <v>107677532.49382445</v>
      </c>
    </row>
    <row r="378" spans="1:20" x14ac:dyDescent="0.55000000000000004">
      <c r="A378" s="31" t="s">
        <v>108</v>
      </c>
      <c r="B378" s="31" t="s">
        <v>459</v>
      </c>
      <c r="C378" s="55">
        <v>15286.502662261215</v>
      </c>
      <c r="D378" s="55">
        <v>15081.055735387074</v>
      </c>
      <c r="E378" s="55">
        <v>14878.369965900903</v>
      </c>
      <c r="F378" s="55">
        <v>14678.408244510101</v>
      </c>
      <c r="G378" s="55">
        <v>14481.133960662073</v>
      </c>
      <c r="H378" s="55">
        <v>14286.510995841247</v>
      </c>
      <c r="I378" s="55">
        <v>14091.059992159313</v>
      </c>
      <c r="J378" s="55">
        <v>13898.282915992033</v>
      </c>
      <c r="K378" s="55">
        <v>13708.143185852403</v>
      </c>
      <c r="L378" s="55">
        <v>13520.604720717667</v>
      </c>
      <c r="M378" s="55">
        <v>13335.631933182611</v>
      </c>
      <c r="N378" s="55">
        <v>13136.757582622284</v>
      </c>
      <c r="O378" s="55">
        <v>12940.849046318755</v>
      </c>
      <c r="P378" s="55">
        <v>12747.862095068096</v>
      </c>
      <c r="Q378" s="55">
        <v>12557.753159256745</v>
      </c>
      <c r="R378" s="55">
        <v>12370.479319025004</v>
      </c>
      <c r="S378" s="37">
        <f t="shared" si="22"/>
        <v>220999.40551475753</v>
      </c>
      <c r="T378" s="37">
        <f t="shared" si="21"/>
        <v>88691.981564562608</v>
      </c>
    </row>
    <row r="379" spans="1:20" x14ac:dyDescent="0.55000000000000004">
      <c r="A379" s="65" t="s">
        <v>111</v>
      </c>
      <c r="B379" s="31" t="s">
        <v>459</v>
      </c>
      <c r="C379" s="55">
        <v>197595.77066465153</v>
      </c>
      <c r="D379" s="55">
        <v>195194.57339679528</v>
      </c>
      <c r="E379" s="55">
        <v>192822.555641738</v>
      </c>
      <c r="F379" s="55">
        <v>190479.36280805236</v>
      </c>
      <c r="G379" s="55">
        <v>188164.64461332979</v>
      </c>
      <c r="H379" s="55">
        <v>185878.05503181764</v>
      </c>
      <c r="I379" s="55">
        <v>183875.82970315899</v>
      </c>
      <c r="J379" s="55">
        <v>181895.1717739765</v>
      </c>
      <c r="K379" s="55">
        <v>179935.8489264019</v>
      </c>
      <c r="L379" s="55">
        <v>177997.6313450287</v>
      </c>
      <c r="M379" s="55">
        <v>176080.29168995621</v>
      </c>
      <c r="N379" s="55">
        <v>174786.65760822396</v>
      </c>
      <c r="O379" s="55">
        <v>173502.5276516914</v>
      </c>
      <c r="P379" s="55">
        <v>172227.83199505234</v>
      </c>
      <c r="Q379" s="55">
        <v>170962.50132599616</v>
      </c>
      <c r="R379" s="55">
        <v>169706.46684143876</v>
      </c>
      <c r="S379" s="37">
        <f t="shared" si="22"/>
        <v>2911105.7210173095</v>
      </c>
      <c r="T379" s="37">
        <f t="shared" si="21"/>
        <v>1150134.9621563847</v>
      </c>
    </row>
    <row r="380" spans="1:20" x14ac:dyDescent="0.55000000000000004">
      <c r="A380" s="31" t="s">
        <v>112</v>
      </c>
      <c r="B380" s="31" t="s">
        <v>459</v>
      </c>
      <c r="C380" s="55">
        <v>36241.361725975039</v>
      </c>
      <c r="D380" s="55">
        <v>36198.652868688107</v>
      </c>
      <c r="E380" s="55">
        <v>36155.994341918675</v>
      </c>
      <c r="F380" s="55">
        <v>36113.386086354447</v>
      </c>
      <c r="G380" s="55">
        <v>36070.828042752997</v>
      </c>
      <c r="H380" s="55">
        <v>36028.320151941713</v>
      </c>
      <c r="I380" s="55">
        <v>35987.59413855485</v>
      </c>
      <c r="J380" s="55">
        <v>35946.914161401692</v>
      </c>
      <c r="K380" s="55">
        <v>35906.280168443387</v>
      </c>
      <c r="L380" s="55">
        <v>35865.692107699913</v>
      </c>
      <c r="M380" s="55">
        <v>35825.149927249993</v>
      </c>
      <c r="N380" s="55">
        <v>35745.05263808975</v>
      </c>
      <c r="O380" s="55">
        <v>35665.134429149512</v>
      </c>
      <c r="P380" s="55">
        <v>35585.394900044623</v>
      </c>
      <c r="Q380" s="55">
        <v>35505.833651285619</v>
      </c>
      <c r="R380" s="55">
        <v>35426.450284276165</v>
      </c>
      <c r="S380" s="37">
        <f t="shared" si="22"/>
        <v>574268.03962382651</v>
      </c>
      <c r="T380" s="37">
        <f t="shared" si="21"/>
        <v>216808.54321763097</v>
      </c>
    </row>
    <row r="381" spans="1:20" x14ac:dyDescent="0.55000000000000004">
      <c r="A381" s="31" t="s">
        <v>114</v>
      </c>
      <c r="B381" s="31" t="s">
        <v>459</v>
      </c>
      <c r="C381" s="55">
        <v>99878.62458148459</v>
      </c>
      <c r="D381" s="55">
        <v>99981.470373286196</v>
      </c>
      <c r="E381" s="55">
        <v>100084.42206619465</v>
      </c>
      <c r="F381" s="55">
        <v>100187.47976925712</v>
      </c>
      <c r="G381" s="55">
        <v>100290.64359163302</v>
      </c>
      <c r="H381" s="55">
        <v>100393.91364259431</v>
      </c>
      <c r="I381" s="55">
        <v>100686.23472376856</v>
      </c>
      <c r="J381" s="55">
        <v>100979.4069682394</v>
      </c>
      <c r="K381" s="55">
        <v>101273.43285437403</v>
      </c>
      <c r="L381" s="55">
        <v>101568.31486775589</v>
      </c>
      <c r="M381" s="55">
        <v>101864.05550120595</v>
      </c>
      <c r="N381" s="55">
        <v>101798.2501199172</v>
      </c>
      <c r="O381" s="55">
        <v>101732.48724968093</v>
      </c>
      <c r="P381" s="55">
        <v>101666.76686303446</v>
      </c>
      <c r="Q381" s="55">
        <v>101601.08893253285</v>
      </c>
      <c r="R381" s="55">
        <v>101535.45343074907</v>
      </c>
      <c r="S381" s="37">
        <f t="shared" si="22"/>
        <v>1615522.0455357083</v>
      </c>
      <c r="T381" s="37">
        <f t="shared" si="21"/>
        <v>600816.5540244499</v>
      </c>
    </row>
    <row r="382" spans="1:20" x14ac:dyDescent="0.55000000000000004">
      <c r="A382" s="31" t="s">
        <v>115</v>
      </c>
      <c r="B382" s="31" t="s">
        <v>460</v>
      </c>
      <c r="C382" s="55">
        <v>859062.71177771292</v>
      </c>
      <c r="D382" s="55">
        <v>861470.48315717187</v>
      </c>
      <c r="E382" s="55">
        <v>863885.00301137683</v>
      </c>
      <c r="F382" s="55">
        <v>866306.29025487741</v>
      </c>
      <c r="G382" s="55">
        <v>868734.36385523726</v>
      </c>
      <c r="H382" s="55">
        <v>871169.24283318105</v>
      </c>
      <c r="I382" s="55">
        <v>871012.44683577982</v>
      </c>
      <c r="J382" s="55">
        <v>870855.67905905459</v>
      </c>
      <c r="K382" s="55">
        <v>870698.93949792546</v>
      </c>
      <c r="L382" s="55">
        <v>870542.22814731498</v>
      </c>
      <c r="M382" s="55">
        <v>870385.54500214488</v>
      </c>
      <c r="N382" s="55">
        <v>868015.91705289565</v>
      </c>
      <c r="O382" s="55">
        <v>865652.74042473058</v>
      </c>
      <c r="P382" s="55">
        <v>863295.99755390314</v>
      </c>
      <c r="Q382" s="55">
        <v>860945.67092448508</v>
      </c>
      <c r="R382" s="55">
        <v>858601.743068235</v>
      </c>
      <c r="S382" s="37">
        <f t="shared" si="22"/>
        <v>13860635.002456026</v>
      </c>
      <c r="T382" s="37">
        <f t="shared" si="21"/>
        <v>5190628.0948895579</v>
      </c>
    </row>
    <row r="383" spans="1:20" x14ac:dyDescent="0.55000000000000004">
      <c r="A383" s="31" t="s">
        <v>117</v>
      </c>
      <c r="B383" s="31" t="s">
        <v>459</v>
      </c>
      <c r="C383" s="55">
        <v>19625.471726331642</v>
      </c>
      <c r="D383" s="55">
        <v>19493.297633209222</v>
      </c>
      <c r="E383" s="55">
        <v>19362.01370930854</v>
      </c>
      <c r="F383" s="55">
        <v>19231.613959496764</v>
      </c>
      <c r="G383" s="55">
        <v>19102.092429017252</v>
      </c>
      <c r="H383" s="55">
        <v>18973.443203217583</v>
      </c>
      <c r="I383" s="55">
        <v>18874.397664376767</v>
      </c>
      <c r="J383" s="55">
        <v>18775.869164992586</v>
      </c>
      <c r="K383" s="55">
        <v>18677.855006005575</v>
      </c>
      <c r="L383" s="55">
        <v>18580.35250244593</v>
      </c>
      <c r="M383" s="55">
        <v>18483.358983359998</v>
      </c>
      <c r="N383" s="55">
        <v>18384.103615460259</v>
      </c>
      <c r="O383" s="55">
        <v>18285.381247437093</v>
      </c>
      <c r="P383" s="55">
        <v>18187.189017088956</v>
      </c>
      <c r="Q383" s="55">
        <v>18089.524077584261</v>
      </c>
      <c r="R383" s="55">
        <v>17992.383597378892</v>
      </c>
      <c r="S383" s="37">
        <f t="shared" si="22"/>
        <v>300118.34753671137</v>
      </c>
      <c r="T383" s="37">
        <f t="shared" si="21"/>
        <v>115787.93266058101</v>
      </c>
    </row>
    <row r="384" spans="1:20" x14ac:dyDescent="0.55000000000000004">
      <c r="A384" s="31" t="s">
        <v>118</v>
      </c>
      <c r="B384" s="31" t="s">
        <v>459</v>
      </c>
      <c r="C384" s="55">
        <v>1425.8514393832063</v>
      </c>
      <c r="D384" s="55">
        <v>1431.2465479320872</v>
      </c>
      <c r="E384" s="55">
        <v>1436.6620703862673</v>
      </c>
      <c r="F384" s="55">
        <v>1442.0980839874785</v>
      </c>
      <c r="G384" s="55">
        <v>1447.5546662697191</v>
      </c>
      <c r="H384" s="55">
        <v>1453.0318950603578</v>
      </c>
      <c r="I384" s="55">
        <v>1459.8999641784178</v>
      </c>
      <c r="J384" s="55">
        <v>1466.8004967087195</v>
      </c>
      <c r="K384" s="55">
        <v>1473.7336460965939</v>
      </c>
      <c r="L384" s="55">
        <v>1480.6995665126642</v>
      </c>
      <c r="M384" s="55">
        <v>1487.6984128562729</v>
      </c>
      <c r="N384" s="55">
        <v>1494.7526729976155</v>
      </c>
      <c r="O384" s="55">
        <v>1501.8403825166761</v>
      </c>
      <c r="P384" s="55">
        <v>1508.9617000212809</v>
      </c>
      <c r="Q384" s="55">
        <v>1516.1167848713319</v>
      </c>
      <c r="R384" s="55">
        <v>1523.3057971823719</v>
      </c>
      <c r="S384" s="37">
        <f t="shared" si="22"/>
        <v>23550.254126961059</v>
      </c>
      <c r="T384" s="37">
        <f t="shared" si="21"/>
        <v>8636.444703019115</v>
      </c>
    </row>
    <row r="385" spans="1:20" x14ac:dyDescent="0.55000000000000004">
      <c r="A385" s="31" t="s">
        <v>119</v>
      </c>
      <c r="B385" s="31" t="s">
        <v>460</v>
      </c>
      <c r="C385" s="55">
        <v>378489.53770904202</v>
      </c>
      <c r="D385" s="55">
        <v>376547.23018045031</v>
      </c>
      <c r="E385" s="55">
        <v>374614.89005692472</v>
      </c>
      <c r="F385" s="55">
        <v>372692.46618839639</v>
      </c>
      <c r="G385" s="55">
        <v>370779.90768728498</v>
      </c>
      <c r="H385" s="55">
        <v>368877.16392715182</v>
      </c>
      <c r="I385" s="55">
        <v>367200.87677001063</v>
      </c>
      <c r="J385" s="55">
        <v>365532.20715851325</v>
      </c>
      <c r="K385" s="55">
        <v>363871.12047627487</v>
      </c>
      <c r="L385" s="55">
        <v>362217.58226421737</v>
      </c>
      <c r="M385" s="55">
        <v>360571.55821985484</v>
      </c>
      <c r="N385" s="55">
        <v>359001.25422917987</v>
      </c>
      <c r="O385" s="55">
        <v>357437.78897707688</v>
      </c>
      <c r="P385" s="55">
        <v>355881.13268055749</v>
      </c>
      <c r="Q385" s="55">
        <v>354331.25568633969</v>
      </c>
      <c r="R385" s="55">
        <v>352788.12847028271</v>
      </c>
      <c r="S385" s="37">
        <f t="shared" si="22"/>
        <v>5840834.1006815592</v>
      </c>
      <c r="T385" s="37">
        <f t="shared" si="21"/>
        <v>2242001.1957492502</v>
      </c>
    </row>
    <row r="386" spans="1:20" x14ac:dyDescent="0.55000000000000004">
      <c r="A386" s="31" t="s">
        <v>120</v>
      </c>
      <c r="B386" s="31" t="s">
        <v>459</v>
      </c>
      <c r="C386" s="55">
        <v>1254064.6547965819</v>
      </c>
      <c r="D386" s="55">
        <v>1248958.9546929777</v>
      </c>
      <c r="E386" s="55">
        <v>1243874.0415348061</v>
      </c>
      <c r="F386" s="55">
        <v>1238809.8306917339</v>
      </c>
      <c r="G386" s="55">
        <v>1233766.237877985</v>
      </c>
      <c r="H386" s="55">
        <v>1228743.1791509381</v>
      </c>
      <c r="I386" s="55">
        <v>1222073.6065096168</v>
      </c>
      <c r="J386" s="55">
        <v>1215440.2360625153</v>
      </c>
      <c r="K386" s="55">
        <v>1208842.8713054589</v>
      </c>
      <c r="L386" s="55">
        <v>1202281.316800891</v>
      </c>
      <c r="M386" s="55">
        <v>1195755.3781720817</v>
      </c>
      <c r="N386" s="55">
        <v>1187125.935745934</v>
      </c>
      <c r="O386" s="55">
        <v>1178558.7696665588</v>
      </c>
      <c r="P386" s="55">
        <v>1170053.4305024429</v>
      </c>
      <c r="Q386" s="55">
        <v>1161609.4720654984</v>
      </c>
      <c r="R386" s="55">
        <v>1153226.4513876564</v>
      </c>
      <c r="S386" s="37">
        <f t="shared" si="22"/>
        <v>19343184.366963673</v>
      </c>
      <c r="T386" s="37">
        <f t="shared" si="21"/>
        <v>7448216.8987450236</v>
      </c>
    </row>
    <row r="387" spans="1:20" x14ac:dyDescent="0.55000000000000004">
      <c r="A387" s="31" t="s">
        <v>121</v>
      </c>
      <c r="B387" s="31" t="s">
        <v>459</v>
      </c>
      <c r="C387" s="55">
        <v>7625.9138738622587</v>
      </c>
      <c r="D387" s="55">
        <v>7625.7342069973656</v>
      </c>
      <c r="E387" s="55">
        <v>7625.55454436543</v>
      </c>
      <c r="F387" s="55">
        <v>7625.3748859663547</v>
      </c>
      <c r="G387" s="55">
        <v>7625.1952318000431</v>
      </c>
      <c r="H387" s="55">
        <v>7625.015581866387</v>
      </c>
      <c r="I387" s="55">
        <v>7624.665152262929</v>
      </c>
      <c r="J387" s="55">
        <v>7624.3147387644758</v>
      </c>
      <c r="K387" s="55">
        <v>7623.9643413702888</v>
      </c>
      <c r="L387" s="55">
        <v>7623.6139600796241</v>
      </c>
      <c r="M387" s="55">
        <v>7623.263594891745</v>
      </c>
      <c r="N387" s="55">
        <v>7619.2978260412938</v>
      </c>
      <c r="O387" s="55">
        <v>7615.3341202603342</v>
      </c>
      <c r="P387" s="55">
        <v>7611.3724764756225</v>
      </c>
      <c r="Q387" s="55">
        <v>7607.4128936144662</v>
      </c>
      <c r="R387" s="55">
        <v>7603.45537060473</v>
      </c>
      <c r="S387" s="37">
        <f t="shared" si="22"/>
        <v>121929.48279922336</v>
      </c>
      <c r="T387" s="37">
        <f t="shared" si="21"/>
        <v>45752.788324857836</v>
      </c>
    </row>
    <row r="388" spans="1:20" x14ac:dyDescent="0.55000000000000004">
      <c r="A388" s="31" t="s">
        <v>122</v>
      </c>
      <c r="B388" s="31" t="s">
        <v>459</v>
      </c>
      <c r="C388" s="55">
        <v>36640.866587809825</v>
      </c>
      <c r="D388" s="55">
        <v>36481.373947915861</v>
      </c>
      <c r="E388" s="55">
        <v>36322.575557491116</v>
      </c>
      <c r="F388" s="55">
        <v>36164.468394563388</v>
      </c>
      <c r="G388" s="55">
        <v>36007.049450314684</v>
      </c>
      <c r="H388" s="55">
        <v>35850.315729024012</v>
      </c>
      <c r="I388" s="55">
        <v>35704.87934547937</v>
      </c>
      <c r="J388" s="55">
        <v>35560.032963479454</v>
      </c>
      <c r="K388" s="55">
        <v>35415.774189525364</v>
      </c>
      <c r="L388" s="55">
        <v>35272.100639828059</v>
      </c>
      <c r="M388" s="55">
        <v>35129.009940269039</v>
      </c>
      <c r="N388" s="55">
        <v>34979.175765403401</v>
      </c>
      <c r="O388" s="55">
        <v>34829.980671456811</v>
      </c>
      <c r="P388" s="55">
        <v>34681.421932586367</v>
      </c>
      <c r="Q388" s="55">
        <v>34533.496834575577</v>
      </c>
      <c r="R388" s="55">
        <v>34386.202674784821</v>
      </c>
      <c r="S388" s="37">
        <f t="shared" si="22"/>
        <v>567958.72462450701</v>
      </c>
      <c r="T388" s="37">
        <f t="shared" si="21"/>
        <v>217466.64966711888</v>
      </c>
    </row>
    <row r="389" spans="1:20" x14ac:dyDescent="0.55000000000000004">
      <c r="A389" s="31" t="s">
        <v>124</v>
      </c>
      <c r="B389" s="31" t="s">
        <v>460</v>
      </c>
      <c r="C389" s="55">
        <v>1041550.8504225843</v>
      </c>
      <c r="D389" s="55">
        <v>1027839.1554431689</v>
      </c>
      <c r="E389" s="55">
        <v>1014307.9706895697</v>
      </c>
      <c r="F389" s="55">
        <v>1000954.9198004631</v>
      </c>
      <c r="G389" s="55">
        <v>987777.65769858845</v>
      </c>
      <c r="H389" s="55">
        <v>974773.87017890217</v>
      </c>
      <c r="I389" s="55">
        <v>961679.81793726084</v>
      </c>
      <c r="J389" s="55">
        <v>948761.65695548221</v>
      </c>
      <c r="K389" s="55">
        <v>936017.02450163849</v>
      </c>
      <c r="L389" s="55">
        <v>923443.58958217339</v>
      </c>
      <c r="M389" s="55">
        <v>911039.05251556321</v>
      </c>
      <c r="N389" s="55">
        <v>897151.32542097522</v>
      </c>
      <c r="O389" s="55">
        <v>883475.30051777128</v>
      </c>
      <c r="P389" s="55">
        <v>870007.75065311801</v>
      </c>
      <c r="Q389" s="55">
        <v>856745.49786836118</v>
      </c>
      <c r="R389" s="55">
        <v>843685.41264911648</v>
      </c>
      <c r="S389" s="37">
        <f t="shared" si="22"/>
        <v>15079210.852834735</v>
      </c>
      <c r="T389" s="37">
        <f t="shared" si="21"/>
        <v>6047204.4242332764</v>
      </c>
    </row>
    <row r="390" spans="1:20" x14ac:dyDescent="0.55000000000000004">
      <c r="A390" s="31" t="s">
        <v>7</v>
      </c>
      <c r="B390" s="31" t="s">
        <v>460</v>
      </c>
      <c r="C390" s="55">
        <v>887599.16677865083</v>
      </c>
      <c r="D390" s="55">
        <v>875174.6324377401</v>
      </c>
      <c r="E390" s="55">
        <v>862924.01562555926</v>
      </c>
      <c r="F390" s="55">
        <v>850844.88185997959</v>
      </c>
      <c r="G390" s="55">
        <v>838934.83073653874</v>
      </c>
      <c r="H390" s="55">
        <v>827191.49545142183</v>
      </c>
      <c r="I390" s="55">
        <v>814891.66301145114</v>
      </c>
      <c r="J390" s="55">
        <v>802774.72156937316</v>
      </c>
      <c r="K390" s="55">
        <v>790837.95164772542</v>
      </c>
      <c r="L390" s="55">
        <v>779078.67420601507</v>
      </c>
      <c r="M390" s="55">
        <v>767494.25003944582</v>
      </c>
      <c r="N390" s="55">
        <v>753989.92532048898</v>
      </c>
      <c r="O390" s="55">
        <v>740723.21382939117</v>
      </c>
      <c r="P390" s="55">
        <v>727689.93467986351</v>
      </c>
      <c r="Q390" s="55">
        <v>714885.98054974666</v>
      </c>
      <c r="R390" s="55">
        <v>702307.31638662377</v>
      </c>
      <c r="S390" s="37">
        <f t="shared" si="22"/>
        <v>12737342.654130014</v>
      </c>
      <c r="T390" s="37">
        <f t="shared" si="21"/>
        <v>5142669.0228898898</v>
      </c>
    </row>
    <row r="391" spans="1:20" x14ac:dyDescent="0.55000000000000004">
      <c r="A391" s="31" t="s">
        <v>127</v>
      </c>
      <c r="B391" s="31" t="s">
        <v>460</v>
      </c>
      <c r="C391" s="55">
        <v>12826105.18881868</v>
      </c>
      <c r="D391" s="55">
        <v>12621408.655292328</v>
      </c>
      <c r="E391" s="55">
        <v>12419978.949085789</v>
      </c>
      <c r="F391" s="55">
        <v>12221763.933699481</v>
      </c>
      <c r="G391" s="55">
        <v>12026712.304699382</v>
      </c>
      <c r="H391" s="55">
        <v>11834773.576437829</v>
      </c>
      <c r="I391" s="55">
        <v>11626075.87258363</v>
      </c>
      <c r="J391" s="55">
        <v>11421058.402348828</v>
      </c>
      <c r="K391" s="55">
        <v>11219656.267465536</v>
      </c>
      <c r="L391" s="55">
        <v>11021805.714100052</v>
      </c>
      <c r="M391" s="55">
        <v>10827444.11267158</v>
      </c>
      <c r="N391" s="55">
        <v>10632935.586743444</v>
      </c>
      <c r="O391" s="55">
        <v>10441921.289579274</v>
      </c>
      <c r="P391" s="55">
        <v>10254338.449459439</v>
      </c>
      <c r="Q391" s="55">
        <v>10070125.422320528</v>
      </c>
      <c r="R391" s="55">
        <v>9889221.6714976802</v>
      </c>
      <c r="S391" s="37">
        <f t="shared" si="22"/>
        <v>181355325.39680344</v>
      </c>
      <c r="T391" s="37">
        <f t="shared" si="21"/>
        <v>73950742.608033493</v>
      </c>
    </row>
    <row r="392" spans="1:20" x14ac:dyDescent="0.55000000000000004">
      <c r="A392" s="31" t="s">
        <v>128</v>
      </c>
      <c r="B392" s="31" t="s">
        <v>460</v>
      </c>
      <c r="C392" s="55">
        <v>2524663.9369206992</v>
      </c>
      <c r="D392" s="55">
        <v>2474466.7642067261</v>
      </c>
      <c r="E392" s="55">
        <v>2425267.6475554346</v>
      </c>
      <c r="F392" s="55">
        <v>2377046.7429028978</v>
      </c>
      <c r="G392" s="55">
        <v>2329784.6007390511</v>
      </c>
      <c r="H392" s="55">
        <v>2283462.1582628875</v>
      </c>
      <c r="I392" s="55">
        <v>2245403.8554490991</v>
      </c>
      <c r="J392" s="55">
        <v>2207979.8676852994</v>
      </c>
      <c r="K392" s="55">
        <v>2171179.6228872673</v>
      </c>
      <c r="L392" s="55">
        <v>2134992.7251749653</v>
      </c>
      <c r="M392" s="55">
        <v>2099408.9519357556</v>
      </c>
      <c r="N392" s="55">
        <v>2063117.9520724923</v>
      </c>
      <c r="O392" s="55">
        <v>2027454.2890936704</v>
      </c>
      <c r="P392" s="55">
        <v>1992407.1186696193</v>
      </c>
      <c r="Q392" s="55">
        <v>1957965.7839289363</v>
      </c>
      <c r="R392" s="55">
        <v>1924119.8122180311</v>
      </c>
      <c r="S392" s="37">
        <f t="shared" si="22"/>
        <v>35238721.829702832</v>
      </c>
      <c r="T392" s="37">
        <f t="shared" si="21"/>
        <v>14414691.850587696</v>
      </c>
    </row>
    <row r="393" spans="1:20" x14ac:dyDescent="0.55000000000000004">
      <c r="A393" s="31" t="s">
        <v>129</v>
      </c>
      <c r="B393" s="31" t="s">
        <v>459</v>
      </c>
      <c r="C393" s="55">
        <v>1743553.3770230245</v>
      </c>
      <c r="D393" s="55">
        <v>1744155.4980602823</v>
      </c>
      <c r="E393" s="55">
        <v>1744757.8270348178</v>
      </c>
      <c r="F393" s="55">
        <v>1745360.3640184412</v>
      </c>
      <c r="G393" s="55">
        <v>1745963.1090829864</v>
      </c>
      <c r="H393" s="55">
        <v>1746566.0623003116</v>
      </c>
      <c r="I393" s="55">
        <v>1747915.3455933104</v>
      </c>
      <c r="J393" s="55">
        <v>1749265.6712547864</v>
      </c>
      <c r="K393" s="55">
        <v>1750617.0400900035</v>
      </c>
      <c r="L393" s="55">
        <v>1751969.4529048516</v>
      </c>
      <c r="M393" s="55">
        <v>1753322.9105058399</v>
      </c>
      <c r="N393" s="55">
        <v>1753838.8448223199</v>
      </c>
      <c r="O393" s="55">
        <v>1754354.9309580787</v>
      </c>
      <c r="P393" s="55">
        <v>1754871.1689577897</v>
      </c>
      <c r="Q393" s="55">
        <v>1755387.5588661414</v>
      </c>
      <c r="R393" s="55">
        <v>1755904.1007278333</v>
      </c>
      <c r="S393" s="37">
        <f t="shared" si="22"/>
        <v>27997803.262200817</v>
      </c>
      <c r="T393" s="37">
        <f t="shared" si="21"/>
        <v>10470356.237519864</v>
      </c>
    </row>
    <row r="394" spans="1:20" x14ac:dyDescent="0.55000000000000004">
      <c r="A394" s="31" t="s">
        <v>130</v>
      </c>
      <c r="B394" s="31" t="s">
        <v>460</v>
      </c>
      <c r="C394" s="55">
        <v>562391.48975588393</v>
      </c>
      <c r="D394" s="55">
        <v>547428.12203961052</v>
      </c>
      <c r="E394" s="55">
        <v>532862.87978841085</v>
      </c>
      <c r="F394" s="55">
        <v>518685.17020733707</v>
      </c>
      <c r="G394" s="55">
        <v>504884.68234049721</v>
      </c>
      <c r="H394" s="55">
        <v>491451.37957225327</v>
      </c>
      <c r="I394" s="55">
        <v>478569.34262307314</v>
      </c>
      <c r="J394" s="55">
        <v>466024.97259855288</v>
      </c>
      <c r="K394" s="55">
        <v>453809.4184953568</v>
      </c>
      <c r="L394" s="55">
        <v>441914.06131469063</v>
      </c>
      <c r="M394" s="55">
        <v>430330.50798094494</v>
      </c>
      <c r="N394" s="55">
        <v>418071.78305877832</v>
      </c>
      <c r="O394" s="55">
        <v>406162.26957742352</v>
      </c>
      <c r="P394" s="55">
        <v>394592.0196319258</v>
      </c>
      <c r="Q394" s="55">
        <v>383351.36870098085</v>
      </c>
      <c r="R394" s="55">
        <v>372430.92757425172</v>
      </c>
      <c r="S394" s="37">
        <f t="shared" si="22"/>
        <v>7402960.3952599708</v>
      </c>
      <c r="T394" s="37">
        <f t="shared" si="21"/>
        <v>3157703.7237039926</v>
      </c>
    </row>
    <row r="395" spans="1:20" x14ac:dyDescent="0.55000000000000004">
      <c r="A395" s="31" t="s">
        <v>32</v>
      </c>
      <c r="B395" s="31" t="s">
        <v>460</v>
      </c>
      <c r="C395" s="55">
        <v>276128.81519135978</v>
      </c>
      <c r="D395" s="55">
        <v>276115.8721620607</v>
      </c>
      <c r="E395" s="55">
        <v>276102.92973944225</v>
      </c>
      <c r="F395" s="55">
        <v>276089.98792347597</v>
      </c>
      <c r="G395" s="55">
        <v>276077.04671413347</v>
      </c>
      <c r="H395" s="55">
        <v>276064.10611138638</v>
      </c>
      <c r="I395" s="55">
        <v>276119.11643088341</v>
      </c>
      <c r="J395" s="55">
        <v>276174.13771209255</v>
      </c>
      <c r="K395" s="55">
        <v>276229.16995719814</v>
      </c>
      <c r="L395" s="55">
        <v>276284.21316838491</v>
      </c>
      <c r="M395" s="55">
        <v>276339.26734783797</v>
      </c>
      <c r="N395" s="55">
        <v>275764.84868904442</v>
      </c>
      <c r="O395" s="55">
        <v>275191.62405815267</v>
      </c>
      <c r="P395" s="55">
        <v>274619.59097317042</v>
      </c>
      <c r="Q395" s="55">
        <v>274048.74695726472</v>
      </c>
      <c r="R395" s="55">
        <v>273479.08953875129</v>
      </c>
      <c r="S395" s="37">
        <f t="shared" si="22"/>
        <v>4410828.5626746388</v>
      </c>
      <c r="T395" s="37">
        <f t="shared" si="21"/>
        <v>1656578.7578418585</v>
      </c>
    </row>
    <row r="396" spans="1:20" x14ac:dyDescent="0.55000000000000004">
      <c r="A396" s="31" t="s">
        <v>132</v>
      </c>
      <c r="B396" s="31" t="s">
        <v>459</v>
      </c>
      <c r="C396" s="55">
        <v>331812.50615536713</v>
      </c>
      <c r="D396" s="55">
        <v>324958.37949841493</v>
      </c>
      <c r="E396" s="55">
        <v>318245.83596855414</v>
      </c>
      <c r="F396" s="55">
        <v>311671.95093615964</v>
      </c>
      <c r="G396" s="55">
        <v>305233.86018458451</v>
      </c>
      <c r="H396" s="55">
        <v>298928.75866223255</v>
      </c>
      <c r="I396" s="55">
        <v>294449.30813990755</v>
      </c>
      <c r="J396" s="55">
        <v>290036.9822297201</v>
      </c>
      <c r="K396" s="55">
        <v>285690.77506866702</v>
      </c>
      <c r="L396" s="55">
        <v>281409.69586661272</v>
      </c>
      <c r="M396" s="55">
        <v>277192.76868042193</v>
      </c>
      <c r="N396" s="55">
        <v>274446.21295160649</v>
      </c>
      <c r="O396" s="55">
        <v>271726.87138284079</v>
      </c>
      <c r="P396" s="55">
        <v>269034.47432348575</v>
      </c>
      <c r="Q396" s="55">
        <v>266368.7547947272</v>
      </c>
      <c r="R396" s="55">
        <v>263729.44846310222</v>
      </c>
      <c r="S396" s="37">
        <f t="shared" si="22"/>
        <v>4664936.5833064048</v>
      </c>
      <c r="T396" s="37">
        <f t="shared" si="21"/>
        <v>1890851.2914053127</v>
      </c>
    </row>
    <row r="397" spans="1:20" x14ac:dyDescent="0.55000000000000004">
      <c r="A397" s="31" t="s">
        <v>133</v>
      </c>
      <c r="B397" s="31">
        <v>0</v>
      </c>
      <c r="C397" s="55">
        <v>216713.36432453402</v>
      </c>
      <c r="D397" s="55">
        <v>214803.03182717218</v>
      </c>
      <c r="E397" s="55">
        <v>212909.53894771694</v>
      </c>
      <c r="F397" s="55">
        <v>211032.73724461076</v>
      </c>
      <c r="G397" s="55">
        <v>209172.47958481146</v>
      </c>
      <c r="H397" s="55">
        <v>207328.62013225726</v>
      </c>
      <c r="I397" s="55">
        <v>205652.81735665814</v>
      </c>
      <c r="J397" s="55">
        <v>203990.55981635227</v>
      </c>
      <c r="K397" s="55">
        <v>202341.73802745421</v>
      </c>
      <c r="L397" s="55">
        <v>200706.24339101845</v>
      </c>
      <c r="M397" s="55">
        <v>199083.96818588683</v>
      </c>
      <c r="N397" s="55">
        <v>197177.61542043721</v>
      </c>
      <c r="O397" s="55">
        <v>195289.51716789213</v>
      </c>
      <c r="P397" s="55">
        <v>193419.49862994175</v>
      </c>
      <c r="Q397" s="55">
        <v>191567.38668207868</v>
      </c>
      <c r="R397" s="55">
        <v>189733.00985757029</v>
      </c>
      <c r="S397" s="37">
        <f t="shared" si="22"/>
        <v>3250922.1265963926</v>
      </c>
      <c r="T397" s="37">
        <f t="shared" si="21"/>
        <v>1271959.7720611026</v>
      </c>
    </row>
    <row r="398" spans="1:20" x14ac:dyDescent="0.55000000000000004">
      <c r="A398" s="66" t="s">
        <v>25</v>
      </c>
      <c r="B398" s="31" t="s">
        <v>460</v>
      </c>
      <c r="C398" s="55">
        <v>185115.93997210692</v>
      </c>
      <c r="D398" s="55">
        <v>182202.27470826145</v>
      </c>
      <c r="E398" s="55">
        <v>179334.4695970912</v>
      </c>
      <c r="F398" s="55">
        <v>176511.80281456598</v>
      </c>
      <c r="G398" s="55">
        <v>173733.56389793332</v>
      </c>
      <c r="H398" s="55">
        <v>170999.05356689563</v>
      </c>
      <c r="I398" s="55">
        <v>168273.97735163788</v>
      </c>
      <c r="J398" s="55">
        <v>165592.3285134566</v>
      </c>
      <c r="K398" s="55">
        <v>162953.41498470638</v>
      </c>
      <c r="L398" s="55">
        <v>160356.55572667471</v>
      </c>
      <c r="M398" s="55">
        <v>157801.08055382263</v>
      </c>
      <c r="N398" s="55">
        <v>155575.97772209486</v>
      </c>
      <c r="O398" s="55">
        <v>153382.25035747024</v>
      </c>
      <c r="P398" s="55">
        <v>151219.45604446947</v>
      </c>
      <c r="Q398" s="55">
        <v>149087.15860597303</v>
      </c>
      <c r="R398" s="55">
        <v>146984.92801525633</v>
      </c>
      <c r="S398" s="37">
        <f t="shared" si="22"/>
        <v>2639124.2324324162</v>
      </c>
      <c r="T398" s="37">
        <f t="shared" si="21"/>
        <v>1067897.1045568543</v>
      </c>
    </row>
    <row r="399" spans="1:20" x14ac:dyDescent="0.55000000000000004">
      <c r="A399" s="31" t="s">
        <v>135</v>
      </c>
      <c r="B399" s="31" t="s">
        <v>459</v>
      </c>
      <c r="C399" s="55">
        <v>5759.1649676898696</v>
      </c>
      <c r="D399" s="55">
        <v>5763.0858116213831</v>
      </c>
      <c r="E399" s="55">
        <v>5767.0093248664552</v>
      </c>
      <c r="F399" s="55">
        <v>5770.9355092423593</v>
      </c>
      <c r="G399" s="55">
        <v>5774.8643665675982</v>
      </c>
      <c r="H399" s="55">
        <v>5778.7958986619224</v>
      </c>
      <c r="I399" s="55">
        <v>5779.4078394977969</v>
      </c>
      <c r="J399" s="55">
        <v>5780.0198451346405</v>
      </c>
      <c r="K399" s="55">
        <v>5780.6319155793199</v>
      </c>
      <c r="L399" s="55">
        <v>5781.2440508386935</v>
      </c>
      <c r="M399" s="55">
        <v>5781.8562509196281</v>
      </c>
      <c r="N399" s="55">
        <v>5770.2893321708698</v>
      </c>
      <c r="O399" s="55">
        <v>5758.7455536738807</v>
      </c>
      <c r="P399" s="55">
        <v>5747.2248691353243</v>
      </c>
      <c r="Q399" s="55">
        <v>5735.7272323544794</v>
      </c>
      <c r="R399" s="55">
        <v>5724.2525972230487</v>
      </c>
      <c r="S399" s="37">
        <f t="shared" si="22"/>
        <v>92253.255365177276</v>
      </c>
      <c r="T399" s="37">
        <f t="shared" si="21"/>
        <v>34613.855878649585</v>
      </c>
    </row>
    <row r="400" spans="1:20" x14ac:dyDescent="0.55000000000000004">
      <c r="A400" s="31" t="s">
        <v>137</v>
      </c>
      <c r="B400" s="31" t="s">
        <v>459</v>
      </c>
      <c r="C400" s="55">
        <v>457898.3904087143</v>
      </c>
      <c r="D400" s="55">
        <v>458589.48149461322</v>
      </c>
      <c r="E400" s="55">
        <v>459281.61562171736</v>
      </c>
      <c r="F400" s="55">
        <v>459974.79436425486</v>
      </c>
      <c r="G400" s="55">
        <v>460669.01929882955</v>
      </c>
      <c r="H400" s="55">
        <v>461364.29200442485</v>
      </c>
      <c r="I400" s="55">
        <v>461566.89766764885</v>
      </c>
      <c r="J400" s="55">
        <v>461769.59230406705</v>
      </c>
      <c r="K400" s="55">
        <v>461972.37595275161</v>
      </c>
      <c r="L400" s="55">
        <v>462175.2486527919</v>
      </c>
      <c r="M400" s="55">
        <v>462378.21044329373</v>
      </c>
      <c r="N400" s="55">
        <v>462120.93574683846</v>
      </c>
      <c r="O400" s="55">
        <v>461863.80420217541</v>
      </c>
      <c r="P400" s="55">
        <v>461606.81572965224</v>
      </c>
      <c r="Q400" s="55">
        <v>461349.97024966148</v>
      </c>
      <c r="R400" s="55">
        <v>461093.26768264</v>
      </c>
      <c r="S400" s="37">
        <f t="shared" si="22"/>
        <v>7375674.7118240744</v>
      </c>
      <c r="T400" s="37">
        <f t="shared" si="21"/>
        <v>2757777.5931925541</v>
      </c>
    </row>
    <row r="401" spans="1:20" x14ac:dyDescent="0.55000000000000004">
      <c r="A401" s="31" t="s">
        <v>22</v>
      </c>
      <c r="B401" s="31" t="s">
        <v>460</v>
      </c>
      <c r="C401" s="55">
        <v>990334.34553849103</v>
      </c>
      <c r="D401" s="55">
        <v>994575.70819722116</v>
      </c>
      <c r="E401" s="55">
        <v>998835.23558716953</v>
      </c>
      <c r="F401" s="55">
        <v>1003113.0055034901</v>
      </c>
      <c r="G401" s="55">
        <v>1007409.0960745144</v>
      </c>
      <c r="H401" s="55">
        <v>1011723.5857631785</v>
      </c>
      <c r="I401" s="55">
        <v>1017043.8659701713</v>
      </c>
      <c r="J401" s="55">
        <v>1022392.1235633583</v>
      </c>
      <c r="K401" s="55">
        <v>1027768.5056654677</v>
      </c>
      <c r="L401" s="55">
        <v>1033173.160172892</v>
      </c>
      <c r="M401" s="55">
        <v>1038606.235759755</v>
      </c>
      <c r="N401" s="55">
        <v>1043174.9717314711</v>
      </c>
      <c r="O401" s="55">
        <v>1047763.8051642464</v>
      </c>
      <c r="P401" s="55">
        <v>1052372.824465015</v>
      </c>
      <c r="Q401" s="55">
        <v>1057002.1184296058</v>
      </c>
      <c r="R401" s="55">
        <v>1061651.7762444532</v>
      </c>
      <c r="S401" s="37">
        <f t="shared" si="22"/>
        <v>16406940.363830499</v>
      </c>
      <c r="T401" s="37">
        <f t="shared" si="21"/>
        <v>6005990.9766640645</v>
      </c>
    </row>
    <row r="402" spans="1:20" x14ac:dyDescent="0.55000000000000004">
      <c r="A402" s="31" t="s">
        <v>140</v>
      </c>
      <c r="B402" s="31" t="s">
        <v>460</v>
      </c>
      <c r="C402" s="55">
        <v>170571.78936495262</v>
      </c>
      <c r="D402" s="55">
        <v>171265.39195890451</v>
      </c>
      <c r="E402" s="55">
        <v>171961.81497562458</v>
      </c>
      <c r="F402" s="55">
        <v>172661.06988390588</v>
      </c>
      <c r="G402" s="55">
        <v>173363.16819917745</v>
      </c>
      <c r="H402" s="55">
        <v>174068.12148369403</v>
      </c>
      <c r="I402" s="55">
        <v>175255.97635989639</v>
      </c>
      <c r="J402" s="55">
        <v>176451.93725341492</v>
      </c>
      <c r="K402" s="55">
        <v>177656.0594803642</v>
      </c>
      <c r="L402" s="55">
        <v>178868.39873434088</v>
      </c>
      <c r="M402" s="55">
        <v>180089.01108899876</v>
      </c>
      <c r="N402" s="55">
        <v>181088.27393456522</v>
      </c>
      <c r="O402" s="55">
        <v>182093.08140625016</v>
      </c>
      <c r="P402" s="55">
        <v>183103.46426961123</v>
      </c>
      <c r="Q402" s="55">
        <v>184119.4534609156</v>
      </c>
      <c r="R402" s="55">
        <v>185141.08008808698</v>
      </c>
      <c r="S402" s="37">
        <f t="shared" si="22"/>
        <v>2837758.0919427029</v>
      </c>
      <c r="T402" s="37">
        <f t="shared" si="21"/>
        <v>1033891.3558662591</v>
      </c>
    </row>
    <row r="403" spans="1:20" x14ac:dyDescent="0.55000000000000004">
      <c r="A403" s="31" t="s">
        <v>141</v>
      </c>
      <c r="B403" s="31" t="s">
        <v>459</v>
      </c>
      <c r="C403" s="55">
        <v>2726.3525275991005</v>
      </c>
      <c r="D403" s="55">
        <v>2720.116423810985</v>
      </c>
      <c r="E403" s="55">
        <v>2713.8945841321733</v>
      </c>
      <c r="F403" s="55">
        <v>2707.6869759357537</v>
      </c>
      <c r="G403" s="55">
        <v>2701.4935666694428</v>
      </c>
      <c r="H403" s="55">
        <v>2695.3143238554144</v>
      </c>
      <c r="I403" s="55">
        <v>2688.3453126076038</v>
      </c>
      <c r="J403" s="55">
        <v>2681.3943204521629</v>
      </c>
      <c r="K403" s="55">
        <v>2674.4613007988869</v>
      </c>
      <c r="L403" s="55">
        <v>2667.5462071780275</v>
      </c>
      <c r="M403" s="55">
        <v>2660.6489932399927</v>
      </c>
      <c r="N403" s="55">
        <v>2649.2238609275555</v>
      </c>
      <c r="O403" s="55">
        <v>2637.8477894452722</v>
      </c>
      <c r="P403" s="55">
        <v>2626.5205681203042</v>
      </c>
      <c r="Q403" s="55">
        <v>2615.2419871844659</v>
      </c>
      <c r="R403" s="55">
        <v>2604.0118377703402</v>
      </c>
      <c r="S403" s="37">
        <f t="shared" si="22"/>
        <v>42770.100579727485</v>
      </c>
      <c r="T403" s="37">
        <f t="shared" si="21"/>
        <v>16264.858402002872</v>
      </c>
    </row>
    <row r="404" spans="1:20" x14ac:dyDescent="0.55000000000000004">
      <c r="A404" s="31" t="s">
        <v>143</v>
      </c>
      <c r="B404" s="31" t="s">
        <v>459</v>
      </c>
      <c r="C404" s="55">
        <v>26072115.63891159</v>
      </c>
      <c r="D404" s="55">
        <v>25710776.382926688</v>
      </c>
      <c r="E404" s="55">
        <v>25354445.008148052</v>
      </c>
      <c r="F404" s="55">
        <v>25003052.109234966</v>
      </c>
      <c r="G404" s="55">
        <v>24656529.242750771</v>
      </c>
      <c r="H404" s="55">
        <v>24314808.913831674</v>
      </c>
      <c r="I404" s="55">
        <v>23954380.327481486</v>
      </c>
      <c r="J404" s="55">
        <v>23599294.524877559</v>
      </c>
      <c r="K404" s="55">
        <v>23249472.307700902</v>
      </c>
      <c r="L404" s="55">
        <v>22904835.651622318</v>
      </c>
      <c r="M404" s="55">
        <v>22565307.688899919</v>
      </c>
      <c r="N404" s="55">
        <v>22192364.574995127</v>
      </c>
      <c r="O404" s="55">
        <v>21825585.195621524</v>
      </c>
      <c r="P404" s="55">
        <v>21464867.681024838</v>
      </c>
      <c r="Q404" s="55">
        <v>21110111.845080547</v>
      </c>
      <c r="R404" s="55">
        <v>20761219.157468069</v>
      </c>
      <c r="S404" s="37">
        <f t="shared" si="22"/>
        <v>374739166.25057602</v>
      </c>
      <c r="T404" s="37">
        <f t="shared" si="21"/>
        <v>151111727.29580373</v>
      </c>
    </row>
    <row r="405" spans="1:20" x14ac:dyDescent="0.55000000000000004">
      <c r="A405" s="31" t="s">
        <v>145</v>
      </c>
      <c r="B405" s="31" t="s">
        <v>459</v>
      </c>
      <c r="C405" s="55">
        <v>355753.01778695628</v>
      </c>
      <c r="D405" s="55">
        <v>349522.20545575389</v>
      </c>
      <c r="E405" s="55">
        <v>343400.5222685521</v>
      </c>
      <c r="F405" s="55">
        <v>337386.05689028918</v>
      </c>
      <c r="G405" s="55">
        <v>331476.93146185332</v>
      </c>
      <c r="H405" s="55">
        <v>325671.3010137697</v>
      </c>
      <c r="I405" s="55">
        <v>320291.39452187554</v>
      </c>
      <c r="J405" s="55">
        <v>315000.36105554854</v>
      </c>
      <c r="K405" s="55">
        <v>309796.73248245503</v>
      </c>
      <c r="L405" s="55">
        <v>304679.06492298067</v>
      </c>
      <c r="M405" s="55">
        <v>299645.9383495893</v>
      </c>
      <c r="N405" s="55">
        <v>294830.04311298416</v>
      </c>
      <c r="O405" s="55">
        <v>290091.54871504119</v>
      </c>
      <c r="P405" s="55">
        <v>285429.21117317124</v>
      </c>
      <c r="Q405" s="55">
        <v>280841.80649801373</v>
      </c>
      <c r="R405" s="55">
        <v>276328.13037210738</v>
      </c>
      <c r="S405" s="37">
        <f t="shared" si="22"/>
        <v>5020144.2660809401</v>
      </c>
      <c r="T405" s="37">
        <f t="shared" si="21"/>
        <v>2043210.0348771745</v>
      </c>
    </row>
    <row r="406" spans="1:20" x14ac:dyDescent="0.55000000000000004">
      <c r="A406" s="31" t="s">
        <v>34</v>
      </c>
      <c r="B406" s="31" t="s">
        <v>460</v>
      </c>
      <c r="C406" s="55">
        <v>745148.27938126342</v>
      </c>
      <c r="D406" s="55">
        <v>747003.63872649055</v>
      </c>
      <c r="E406" s="55">
        <v>748863.61776741454</v>
      </c>
      <c r="F406" s="55">
        <v>750728.22800670681</v>
      </c>
      <c r="G406" s="55">
        <v>752597.48097567889</v>
      </c>
      <c r="H406" s="55">
        <v>754471.38823435502</v>
      </c>
      <c r="I406" s="55">
        <v>756605.14300305152</v>
      </c>
      <c r="J406" s="55">
        <v>758744.93234043277</v>
      </c>
      <c r="K406" s="55">
        <v>760890.77331313619</v>
      </c>
      <c r="L406" s="55">
        <v>763042.68303606624</v>
      </c>
      <c r="M406" s="55">
        <v>765200.67867253115</v>
      </c>
      <c r="N406" s="55">
        <v>766628.71805201622</v>
      </c>
      <c r="O406" s="55">
        <v>768059.42247941089</v>
      </c>
      <c r="P406" s="55">
        <v>769492.79692830436</v>
      </c>
      <c r="Q406" s="55">
        <v>770928.84638156625</v>
      </c>
      <c r="R406" s="55">
        <v>772367.57583136682</v>
      </c>
      <c r="S406" s="37">
        <f t="shared" si="22"/>
        <v>12150774.203129793</v>
      </c>
      <c r="T406" s="37">
        <f t="shared" si="21"/>
        <v>4498812.6330919098</v>
      </c>
    </row>
    <row r="407" spans="1:20" x14ac:dyDescent="0.55000000000000004">
      <c r="A407" s="31" t="s">
        <v>35</v>
      </c>
      <c r="B407" s="31" t="s">
        <v>460</v>
      </c>
      <c r="C407" s="55">
        <v>2549655.4798505502</v>
      </c>
      <c r="D407" s="55">
        <v>2513282.1504029473</v>
      </c>
      <c r="E407" s="55">
        <v>2477427.7220796575</v>
      </c>
      <c r="F407" s="55">
        <v>2442084.7922485624</v>
      </c>
      <c r="G407" s="55">
        <v>2407246.0638833307</v>
      </c>
      <c r="H407" s="55">
        <v>2372904.3440568536</v>
      </c>
      <c r="I407" s="55">
        <v>2332912.0509907403</v>
      </c>
      <c r="J407" s="55">
        <v>2293593.7773003727</v>
      </c>
      <c r="K407" s="55">
        <v>2254938.1632440602</v>
      </c>
      <c r="L407" s="55">
        <v>2216934.040534148</v>
      </c>
      <c r="M407" s="55">
        <v>2179570.4291103082</v>
      </c>
      <c r="N407" s="55">
        <v>2134151.6174905193</v>
      </c>
      <c r="O407" s="55">
        <v>2089679.262301503</v>
      </c>
      <c r="P407" s="55">
        <v>2046133.6408833438</v>
      </c>
      <c r="Q407" s="55">
        <v>2003495.4415652656</v>
      </c>
      <c r="R407" s="55">
        <v>1961745.7551012661</v>
      </c>
      <c r="S407" s="37">
        <f t="shared" si="22"/>
        <v>36275754.731043428</v>
      </c>
      <c r="T407" s="37">
        <f t="shared" si="21"/>
        <v>14762600.552521901</v>
      </c>
    </row>
    <row r="408" spans="1:20" x14ac:dyDescent="0.55000000000000004">
      <c r="A408" s="31" t="s">
        <v>28</v>
      </c>
      <c r="B408" s="31" t="s">
        <v>460</v>
      </c>
      <c r="C408" s="55">
        <v>11403.747364737937</v>
      </c>
      <c r="D408" s="55">
        <v>11336.015368496615</v>
      </c>
      <c r="E408" s="55">
        <v>11268.685663113556</v>
      </c>
      <c r="F408" s="55">
        <v>11201.755859202016</v>
      </c>
      <c r="G408" s="55">
        <v>11135.223581566883</v>
      </c>
      <c r="H408" s="55">
        <v>11069.086469120393</v>
      </c>
      <c r="I408" s="55">
        <v>10995.325093580504</v>
      </c>
      <c r="J408" s="55">
        <v>10922.055243744811</v>
      </c>
      <c r="K408" s="55">
        <v>10849.27364421998</v>
      </c>
      <c r="L408" s="55">
        <v>10776.977041439004</v>
      </c>
      <c r="M408" s="55">
        <v>10705.162203515747</v>
      </c>
      <c r="N408" s="55">
        <v>10647.948537095008</v>
      </c>
      <c r="O408" s="55">
        <v>10591.040648724433</v>
      </c>
      <c r="P408" s="55">
        <v>10534.436904175322</v>
      </c>
      <c r="Q408" s="55">
        <v>10478.135677953085</v>
      </c>
      <c r="R408" s="55">
        <v>10422.1353532506</v>
      </c>
      <c r="S408" s="37">
        <f t="shared" si="22"/>
        <v>174337.0046539359</v>
      </c>
      <c r="T408" s="37">
        <f t="shared" si="21"/>
        <v>67414.514306237397</v>
      </c>
    </row>
    <row r="409" spans="1:20" x14ac:dyDescent="0.55000000000000004">
      <c r="A409" s="31" t="s">
        <v>146</v>
      </c>
      <c r="B409" s="31" t="s">
        <v>459</v>
      </c>
      <c r="C409" s="55">
        <v>4820740.6077345256</v>
      </c>
      <c r="D409" s="55">
        <v>4785731.6055655414</v>
      </c>
      <c r="E409" s="55">
        <v>4750976.8444629423</v>
      </c>
      <c r="F409" s="55">
        <v>4716474.4780867612</v>
      </c>
      <c r="G409" s="55">
        <v>4682222.6735054543</v>
      </c>
      <c r="H409" s="55">
        <v>4648219.6110985223</v>
      </c>
      <c r="I409" s="55">
        <v>4596721.9837390697</v>
      </c>
      <c r="J409" s="55">
        <v>4545794.898618483</v>
      </c>
      <c r="K409" s="55">
        <v>4495432.0346990163</v>
      </c>
      <c r="L409" s="55">
        <v>4445627.1409737039</v>
      </c>
      <c r="M409" s="55">
        <v>4396374.0356904902</v>
      </c>
      <c r="N409" s="55">
        <v>4326587.9153756667</v>
      </c>
      <c r="O409" s="55">
        <v>4257909.5494395783</v>
      </c>
      <c r="P409" s="55">
        <v>4190321.3538732836</v>
      </c>
      <c r="Q409" s="55">
        <v>4123806.0237887152</v>
      </c>
      <c r="R409" s="55">
        <v>4058346.5289880363</v>
      </c>
      <c r="S409" s="37">
        <f t="shared" si="22"/>
        <v>71841287.285639793</v>
      </c>
      <c r="T409" s="37">
        <f t="shared" si="21"/>
        <v>28404365.820453748</v>
      </c>
    </row>
    <row r="410" spans="1:20" x14ac:dyDescent="0.55000000000000004">
      <c r="A410" s="31" t="s">
        <v>148</v>
      </c>
      <c r="B410" s="31" t="s">
        <v>459</v>
      </c>
      <c r="C410" s="55">
        <v>116405.88994517055</v>
      </c>
      <c r="D410" s="55">
        <v>117570.51925816725</v>
      </c>
      <c r="E410" s="55">
        <v>118746.80057122455</v>
      </c>
      <c r="F410" s="55">
        <v>119934.85046144022</v>
      </c>
      <c r="G410" s="55">
        <v>121134.78667225449</v>
      </c>
      <c r="H410" s="55">
        <v>122346.72812511878</v>
      </c>
      <c r="I410" s="55">
        <v>123809.868807105</v>
      </c>
      <c r="J410" s="55">
        <v>125290.50714258869</v>
      </c>
      <c r="K410" s="55">
        <v>126788.85238545891</v>
      </c>
      <c r="L410" s="55">
        <v>128305.11629206539</v>
      </c>
      <c r="M410" s="55">
        <v>129839.51315114531</v>
      </c>
      <c r="N410" s="55">
        <v>131442.32846997696</v>
      </c>
      <c r="O410" s="55">
        <v>133064.92988384189</v>
      </c>
      <c r="P410" s="55">
        <v>134707.56164393484</v>
      </c>
      <c r="Q410" s="55">
        <v>136370.47101663108</v>
      </c>
      <c r="R410" s="55">
        <v>138053.90832070736</v>
      </c>
      <c r="S410" s="37">
        <f t="shared" si="22"/>
        <v>2023812.6321468311</v>
      </c>
      <c r="T410" s="37">
        <f t="shared" si="21"/>
        <v>716139.57503337576</v>
      </c>
    </row>
    <row r="411" spans="1:20" x14ac:dyDescent="0.55000000000000004">
      <c r="A411" s="31" t="s">
        <v>29</v>
      </c>
      <c r="B411" s="31" t="s">
        <v>460</v>
      </c>
      <c r="C411" s="55">
        <v>176719.64222081273</v>
      </c>
      <c r="D411" s="55">
        <v>176401.62908416204</v>
      </c>
      <c r="E411" s="55">
        <v>176084.18822320073</v>
      </c>
      <c r="F411" s="55">
        <v>175767.31860809884</v>
      </c>
      <c r="G411" s="55">
        <v>175451.01921087957</v>
      </c>
      <c r="H411" s="55">
        <v>175135.2890054161</v>
      </c>
      <c r="I411" s="55">
        <v>174993.98154394131</v>
      </c>
      <c r="J411" s="55">
        <v>174852.78809603149</v>
      </c>
      <c r="K411" s="55">
        <v>174711.7085696953</v>
      </c>
      <c r="L411" s="55">
        <v>174570.74287301529</v>
      </c>
      <c r="M411" s="55">
        <v>174429.89091414819</v>
      </c>
      <c r="N411" s="55">
        <v>174279.06119386209</v>
      </c>
      <c r="O411" s="55">
        <v>174128.36189620258</v>
      </c>
      <c r="P411" s="55">
        <v>173977.79290839299</v>
      </c>
      <c r="Q411" s="55">
        <v>173827.35411775429</v>
      </c>
      <c r="R411" s="55">
        <v>173677.04541170484</v>
      </c>
      <c r="S411" s="37">
        <f t="shared" si="22"/>
        <v>2799007.8138773185</v>
      </c>
      <c r="T411" s="37">
        <f t="shared" si="21"/>
        <v>1055559.08635257</v>
      </c>
    </row>
    <row r="412" spans="1:20" x14ac:dyDescent="0.55000000000000004">
      <c r="A412" s="31" t="s">
        <v>149</v>
      </c>
      <c r="B412" s="31" t="s">
        <v>460</v>
      </c>
      <c r="C412" s="55">
        <v>2388491.9228226524</v>
      </c>
      <c r="D412" s="55">
        <v>2366440.1131488169</v>
      </c>
      <c r="E412" s="55">
        <v>2344591.8973432491</v>
      </c>
      <c r="F412" s="55">
        <v>2322945.3957206141</v>
      </c>
      <c r="G412" s="55">
        <v>2301498.745949822</v>
      </c>
      <c r="H412" s="55">
        <v>2280250.1028937986</v>
      </c>
      <c r="I412" s="55">
        <v>2262340.3167370115</v>
      </c>
      <c r="J412" s="55">
        <v>2244571.1995532354</v>
      </c>
      <c r="K412" s="55">
        <v>2226941.6464850595</v>
      </c>
      <c r="L412" s="55">
        <v>2209450.5613529622</v>
      </c>
      <c r="M412" s="55">
        <v>2192096.8565871525</v>
      </c>
      <c r="N412" s="55">
        <v>2174525.561120037</v>
      </c>
      <c r="O412" s="55">
        <v>2157095.1127251964</v>
      </c>
      <c r="P412" s="55">
        <v>2139804.3824080261</v>
      </c>
      <c r="Q412" s="55">
        <v>2122652.2502236576</v>
      </c>
      <c r="R412" s="55">
        <v>2105637.6052044192</v>
      </c>
      <c r="S412" s="37">
        <f t="shared" si="22"/>
        <v>35839333.670275711</v>
      </c>
      <c r="T412" s="37">
        <f t="shared" si="21"/>
        <v>14004218.177878954</v>
      </c>
    </row>
    <row r="413" spans="1:20" x14ac:dyDescent="0.55000000000000004">
      <c r="A413" s="31" t="s">
        <v>151</v>
      </c>
      <c r="B413" s="31" t="s">
        <v>459</v>
      </c>
      <c r="C413" s="55">
        <v>6725699.0219659386</v>
      </c>
      <c r="D413" s="55">
        <v>6695536.0476058293</v>
      </c>
      <c r="E413" s="55">
        <v>6665508.3461770937</v>
      </c>
      <c r="F413" s="55">
        <v>6635615.311016554</v>
      </c>
      <c r="G413" s="55">
        <v>6605856.3381817499</v>
      </c>
      <c r="H413" s="55">
        <v>6576230.8264387511</v>
      </c>
      <c r="I413" s="55">
        <v>6536833.1031307019</v>
      </c>
      <c r="J413" s="55">
        <v>6497671.4087338643</v>
      </c>
      <c r="K413" s="55">
        <v>6458744.3292161021</v>
      </c>
      <c r="L413" s="55">
        <v>6420050.4590166435</v>
      </c>
      <c r="M413" s="55">
        <v>6381588.4009953281</v>
      </c>
      <c r="N413" s="55">
        <v>6327475.2410729425</v>
      </c>
      <c r="O413" s="55">
        <v>6273820.9377694409</v>
      </c>
      <c r="P413" s="55">
        <v>6220621.6001755306</v>
      </c>
      <c r="Q413" s="55">
        <v>6167873.3703751815</v>
      </c>
      <c r="R413" s="55">
        <v>6115572.4231658475</v>
      </c>
      <c r="S413" s="37">
        <f t="shared" si="22"/>
        <v>103304697.16503748</v>
      </c>
      <c r="T413" s="37">
        <f t="shared" si="21"/>
        <v>39904445.891385913</v>
      </c>
    </row>
    <row r="414" spans="1:20" x14ac:dyDescent="0.55000000000000004">
      <c r="A414" s="31" t="s">
        <v>153</v>
      </c>
      <c r="B414" s="31" t="s">
        <v>459</v>
      </c>
      <c r="C414" s="55">
        <v>4390252.4659729861</v>
      </c>
      <c r="D414" s="55">
        <v>4321411.548015737</v>
      </c>
      <c r="E414" s="55">
        <v>4253650.0832384415</v>
      </c>
      <c r="F414" s="55">
        <v>4186951.1453826735</v>
      </c>
      <c r="G414" s="55">
        <v>4121298.0736005194</v>
      </c>
      <c r="H414" s="55">
        <v>4056674.4682928403</v>
      </c>
      <c r="I414" s="55">
        <v>3996335.1703883745</v>
      </c>
      <c r="J414" s="55">
        <v>3936893.3639883571</v>
      </c>
      <c r="K414" s="55">
        <v>3878335.699732943</v>
      </c>
      <c r="L414" s="55">
        <v>3820649.0268217227</v>
      </c>
      <c r="M414" s="55">
        <v>3763820.3900603368</v>
      </c>
      <c r="N414" s="55">
        <v>3704542.3048733077</v>
      </c>
      <c r="O414" s="55">
        <v>3646197.816675317</v>
      </c>
      <c r="P414" s="55">
        <v>3588772.2218311979</v>
      </c>
      <c r="Q414" s="55">
        <v>3532251.048279888</v>
      </c>
      <c r="R414" s="55">
        <v>3476620.0518872691</v>
      </c>
      <c r="S414" s="37">
        <f t="shared" si="22"/>
        <v>62674654.87904191</v>
      </c>
      <c r="T414" s="37">
        <f t="shared" si="21"/>
        <v>25330237.784503195</v>
      </c>
    </row>
    <row r="415" spans="1:20" x14ac:dyDescent="0.55000000000000004">
      <c r="A415" s="31" t="s">
        <v>154</v>
      </c>
      <c r="B415" s="31" t="s">
        <v>459</v>
      </c>
      <c r="C415" s="55">
        <v>3052668.9075327371</v>
      </c>
      <c r="D415" s="55">
        <v>3014969.9041468096</v>
      </c>
      <c r="E415" s="55">
        <v>2977736.4654517625</v>
      </c>
      <c r="F415" s="55">
        <v>2940962.8419459653</v>
      </c>
      <c r="G415" s="55">
        <v>2904643.3551313872</v>
      </c>
      <c r="H415" s="55">
        <v>2868772.3966367412</v>
      </c>
      <c r="I415" s="55">
        <v>2831323.5944024925</v>
      </c>
      <c r="J415" s="55">
        <v>2794363.6468401658</v>
      </c>
      <c r="K415" s="55">
        <v>2757886.1724668848</v>
      </c>
      <c r="L415" s="55">
        <v>2721884.8731033099</v>
      </c>
      <c r="M415" s="55">
        <v>2686353.5327861966</v>
      </c>
      <c r="N415" s="55">
        <v>2647902.8668352682</v>
      </c>
      <c r="O415" s="55">
        <v>2610002.5579739893</v>
      </c>
      <c r="P415" s="55">
        <v>2572644.7287594411</v>
      </c>
      <c r="Q415" s="55">
        <v>2535821.6145011513</v>
      </c>
      <c r="R415" s="55">
        <v>2499525.5616472294</v>
      </c>
      <c r="S415" s="37">
        <f t="shared" si="22"/>
        <v>44417463.020161524</v>
      </c>
      <c r="T415" s="37">
        <f t="shared" si="21"/>
        <v>17759753.870845404</v>
      </c>
    </row>
    <row r="416" spans="1:20" x14ac:dyDescent="0.55000000000000004">
      <c r="A416" s="31" t="s">
        <v>157</v>
      </c>
      <c r="B416" s="31" t="s">
        <v>460</v>
      </c>
      <c r="C416" s="55">
        <v>5374679.9511875007</v>
      </c>
      <c r="D416" s="55">
        <v>5176596.6306107538</v>
      </c>
      <c r="E416" s="55">
        <v>4985813.6520538218</v>
      </c>
      <c r="F416" s="55">
        <v>4802061.9621029645</v>
      </c>
      <c r="G416" s="55">
        <v>4625082.4232825218</v>
      </c>
      <c r="H416" s="55">
        <v>4454625.4486039598</v>
      </c>
      <c r="I416" s="55">
        <v>4315556.2725125039</v>
      </c>
      <c r="J416" s="55">
        <v>4180828.70402912</v>
      </c>
      <c r="K416" s="55">
        <v>4050307.2022873657</v>
      </c>
      <c r="L416" s="55">
        <v>3923860.4578779321</v>
      </c>
      <c r="M416" s="55">
        <v>3801361.2607465689</v>
      </c>
      <c r="N416" s="55">
        <v>3684161.3444697554</v>
      </c>
      <c r="O416" s="55">
        <v>3570574.8233514433</v>
      </c>
      <c r="P416" s="55">
        <v>3460490.2926655337</v>
      </c>
      <c r="Q416" s="55">
        <v>3353799.7824093541</v>
      </c>
      <c r="R416" s="55">
        <v>3250398.6514075682</v>
      </c>
      <c r="S416" s="37">
        <f t="shared" si="22"/>
        <v>67010198.859598674</v>
      </c>
      <c r="T416" s="37">
        <f t="shared" si="21"/>
        <v>29418860.067841522</v>
      </c>
    </row>
    <row r="417" spans="1:20" x14ac:dyDescent="0.55000000000000004">
      <c r="A417" s="31" t="s">
        <v>158</v>
      </c>
      <c r="B417" s="31" t="s">
        <v>459</v>
      </c>
      <c r="C417" s="55">
        <v>118404.25963322054</v>
      </c>
      <c r="D417" s="55">
        <v>118614.20404595701</v>
      </c>
      <c r="E417" s="55">
        <v>118824.52071435878</v>
      </c>
      <c r="F417" s="55">
        <v>119035.21029847804</v>
      </c>
      <c r="G417" s="55">
        <v>119246.27345953739</v>
      </c>
      <c r="H417" s="55">
        <v>119457.71085993187</v>
      </c>
      <c r="I417" s="55">
        <v>119696.40499475737</v>
      </c>
      <c r="J417" s="55">
        <v>119935.57607568863</v>
      </c>
      <c r="K417" s="55">
        <v>120175.22505573439</v>
      </c>
      <c r="L417" s="55">
        <v>120415.3528898076</v>
      </c>
      <c r="M417" s="55">
        <v>120655.96053472925</v>
      </c>
      <c r="N417" s="55">
        <v>120378.62607906666</v>
      </c>
      <c r="O417" s="55">
        <v>120101.92909212052</v>
      </c>
      <c r="P417" s="55">
        <v>119825.86810863347</v>
      </c>
      <c r="Q417" s="55">
        <v>119550.44166671604</v>
      </c>
      <c r="R417" s="55">
        <v>119275.64830783897</v>
      </c>
      <c r="S417" s="37">
        <f t="shared" si="22"/>
        <v>1913593.2118165768</v>
      </c>
      <c r="T417" s="37">
        <f t="shared" si="21"/>
        <v>713582.17901148368</v>
      </c>
    </row>
    <row r="418" spans="1:20" x14ac:dyDescent="0.55000000000000004">
      <c r="A418" s="31" t="s">
        <v>159</v>
      </c>
      <c r="B418" s="31" t="s">
        <v>459</v>
      </c>
      <c r="C418" s="55">
        <v>6588.2361258505898</v>
      </c>
      <c r="D418" s="55">
        <v>6564.1865657446515</v>
      </c>
      <c r="E418" s="55">
        <v>6540.2247956526453</v>
      </c>
      <c r="F418" s="55">
        <v>6516.3504951077357</v>
      </c>
      <c r="G418" s="55">
        <v>6492.563344812902</v>
      </c>
      <c r="H418" s="55">
        <v>6468.8630266366863</v>
      </c>
      <c r="I418" s="55">
        <v>6456.2780805346338</v>
      </c>
      <c r="J418" s="55">
        <v>6443.7176180037623</v>
      </c>
      <c r="K418" s="55">
        <v>6431.1815914121489</v>
      </c>
      <c r="L418" s="55">
        <v>6418.6699532205275</v>
      </c>
      <c r="M418" s="55">
        <v>6406.1826559821184</v>
      </c>
      <c r="N418" s="55">
        <v>6382.6559222111255</v>
      </c>
      <c r="O418" s="55">
        <v>6359.2155904726142</v>
      </c>
      <c r="P418" s="55">
        <v>6335.8613434547415</v>
      </c>
      <c r="Q418" s="55">
        <v>6312.592865010999</v>
      </c>
      <c r="R418" s="55">
        <v>6289.4098401559204</v>
      </c>
      <c r="S418" s="37">
        <f t="shared" si="22"/>
        <v>103006.18981426379</v>
      </c>
      <c r="T418" s="37">
        <f t="shared" si="21"/>
        <v>39170.424353805211</v>
      </c>
    </row>
    <row r="419" spans="1:20" x14ac:dyDescent="0.55000000000000004">
      <c r="A419" s="31" t="s">
        <v>160</v>
      </c>
      <c r="B419" s="31" t="s">
        <v>459</v>
      </c>
      <c r="C419" s="55">
        <v>63802.925689523843</v>
      </c>
      <c r="D419" s="55">
        <v>63910.631465549617</v>
      </c>
      <c r="E419" s="55">
        <v>64018.519059792416</v>
      </c>
      <c r="F419" s="55">
        <v>64126.588779179714</v>
      </c>
      <c r="G419" s="55">
        <v>64234.840931157152</v>
      </c>
      <c r="H419" s="55">
        <v>64343.275823689364</v>
      </c>
      <c r="I419" s="55">
        <v>64553.264702076376</v>
      </c>
      <c r="J419" s="55">
        <v>64763.938894173043</v>
      </c>
      <c r="K419" s="55">
        <v>64975.300636549626</v>
      </c>
      <c r="L419" s="55">
        <v>65187.35217307564</v>
      </c>
      <c r="M419" s="55">
        <v>65400.095754943482</v>
      </c>
      <c r="N419" s="55">
        <v>65689.165547647208</v>
      </c>
      <c r="O419" s="55">
        <v>65979.513034887772</v>
      </c>
      <c r="P419" s="55">
        <v>66271.143864101774</v>
      </c>
      <c r="Q419" s="55">
        <v>66564.063707687557</v>
      </c>
      <c r="R419" s="55">
        <v>66858.278263115688</v>
      </c>
      <c r="S419" s="37">
        <f t="shared" si="22"/>
        <v>1040678.89832715</v>
      </c>
      <c r="T419" s="37">
        <f t="shared" si="21"/>
        <v>384436.7817488921</v>
      </c>
    </row>
    <row r="420" spans="1:20" x14ac:dyDescent="0.55000000000000004">
      <c r="A420" s="31" t="s">
        <v>162</v>
      </c>
      <c r="B420" s="31">
        <v>0</v>
      </c>
      <c r="C420" s="55">
        <v>91175.507916707938</v>
      </c>
      <c r="D420" s="55">
        <v>91269.392042004009</v>
      </c>
      <c r="E420" s="55">
        <v>91363.372840509634</v>
      </c>
      <c r="F420" s="55">
        <v>91457.450411769983</v>
      </c>
      <c r="G420" s="55">
        <v>91551.624855432645</v>
      </c>
      <c r="H420" s="55">
        <v>91645.896271247926</v>
      </c>
      <c r="I420" s="55">
        <v>91912.745390992044</v>
      </c>
      <c r="J420" s="55">
        <v>92180.371506276642</v>
      </c>
      <c r="K420" s="55">
        <v>92448.776879511584</v>
      </c>
      <c r="L420" s="55">
        <v>92717.963779694197</v>
      </c>
      <c r="M420" s="55">
        <v>92987.934482428667</v>
      </c>
      <c r="N420" s="55">
        <v>92927.863180007407</v>
      </c>
      <c r="O420" s="55">
        <v>92867.830684356057</v>
      </c>
      <c r="P420" s="55">
        <v>92807.836970404882</v>
      </c>
      <c r="Q420" s="55">
        <v>92747.88201310052</v>
      </c>
      <c r="R420" s="55">
        <v>92687.965787405788</v>
      </c>
      <c r="S420" s="37">
        <f t="shared" si="22"/>
        <v>1474750.41501185</v>
      </c>
      <c r="T420" s="37">
        <f t="shared" si="21"/>
        <v>548463.24433767213</v>
      </c>
    </row>
    <row r="421" spans="1:20" x14ac:dyDescent="0.55000000000000004">
      <c r="A421" s="31" t="s">
        <v>163</v>
      </c>
      <c r="B421" s="31" t="s">
        <v>459</v>
      </c>
      <c r="C421" s="55">
        <v>43631.641052534811</v>
      </c>
      <c r="D421" s="55">
        <v>43490.955718391342</v>
      </c>
      <c r="E421" s="55">
        <v>43350.72400833272</v>
      </c>
      <c r="F421" s="55">
        <v>43210.944459698978</v>
      </c>
      <c r="G421" s="55">
        <v>43071.615614546266</v>
      </c>
      <c r="H421" s="55">
        <v>42932.736019631753</v>
      </c>
      <c r="I421" s="55">
        <v>42791.415412168069</v>
      </c>
      <c r="J421" s="55">
        <v>42650.559986193977</v>
      </c>
      <c r="K421" s="55">
        <v>42510.168210483258</v>
      </c>
      <c r="L421" s="55">
        <v>42370.238558850026</v>
      </c>
      <c r="M421" s="55">
        <v>42230.769510132064</v>
      </c>
      <c r="N421" s="55">
        <v>42007.301567320552</v>
      </c>
      <c r="O421" s="55">
        <v>41785.016125373782</v>
      </c>
      <c r="P421" s="55">
        <v>41563.906926981283</v>
      </c>
      <c r="Q421" s="55">
        <v>41343.967747943731</v>
      </c>
      <c r="R421" s="55">
        <v>41125.192396997722</v>
      </c>
      <c r="S421" s="37">
        <f t="shared" si="22"/>
        <v>680067.15331558033</v>
      </c>
      <c r="T421" s="37">
        <f t="shared" si="21"/>
        <v>259688.61687313585</v>
      </c>
    </row>
    <row r="422" spans="1:20" x14ac:dyDescent="0.55000000000000004">
      <c r="A422" s="31" t="s">
        <v>164</v>
      </c>
      <c r="B422" s="31" t="s">
        <v>459</v>
      </c>
      <c r="C422" s="55">
        <v>150788.83470594199</v>
      </c>
      <c r="D422" s="55">
        <v>150866.04872784362</v>
      </c>
      <c r="E422" s="55">
        <v>150943.30228851608</v>
      </c>
      <c r="F422" s="55">
        <v>151020.59540820587</v>
      </c>
      <c r="G422" s="55">
        <v>151097.92810716986</v>
      </c>
      <c r="H422" s="55">
        <v>151175.30040567537</v>
      </c>
      <c r="I422" s="55">
        <v>151593.30999714485</v>
      </c>
      <c r="J422" s="55">
        <v>152012.47541246988</v>
      </c>
      <c r="K422" s="55">
        <v>152432.79984757878</v>
      </c>
      <c r="L422" s="55">
        <v>152854.28650723715</v>
      </c>
      <c r="M422" s="55">
        <v>153276.93860507195</v>
      </c>
      <c r="N422" s="55">
        <v>153562.11155211832</v>
      </c>
      <c r="O422" s="55">
        <v>153847.8150656705</v>
      </c>
      <c r="P422" s="55">
        <v>154134.05013285147</v>
      </c>
      <c r="Q422" s="55">
        <v>154420.81774262103</v>
      </c>
      <c r="R422" s="55">
        <v>154708.11888577885</v>
      </c>
      <c r="S422" s="37">
        <f t="shared" si="22"/>
        <v>2438734.7333918959</v>
      </c>
      <c r="T422" s="37">
        <f t="shared" ref="T422:T438" si="23">SUM(C422:H422)</f>
        <v>905892.00964335282</v>
      </c>
    </row>
    <row r="423" spans="1:20" x14ac:dyDescent="0.55000000000000004">
      <c r="A423" s="31" t="s">
        <v>27</v>
      </c>
      <c r="B423" s="31" t="s">
        <v>460</v>
      </c>
      <c r="C423" s="55">
        <v>93938.270089108759</v>
      </c>
      <c r="D423" s="55">
        <v>92148.186175846684</v>
      </c>
      <c r="E423" s="55">
        <v>90392.214029955619</v>
      </c>
      <c r="F423" s="55">
        <v>88669.703618962565</v>
      </c>
      <c r="G423" s="55">
        <v>86980.017297387152</v>
      </c>
      <c r="H423" s="55">
        <v>85322.529570695828</v>
      </c>
      <c r="I423" s="55">
        <v>83841.272749747353</v>
      </c>
      <c r="J423" s="55">
        <v>82385.731549053526</v>
      </c>
      <c r="K423" s="55">
        <v>80955.459528054082</v>
      </c>
      <c r="L423" s="55">
        <v>79550.017996698763</v>
      </c>
      <c r="M423" s="55">
        <v>78168.975880893369</v>
      </c>
      <c r="N423" s="55">
        <v>76646.458077093877</v>
      </c>
      <c r="O423" s="55">
        <v>75153.594754970298</v>
      </c>
      <c r="P423" s="55">
        <v>73689.808326345199</v>
      </c>
      <c r="Q423" s="55">
        <v>72254.532452878644</v>
      </c>
      <c r="R423" s="55">
        <v>70847.211826952334</v>
      </c>
      <c r="S423" s="37">
        <f t="shared" ref="S423:S438" si="24">SUM(C423:R423)</f>
        <v>1310943.9839246443</v>
      </c>
      <c r="T423" s="37">
        <f t="shared" si="23"/>
        <v>537450.92078195664</v>
      </c>
    </row>
    <row r="424" spans="1:20" x14ac:dyDescent="0.55000000000000004">
      <c r="A424" s="31" t="s">
        <v>165</v>
      </c>
      <c r="B424" s="31" t="s">
        <v>460</v>
      </c>
      <c r="C424" s="55">
        <v>54428.202822775289</v>
      </c>
      <c r="D424" s="55">
        <v>54473.505768664982</v>
      </c>
      <c r="E424" s="55">
        <v>54518.846422154769</v>
      </c>
      <c r="F424" s="55">
        <v>54564.224814630339</v>
      </c>
      <c r="G424" s="55">
        <v>54609.640977503455</v>
      </c>
      <c r="H424" s="55">
        <v>54655.094942212061</v>
      </c>
      <c r="I424" s="55">
        <v>54623.055248949553</v>
      </c>
      <c r="J424" s="55">
        <v>54591.034337869096</v>
      </c>
      <c r="K424" s="55">
        <v>54559.032197960289</v>
      </c>
      <c r="L424" s="55">
        <v>54527.048818219206</v>
      </c>
      <c r="M424" s="55">
        <v>54495.08418764831</v>
      </c>
      <c r="N424" s="55">
        <v>54359.758599405352</v>
      </c>
      <c r="O424" s="55">
        <v>54224.769060094281</v>
      </c>
      <c r="P424" s="55">
        <v>54090.114735217408</v>
      </c>
      <c r="Q424" s="55">
        <v>53955.794792349385</v>
      </c>
      <c r="R424" s="55">
        <v>53821.808401132024</v>
      </c>
      <c r="S424" s="37">
        <f t="shared" si="24"/>
        <v>870497.01612678554</v>
      </c>
      <c r="T424" s="37">
        <f t="shared" si="23"/>
        <v>327249.51574794087</v>
      </c>
    </row>
    <row r="425" spans="1:20" x14ac:dyDescent="0.55000000000000004">
      <c r="A425" s="31" t="s">
        <v>167</v>
      </c>
      <c r="B425" s="31" t="s">
        <v>459</v>
      </c>
      <c r="C425" s="55">
        <v>759288.51518332737</v>
      </c>
      <c r="D425" s="55">
        <v>758804.53336053248</v>
      </c>
      <c r="E425" s="55">
        <v>758320.86003496882</v>
      </c>
      <c r="F425" s="55">
        <v>757837.49500999635</v>
      </c>
      <c r="G425" s="55">
        <v>757354.4380890989</v>
      </c>
      <c r="H425" s="55">
        <v>756871.6890758865</v>
      </c>
      <c r="I425" s="55">
        <v>755583.85269135446</v>
      </c>
      <c r="J425" s="55">
        <v>754298.20759310934</v>
      </c>
      <c r="K425" s="55">
        <v>753014.75005262205</v>
      </c>
      <c r="L425" s="55">
        <v>751733.47634770779</v>
      </c>
      <c r="M425" s="55">
        <v>750454.38276251382</v>
      </c>
      <c r="N425" s="55">
        <v>747654.3567907504</v>
      </c>
      <c r="O425" s="55">
        <v>744864.77801687492</v>
      </c>
      <c r="P425" s="55">
        <v>742085.60746126878</v>
      </c>
      <c r="Q425" s="55">
        <v>739316.80628975085</v>
      </c>
      <c r="R425" s="55">
        <v>736558.33581303514</v>
      </c>
      <c r="S425" s="37">
        <f t="shared" si="24"/>
        <v>12024042.084572796</v>
      </c>
      <c r="T425" s="37">
        <f t="shared" si="23"/>
        <v>4548477.53075381</v>
      </c>
    </row>
    <row r="426" spans="1:20" x14ac:dyDescent="0.55000000000000004">
      <c r="A426" s="31" t="s">
        <v>21</v>
      </c>
      <c r="B426" s="31" t="s">
        <v>460</v>
      </c>
      <c r="C426" s="55">
        <v>99527.949551958489</v>
      </c>
      <c r="D426" s="55">
        <v>98037.643572807283</v>
      </c>
      <c r="E426" s="55">
        <v>96569.653052996786</v>
      </c>
      <c r="F426" s="55">
        <v>95123.643846564722</v>
      </c>
      <c r="G426" s="55">
        <v>93699.286810964622</v>
      </c>
      <c r="H426" s="55">
        <v>92296.257732146099</v>
      </c>
      <c r="I426" s="55">
        <v>91001.337778053043</v>
      </c>
      <c r="J426" s="55">
        <v>89724.58559943334</v>
      </c>
      <c r="K426" s="55">
        <v>88465.746301716397</v>
      </c>
      <c r="L426" s="55">
        <v>87224.568566512011</v>
      </c>
      <c r="M426" s="55">
        <v>86000.804601436394</v>
      </c>
      <c r="N426" s="55">
        <v>84829.981709371656</v>
      </c>
      <c r="O426" s="55">
        <v>83675.098508231196</v>
      </c>
      <c r="P426" s="55">
        <v>82535.937993591418</v>
      </c>
      <c r="Q426" s="55">
        <v>81412.286115347029</v>
      </c>
      <c r="R426" s="55">
        <v>80303.931737490653</v>
      </c>
      <c r="S426" s="37">
        <f t="shared" si="24"/>
        <v>1430428.7134786209</v>
      </c>
      <c r="T426" s="37">
        <f t="shared" si="23"/>
        <v>575254.43456743809</v>
      </c>
    </row>
    <row r="427" spans="1:20" x14ac:dyDescent="0.55000000000000004">
      <c r="A427" s="31" t="s">
        <v>53</v>
      </c>
      <c r="B427" s="31" t="s">
        <v>459</v>
      </c>
      <c r="C427" s="55">
        <v>376424.69789106835</v>
      </c>
      <c r="D427" s="55">
        <v>371837.84538194089</v>
      </c>
      <c r="E427" s="55">
        <v>367306.88510320737</v>
      </c>
      <c r="F427" s="55">
        <v>362831.13599058404</v>
      </c>
      <c r="G427" s="55">
        <v>358409.92527876835</v>
      </c>
      <c r="H427" s="55">
        <v>354042.58840031293</v>
      </c>
      <c r="I427" s="55">
        <v>350515.15150404896</v>
      </c>
      <c r="J427" s="55">
        <v>347022.85956340574</v>
      </c>
      <c r="K427" s="55">
        <v>343565.36241821229</v>
      </c>
      <c r="L427" s="55">
        <v>340142.3133970534</v>
      </c>
      <c r="M427" s="55">
        <v>336753.36928250903</v>
      </c>
      <c r="N427" s="55">
        <v>334396.87964503455</v>
      </c>
      <c r="O427" s="55">
        <v>332056.87994921493</v>
      </c>
      <c r="P427" s="55">
        <v>329733.25480384636</v>
      </c>
      <c r="Q427" s="55">
        <v>327425.88962519483</v>
      </c>
      <c r="R427" s="55">
        <v>325134.670631346</v>
      </c>
      <c r="S427" s="37">
        <f t="shared" si="24"/>
        <v>5557599.7088657487</v>
      </c>
      <c r="T427" s="37">
        <f t="shared" si="23"/>
        <v>2190853.0780458823</v>
      </c>
    </row>
    <row r="428" spans="1:20" x14ac:dyDescent="0.55000000000000004">
      <c r="A428" s="31" t="s">
        <v>172</v>
      </c>
      <c r="B428" s="31" t="s">
        <v>459</v>
      </c>
      <c r="C428" s="55">
        <v>10534.434201454813</v>
      </c>
      <c r="D428" s="55">
        <v>10540.188597764023</v>
      </c>
      <c r="E428" s="55">
        <v>10545.946137391255</v>
      </c>
      <c r="F428" s="55">
        <v>10551.706822053538</v>
      </c>
      <c r="G428" s="55">
        <v>10557.470653468832</v>
      </c>
      <c r="H428" s="55">
        <v>10563.237633356044</v>
      </c>
      <c r="I428" s="55">
        <v>10573.18012110746</v>
      </c>
      <c r="J428" s="55">
        <v>10583.131967075187</v>
      </c>
      <c r="K428" s="55">
        <v>10593.093180067501</v>
      </c>
      <c r="L428" s="55">
        <v>10603.063768900975</v>
      </c>
      <c r="M428" s="55">
        <v>10613.043742400478</v>
      </c>
      <c r="N428" s="55">
        <v>10605.594019986946</v>
      </c>
      <c r="O428" s="55">
        <v>10598.149526833315</v>
      </c>
      <c r="P428" s="55">
        <v>10590.710259268952</v>
      </c>
      <c r="Q428" s="55">
        <v>10583.276213625804</v>
      </c>
      <c r="R428" s="55">
        <v>10575.8473862384</v>
      </c>
      <c r="S428" s="37">
        <f t="shared" si="24"/>
        <v>169212.07423099352</v>
      </c>
      <c r="T428" s="37">
        <f t="shared" si="23"/>
        <v>63292.984045488505</v>
      </c>
    </row>
    <row r="429" spans="1:20" x14ac:dyDescent="0.55000000000000004">
      <c r="A429" s="31" t="s">
        <v>175</v>
      </c>
      <c r="B429" s="31" t="s">
        <v>459</v>
      </c>
      <c r="C429" s="55">
        <v>275875.24189129681</v>
      </c>
      <c r="D429" s="55">
        <v>271344.17378726794</v>
      </c>
      <c r="E429" s="55">
        <v>266887.525475398</v>
      </c>
      <c r="F429" s="55">
        <v>262504.07465989765</v>
      </c>
      <c r="G429" s="55">
        <v>258192.6191203761</v>
      </c>
      <c r="H429" s="55">
        <v>253951.97638211635</v>
      </c>
      <c r="I429" s="55">
        <v>249647.52098210508</v>
      </c>
      <c r="J429" s="55">
        <v>245416.02558246336</v>
      </c>
      <c r="K429" s="55">
        <v>241256.2535199761</v>
      </c>
      <c r="L429" s="55">
        <v>237166.98909272088</v>
      </c>
      <c r="M429" s="55">
        <v>233147.03720477608</v>
      </c>
      <c r="N429" s="55">
        <v>228860.22569214232</v>
      </c>
      <c r="O429" s="55">
        <v>224652.23462331601</v>
      </c>
      <c r="P429" s="55">
        <v>220521.61474811565</v>
      </c>
      <c r="Q429" s="55">
        <v>216466.94346333112</v>
      </c>
      <c r="R429" s="55">
        <v>212486.82432277253</v>
      </c>
      <c r="S429" s="37">
        <f t="shared" si="24"/>
        <v>3898377.280548072</v>
      </c>
      <c r="T429" s="37">
        <f t="shared" si="23"/>
        <v>1588755.6113163528</v>
      </c>
    </row>
    <row r="430" spans="1:20" x14ac:dyDescent="0.55000000000000004">
      <c r="A430" s="31" t="s">
        <v>24</v>
      </c>
      <c r="B430" s="31" t="s">
        <v>460</v>
      </c>
      <c r="C430" s="55">
        <v>271578.50290897459</v>
      </c>
      <c r="D430" s="55">
        <v>273657.21625980356</v>
      </c>
      <c r="E430" s="55">
        <v>275751.84047673055</v>
      </c>
      <c r="F430" s="55">
        <v>277862.49734454142</v>
      </c>
      <c r="G430" s="55">
        <v>279989.30958018574</v>
      </c>
      <c r="H430" s="55">
        <v>282132.40083991189</v>
      </c>
      <c r="I430" s="55">
        <v>284293.50870864722</v>
      </c>
      <c r="J430" s="55">
        <v>286471.17046203528</v>
      </c>
      <c r="K430" s="55">
        <v>288665.51290128822</v>
      </c>
      <c r="L430" s="55">
        <v>290876.66379890346</v>
      </c>
      <c r="M430" s="55">
        <v>293104.75190610363</v>
      </c>
      <c r="N430" s="55">
        <v>294805.45905905491</v>
      </c>
      <c r="O430" s="55">
        <v>296516.03437279601</v>
      </c>
      <c r="P430" s="55">
        <v>298236.53510621324</v>
      </c>
      <c r="Q430" s="55">
        <v>299967.01885043108</v>
      </c>
      <c r="R430" s="55">
        <v>301707.54353073996</v>
      </c>
      <c r="S430" s="37">
        <f t="shared" si="24"/>
        <v>4595615.9661063608</v>
      </c>
      <c r="T430" s="37">
        <f t="shared" si="23"/>
        <v>1660971.7674101475</v>
      </c>
    </row>
    <row r="431" spans="1:20" x14ac:dyDescent="0.55000000000000004">
      <c r="A431" s="31" t="s">
        <v>43</v>
      </c>
      <c r="B431" s="31" t="s">
        <v>460</v>
      </c>
      <c r="C431" s="55">
        <v>2559705.8432211294</v>
      </c>
      <c r="D431" s="55">
        <v>2452577.3860323033</v>
      </c>
      <c r="E431" s="55">
        <v>2349932.4543118621</v>
      </c>
      <c r="F431" s="55">
        <v>2251583.4041680428</v>
      </c>
      <c r="G431" s="55">
        <v>2157350.4449554509</v>
      </c>
      <c r="H431" s="55">
        <v>2067061.3106020773</v>
      </c>
      <c r="I431" s="55">
        <v>1998531.3461386312</v>
      </c>
      <c r="J431" s="55">
        <v>1932273.3781589237</v>
      </c>
      <c r="K431" s="55">
        <v>1868212.082415197</v>
      </c>
      <c r="L431" s="55">
        <v>1806274.631909288</v>
      </c>
      <c r="M431" s="55">
        <v>1746390.6141004914</v>
      </c>
      <c r="N431" s="55">
        <v>1687177.2774754432</v>
      </c>
      <c r="O431" s="55">
        <v>1629971.6355814366</v>
      </c>
      <c r="P431" s="55">
        <v>1574705.6152720703</v>
      </c>
      <c r="Q431" s="55">
        <v>1521313.4514974805</v>
      </c>
      <c r="R431" s="55">
        <v>1469731.6090457367</v>
      </c>
      <c r="S431" s="37">
        <f t="shared" si="24"/>
        <v>31072792.484885566</v>
      </c>
      <c r="T431" s="37">
        <f t="shared" si="23"/>
        <v>13838210.843290865</v>
      </c>
    </row>
    <row r="432" spans="1:20" x14ac:dyDescent="0.55000000000000004">
      <c r="A432" s="31" t="s">
        <v>176</v>
      </c>
      <c r="B432" s="31" t="s">
        <v>460</v>
      </c>
      <c r="C432" s="55">
        <v>91577.361978383982</v>
      </c>
      <c r="D432" s="55">
        <v>91786.427580378469</v>
      </c>
      <c r="E432" s="55">
        <v>91995.970466551022</v>
      </c>
      <c r="F432" s="55">
        <v>92205.991726512642</v>
      </c>
      <c r="G432" s="55">
        <v>92416.492452361825</v>
      </c>
      <c r="H432" s="55">
        <v>92627.473738690431</v>
      </c>
      <c r="I432" s="55">
        <v>93071.545778068088</v>
      </c>
      <c r="J432" s="55">
        <v>93517.746775174994</v>
      </c>
      <c r="K432" s="55">
        <v>93966.086936600652</v>
      </c>
      <c r="L432" s="55">
        <v>94416.576517866706</v>
      </c>
      <c r="M432" s="55">
        <v>94869.225823661531</v>
      </c>
      <c r="N432" s="55">
        <v>95306.452014698429</v>
      </c>
      <c r="O432" s="55">
        <v>95745.693261096778</v>
      </c>
      <c r="P432" s="55">
        <v>96186.958849692892</v>
      </c>
      <c r="Q432" s="55">
        <v>96630.258110123686</v>
      </c>
      <c r="R432" s="55">
        <v>97075.600415023771</v>
      </c>
      <c r="S432" s="37">
        <f t="shared" si="24"/>
        <v>1503395.8624248859</v>
      </c>
      <c r="T432" s="37">
        <f t="shared" si="23"/>
        <v>552609.71794287837</v>
      </c>
    </row>
    <row r="433" spans="1:20" x14ac:dyDescent="0.55000000000000004">
      <c r="A433" s="31" t="s">
        <v>177</v>
      </c>
      <c r="B433" s="31" t="s">
        <v>460</v>
      </c>
      <c r="C433" s="55">
        <v>10142727.267936857</v>
      </c>
      <c r="D433" s="55">
        <v>9886963.312671598</v>
      </c>
      <c r="E433" s="55">
        <v>9637648.8259846456</v>
      </c>
      <c r="F433" s="55">
        <v>9394621.1749322843</v>
      </c>
      <c r="G433" s="55">
        <v>9157721.8276023809</v>
      </c>
      <c r="H433" s="55">
        <v>8926796.2497007847</v>
      </c>
      <c r="I433" s="55">
        <v>8725319.5122553278</v>
      </c>
      <c r="J433" s="55">
        <v>8528390.0809873827</v>
      </c>
      <c r="K433" s="55">
        <v>8335905.3237333866</v>
      </c>
      <c r="L433" s="55">
        <v>8147764.9247255884</v>
      </c>
      <c r="M433" s="55">
        <v>7963870.8323112726</v>
      </c>
      <c r="N433" s="55">
        <v>7768104.410764874</v>
      </c>
      <c r="O433" s="55">
        <v>7577150.2837184807</v>
      </c>
      <c r="P433" s="55">
        <v>7390890.1562256357</v>
      </c>
      <c r="Q433" s="55">
        <v>7209208.6412447002</v>
      </c>
      <c r="R433" s="55">
        <v>7031993.1881572632</v>
      </c>
      <c r="S433" s="37">
        <f t="shared" si="24"/>
        <v>135825076.01295248</v>
      </c>
      <c r="T433" s="37">
        <f t="shared" si="23"/>
        <v>57146478.658828549</v>
      </c>
    </row>
    <row r="434" spans="1:20" x14ac:dyDescent="0.55000000000000004">
      <c r="A434" s="31" t="s">
        <v>178</v>
      </c>
      <c r="B434" s="31" t="s">
        <v>459</v>
      </c>
      <c r="C434" s="55">
        <v>1873898.882661273</v>
      </c>
      <c r="D434" s="55">
        <v>1840052.3250856444</v>
      </c>
      <c r="E434" s="55">
        <v>1806817.1075723432</v>
      </c>
      <c r="F434" s="55">
        <v>1774182.1880332334</v>
      </c>
      <c r="G434" s="55">
        <v>1742136.7238235325</v>
      </c>
      <c r="H434" s="55">
        <v>1710670.0681394397</v>
      </c>
      <c r="I434" s="55">
        <v>1684681.1846270673</v>
      </c>
      <c r="J434" s="55">
        <v>1659087.1300643557</v>
      </c>
      <c r="K434" s="55">
        <v>1633881.9061213115</v>
      </c>
      <c r="L434" s="55">
        <v>1609059.6055959137</v>
      </c>
      <c r="M434" s="55">
        <v>1584614.4110296825</v>
      </c>
      <c r="N434" s="55">
        <v>1560164.3842226781</v>
      </c>
      <c r="O434" s="55">
        <v>1536091.6124795571</v>
      </c>
      <c r="P434" s="55">
        <v>1512390.2748912317</v>
      </c>
      <c r="Q434" s="55">
        <v>1489054.6403631349</v>
      </c>
      <c r="R434" s="55">
        <v>1466079.0662294149</v>
      </c>
      <c r="S434" s="37">
        <f t="shared" si="24"/>
        <v>26482861.51093981</v>
      </c>
      <c r="T434" s="37">
        <f t="shared" si="23"/>
        <v>10747757.295315465</v>
      </c>
    </row>
    <row r="435" spans="1:20" x14ac:dyDescent="0.55000000000000004">
      <c r="A435" s="31" t="s">
        <v>180</v>
      </c>
      <c r="B435" s="31" t="s">
        <v>460</v>
      </c>
      <c r="C435" s="55">
        <v>8382135.1485693241</v>
      </c>
      <c r="D435" s="55">
        <v>8208833.7744288025</v>
      </c>
      <c r="E435" s="55">
        <v>8039115.4212902924</v>
      </c>
      <c r="F435" s="55">
        <v>7872906.0098825498</v>
      </c>
      <c r="G435" s="55">
        <v>7710132.9925297247</v>
      </c>
      <c r="H435" s="55">
        <v>7550725.3214854719</v>
      </c>
      <c r="I435" s="55">
        <v>7410757.1472466029</v>
      </c>
      <c r="J435" s="55">
        <v>7273383.5700782975</v>
      </c>
      <c r="K435" s="55">
        <v>7138556.4938044427</v>
      </c>
      <c r="L435" s="55">
        <v>7006228.7138101542</v>
      </c>
      <c r="M435" s="55">
        <v>6876353.9005148578</v>
      </c>
      <c r="N435" s="55">
        <v>6745919.0923500992</v>
      </c>
      <c r="O435" s="55">
        <v>6617958.4499172289</v>
      </c>
      <c r="P435" s="55">
        <v>6492425.0417555775</v>
      </c>
      <c r="Q435" s="55">
        <v>6369272.8266285947</v>
      </c>
      <c r="R435" s="55">
        <v>6248456.6366375452</v>
      </c>
      <c r="S435" s="37">
        <f t="shared" si="24"/>
        <v>115943160.54092956</v>
      </c>
      <c r="T435" s="37">
        <f t="shared" si="23"/>
        <v>47763848.668186173</v>
      </c>
    </row>
    <row r="436" spans="1:20" x14ac:dyDescent="0.55000000000000004">
      <c r="A436" s="31" t="s">
        <v>181</v>
      </c>
      <c r="B436" s="31" t="s">
        <v>459</v>
      </c>
      <c r="C436" s="55">
        <v>142235.06555994917</v>
      </c>
      <c r="D436" s="55">
        <v>141959.19530230842</v>
      </c>
      <c r="E436" s="55">
        <v>141683.86010540498</v>
      </c>
      <c r="F436" s="55">
        <v>141409.05893146843</v>
      </c>
      <c r="G436" s="55">
        <v>141134.79074474116</v>
      </c>
      <c r="H436" s="55">
        <v>140861.05451147436</v>
      </c>
      <c r="I436" s="55">
        <v>140477.23809143031</v>
      </c>
      <c r="J436" s="55">
        <v>140094.46748951392</v>
      </c>
      <c r="K436" s="55">
        <v>139712.73985609328</v>
      </c>
      <c r="L436" s="55">
        <v>139332.05234930091</v>
      </c>
      <c r="M436" s="55">
        <v>138952.40213501305</v>
      </c>
      <c r="N436" s="55">
        <v>138437.5261876788</v>
      </c>
      <c r="O436" s="55">
        <v>137924.55806804006</v>
      </c>
      <c r="P436" s="55">
        <v>137413.4907068084</v>
      </c>
      <c r="Q436" s="55">
        <v>136904.31706089023</v>
      </c>
      <c r="R436" s="55">
        <v>136397.03011328942</v>
      </c>
      <c r="S436" s="37">
        <f t="shared" si="24"/>
        <v>2234928.8472134047</v>
      </c>
      <c r="T436" s="37">
        <f t="shared" si="23"/>
        <v>849283.02515534649</v>
      </c>
    </row>
    <row r="437" spans="1:20" x14ac:dyDescent="0.55000000000000004">
      <c r="A437" s="31" t="s">
        <v>20</v>
      </c>
      <c r="B437" s="31" t="s">
        <v>460</v>
      </c>
      <c r="C437" s="55">
        <v>217060.93634393424</v>
      </c>
      <c r="D437" s="55">
        <v>217882.08435953746</v>
      </c>
      <c r="E437" s="55">
        <v>218706.33880264839</v>
      </c>
      <c r="F437" s="55">
        <v>219533.71142497542</v>
      </c>
      <c r="G437" s="55">
        <v>220364.21402268362</v>
      </c>
      <c r="H437" s="55">
        <v>221197.85843656366</v>
      </c>
      <c r="I437" s="55">
        <v>222221.30650351854</v>
      </c>
      <c r="J437" s="55">
        <v>223249.48990540468</v>
      </c>
      <c r="K437" s="55">
        <v>224282.43055187972</v>
      </c>
      <c r="L437" s="55">
        <v>225320.15045397403</v>
      </c>
      <c r="M437" s="55">
        <v>226362.67172455977</v>
      </c>
      <c r="N437" s="55">
        <v>227127.42609485338</v>
      </c>
      <c r="O437" s="55">
        <v>227894.764147529</v>
      </c>
      <c r="P437" s="55">
        <v>228664.69461142167</v>
      </c>
      <c r="Q437" s="55">
        <v>229437.22624485602</v>
      </c>
      <c r="R437" s="55">
        <v>230212.36783574647</v>
      </c>
      <c r="S437" s="37">
        <f t="shared" si="24"/>
        <v>3579517.671464086</v>
      </c>
      <c r="T437" s="37">
        <f t="shared" si="23"/>
        <v>1314745.1433903428</v>
      </c>
    </row>
    <row r="438" spans="1:20" x14ac:dyDescent="0.55000000000000004">
      <c r="A438" s="31" t="s">
        <v>18</v>
      </c>
      <c r="B438" s="31" t="s">
        <v>460</v>
      </c>
      <c r="C438" s="55">
        <v>27950.968721970883</v>
      </c>
      <c r="D438" s="55">
        <v>27808.600009655132</v>
      </c>
      <c r="E438" s="55">
        <v>27666.95645468359</v>
      </c>
      <c r="F438" s="55">
        <v>27526.034363455568</v>
      </c>
      <c r="G438" s="55">
        <v>27385.830061183799</v>
      </c>
      <c r="H438" s="55">
        <v>27246.339891798569</v>
      </c>
      <c r="I438" s="55">
        <v>27204.321702679681</v>
      </c>
      <c r="J438" s="55">
        <v>27162.368312290586</v>
      </c>
      <c r="K438" s="55">
        <v>27120.479620701361</v>
      </c>
      <c r="L438" s="55">
        <v>27078.655528136151</v>
      </c>
      <c r="M438" s="55">
        <v>27036.895934972996</v>
      </c>
      <c r="N438" s="55">
        <v>27042.925674092257</v>
      </c>
      <c r="O438" s="55">
        <v>27048.956757957385</v>
      </c>
      <c r="P438" s="55">
        <v>27054.989186868272</v>
      </c>
      <c r="Q438" s="55">
        <v>27061.022961124883</v>
      </c>
      <c r="R438" s="55">
        <v>27067.058081027266</v>
      </c>
      <c r="S438" s="37">
        <f t="shared" si="24"/>
        <v>436462.40326259832</v>
      </c>
      <c r="T438" s="37">
        <f t="shared" si="23"/>
        <v>165584.72950274753</v>
      </c>
    </row>
    <row r="440" spans="1:20" x14ac:dyDescent="0.55000000000000004">
      <c r="A440" s="31" t="s">
        <v>229</v>
      </c>
      <c r="B440" s="31"/>
      <c r="C440" s="37">
        <f>SUM(C358:C438)</f>
        <v>424114606.84082496</v>
      </c>
      <c r="D440" s="37">
        <f t="shared" ref="D440:R440" si="25">SUM(D358:D438)</f>
        <v>414774541.77712351</v>
      </c>
      <c r="E440" s="37">
        <f t="shared" si="25"/>
        <v>405677709.33301282</v>
      </c>
      <c r="F440" s="37">
        <f t="shared" si="25"/>
        <v>396817615.18393987</v>
      </c>
      <c r="G440" s="37">
        <f t="shared" si="25"/>
        <v>388187943.58404964</v>
      </c>
      <c r="H440" s="37">
        <f t="shared" si="25"/>
        <v>379782552.34659648</v>
      </c>
      <c r="I440" s="37">
        <f t="shared" si="25"/>
        <v>372019691.46062714</v>
      </c>
      <c r="J440" s="37">
        <f t="shared" si="25"/>
        <v>364444730.2573334</v>
      </c>
      <c r="K440" s="37">
        <f t="shared" si="25"/>
        <v>357053078.63837773</v>
      </c>
      <c r="L440" s="37">
        <f t="shared" si="25"/>
        <v>349840261.32108748</v>
      </c>
      <c r="M440" s="37">
        <f t="shared" si="25"/>
        <v>342801914.93111813</v>
      </c>
      <c r="N440" s="37">
        <f t="shared" si="25"/>
        <v>335558319.87662733</v>
      </c>
      <c r="O440" s="37">
        <f t="shared" si="25"/>
        <v>328495530.44905788</v>
      </c>
      <c r="P440" s="37">
        <f t="shared" si="25"/>
        <v>321608979.43246043</v>
      </c>
      <c r="Q440" s="37">
        <f t="shared" si="25"/>
        <v>314894217.34310102</v>
      </c>
      <c r="R440" s="37">
        <f t="shared" si="25"/>
        <v>308346909.35950679</v>
      </c>
      <c r="S440" s="37">
        <f>SUM(S358:S438)</f>
        <v>5804418602.1348438</v>
      </c>
      <c r="T440" s="37">
        <f>SUM(C440:H440)</f>
        <v>2409354969.0655475</v>
      </c>
    </row>
    <row r="443" spans="1:20" x14ac:dyDescent="0.55000000000000004">
      <c r="A443" s="17" t="s">
        <v>237</v>
      </c>
    </row>
    <row r="444" spans="1:20" x14ac:dyDescent="0.55000000000000004">
      <c r="A444" s="17" t="s">
        <v>246</v>
      </c>
    </row>
    <row r="445" spans="1:20" x14ac:dyDescent="0.55000000000000004">
      <c r="A445" s="17" t="s">
        <v>1</v>
      </c>
      <c r="B445" s="17" t="s">
        <v>239</v>
      </c>
      <c r="C445" s="63">
        <v>2015</v>
      </c>
      <c r="D445" s="63">
        <f t="shared" ref="D445:R445" si="26">1+C445</f>
        <v>2016</v>
      </c>
      <c r="E445" s="63">
        <f t="shared" si="26"/>
        <v>2017</v>
      </c>
      <c r="F445" s="63">
        <f t="shared" si="26"/>
        <v>2018</v>
      </c>
      <c r="G445" s="63">
        <f t="shared" si="26"/>
        <v>2019</v>
      </c>
      <c r="H445" s="63">
        <f t="shared" si="26"/>
        <v>2020</v>
      </c>
      <c r="I445" s="63">
        <f t="shared" si="26"/>
        <v>2021</v>
      </c>
      <c r="J445" s="63">
        <f t="shared" si="26"/>
        <v>2022</v>
      </c>
      <c r="K445" s="63">
        <f t="shared" si="26"/>
        <v>2023</v>
      </c>
      <c r="L445" s="63">
        <f t="shared" si="26"/>
        <v>2024</v>
      </c>
      <c r="M445" s="63">
        <f t="shared" si="26"/>
        <v>2025</v>
      </c>
      <c r="N445" s="63">
        <f t="shared" si="26"/>
        <v>2026</v>
      </c>
      <c r="O445" s="63">
        <f t="shared" si="26"/>
        <v>2027</v>
      </c>
      <c r="P445" s="63">
        <f t="shared" si="26"/>
        <v>2028</v>
      </c>
      <c r="Q445" s="63">
        <f t="shared" si="26"/>
        <v>2029</v>
      </c>
      <c r="R445" s="63">
        <f t="shared" si="26"/>
        <v>2030</v>
      </c>
      <c r="S445" t="s">
        <v>235</v>
      </c>
      <c r="T445" t="s">
        <v>240</v>
      </c>
    </row>
    <row r="446" spans="1:20" x14ac:dyDescent="0.55000000000000004">
      <c r="A446" s="31" t="s">
        <v>79</v>
      </c>
      <c r="B446" s="31" t="s">
        <v>459</v>
      </c>
      <c r="C446" s="55">
        <v>550.5746371734532</v>
      </c>
      <c r="D446" s="55">
        <v>553.02382557772535</v>
      </c>
      <c r="E446" s="55">
        <v>555.48390900591346</v>
      </c>
      <c r="F446" s="55">
        <v>557.95493592368359</v>
      </c>
      <c r="G446" s="55">
        <v>560.43695501229672</v>
      </c>
      <c r="H446" s="55">
        <v>562.93001516956917</v>
      </c>
      <c r="I446" s="55">
        <v>563.70384884201849</v>
      </c>
      <c r="J446" s="55">
        <v>564.47874626757482</v>
      </c>
      <c r="K446" s="55">
        <v>565.25470890852978</v>
      </c>
      <c r="L446" s="55">
        <v>566.03173822918598</v>
      </c>
      <c r="M446" s="55">
        <v>566.80983569585749</v>
      </c>
      <c r="N446" s="55">
        <v>564.56800776971909</v>
      </c>
      <c r="O446" s="55">
        <v>562.33504664887221</v>
      </c>
      <c r="P446" s="55">
        <v>560.11091726361542</v>
      </c>
      <c r="Q446" s="55">
        <v>557.89558468295365</v>
      </c>
      <c r="R446" s="55">
        <v>555.68901411405034</v>
      </c>
      <c r="S446" s="37">
        <f>SUM(C446:R446)</f>
        <v>8967.2817262850167</v>
      </c>
      <c r="T446" s="37">
        <f t="shared" ref="T446:T509" si="27">SUM(C446:H446)</f>
        <v>3340.4042778626413</v>
      </c>
    </row>
    <row r="447" spans="1:20" x14ac:dyDescent="0.55000000000000004">
      <c r="A447" s="31" t="s">
        <v>82</v>
      </c>
      <c r="B447" s="31" t="s">
        <v>460</v>
      </c>
      <c r="C447" s="55">
        <v>64596.56797927244</v>
      </c>
      <c r="D447" s="55">
        <v>64944.263108141495</v>
      </c>
      <c r="E447" s="55">
        <v>65293.829728119454</v>
      </c>
      <c r="F447" s="55">
        <v>65645.277912626043</v>
      </c>
      <c r="G447" s="55">
        <v>65998.617789301832</v>
      </c>
      <c r="H447" s="55">
        <v>66353.859540299993</v>
      </c>
      <c r="I447" s="55">
        <v>66746.237780917785</v>
      </c>
      <c r="J447" s="55">
        <v>67140.936318874403</v>
      </c>
      <c r="K447" s="55">
        <v>67537.968875062506</v>
      </c>
      <c r="L447" s="55">
        <v>67937.349251512249</v>
      </c>
      <c r="M447" s="55">
        <v>68339.091331870906</v>
      </c>
      <c r="N447" s="55">
        <v>68649.299209666991</v>
      </c>
      <c r="O447" s="55">
        <v>68960.915197017501</v>
      </c>
      <c r="P447" s="55">
        <v>69273.945685676692</v>
      </c>
      <c r="Q447" s="55">
        <v>69588.397096412547</v>
      </c>
      <c r="R447" s="55">
        <v>69904.275879138499</v>
      </c>
      <c r="S447" s="37">
        <f t="shared" ref="S447:S510" si="28">SUM(C447:R447)</f>
        <v>1076910.8326839111</v>
      </c>
      <c r="T447" s="37">
        <f t="shared" si="27"/>
        <v>392832.41605776123</v>
      </c>
    </row>
    <row r="448" spans="1:20" x14ac:dyDescent="0.55000000000000004">
      <c r="A448" s="31" t="s">
        <v>85</v>
      </c>
      <c r="B448" s="31" t="s">
        <v>459</v>
      </c>
      <c r="C448" s="55">
        <v>3524.2697941466681</v>
      </c>
      <c r="D448" s="55">
        <v>3433.9362830423079</v>
      </c>
      <c r="E448" s="55">
        <v>3345.9181858265215</v>
      </c>
      <c r="F448" s="55">
        <v>3260.1561541864826</v>
      </c>
      <c r="G448" s="55">
        <v>3176.5923610156883</v>
      </c>
      <c r="H448" s="55">
        <v>3095.170461422636</v>
      </c>
      <c r="I448" s="55">
        <v>3022.1792916499635</v>
      </c>
      <c r="J448" s="55">
        <v>2950.9094199224833</v>
      </c>
      <c r="K448" s="55">
        <v>2881.3202541114542</v>
      </c>
      <c r="L448" s="55">
        <v>2813.3721593429927</v>
      </c>
      <c r="M448" s="55">
        <v>2747.0264354238229</v>
      </c>
      <c r="N448" s="55">
        <v>2700.0041515979347</v>
      </c>
      <c r="O448" s="55">
        <v>2653.7867727222465</v>
      </c>
      <c r="P448" s="55">
        <v>2608.3605208190388</v>
      </c>
      <c r="Q448" s="55">
        <v>2563.7118537554202</v>
      </c>
      <c r="R448" s="55">
        <v>2519.8274612062537</v>
      </c>
      <c r="S448" s="37">
        <f t="shared" si="28"/>
        <v>47296.541560191916</v>
      </c>
      <c r="T448" s="37">
        <f t="shared" si="27"/>
        <v>19836.043239640305</v>
      </c>
    </row>
    <row r="449" spans="1:20" x14ac:dyDescent="0.55000000000000004">
      <c r="A449" s="31" t="s">
        <v>86</v>
      </c>
      <c r="B449" s="31" t="s">
        <v>459</v>
      </c>
      <c r="C449" s="55">
        <v>44954.100041252408</v>
      </c>
      <c r="D449" s="55">
        <v>44375.626194089811</v>
      </c>
      <c r="E449" s="55">
        <v>43804.596206142363</v>
      </c>
      <c r="F449" s="55">
        <v>43240.914289086555</v>
      </c>
      <c r="G449" s="55">
        <v>42684.485887212599</v>
      </c>
      <c r="H449" s="55">
        <v>42135.21766156298</v>
      </c>
      <c r="I449" s="55">
        <v>41519.290887926523</v>
      </c>
      <c r="J449" s="55">
        <v>40912.367646525941</v>
      </c>
      <c r="K449" s="55">
        <v>40314.316324974548</v>
      </c>
      <c r="L449" s="55">
        <v>39725.007234777237</v>
      </c>
      <c r="M449" s="55">
        <v>39144.312583207349</v>
      </c>
      <c r="N449" s="55">
        <v>38487.100160363574</v>
      </c>
      <c r="O449" s="55">
        <v>37840.921988480841</v>
      </c>
      <c r="P449" s="55">
        <v>37205.592808288253</v>
      </c>
      <c r="Q449" s="55">
        <v>36580.930470920663</v>
      </c>
      <c r="R449" s="55">
        <v>35966.755885696562</v>
      </c>
      <c r="S449" s="37">
        <f t="shared" si="28"/>
        <v>648891.53627050808</v>
      </c>
      <c r="T449" s="37">
        <f t="shared" si="27"/>
        <v>261194.94027934672</v>
      </c>
    </row>
    <row r="450" spans="1:20" x14ac:dyDescent="0.55000000000000004">
      <c r="A450" s="31" t="s">
        <v>89</v>
      </c>
      <c r="B450" s="31" t="s">
        <v>459</v>
      </c>
      <c r="C450" s="55">
        <v>2607.8103337615908</v>
      </c>
      <c r="D450" s="55">
        <v>2611.1681947654747</v>
      </c>
      <c r="E450" s="55">
        <v>2614.5303794083807</v>
      </c>
      <c r="F450" s="55">
        <v>2617.8968932575003</v>
      </c>
      <c r="G450" s="55">
        <v>2621.2677418871922</v>
      </c>
      <c r="H450" s="55">
        <v>2624.6429308789943</v>
      </c>
      <c r="I450" s="55">
        <v>2625.333517056049</v>
      </c>
      <c r="J450" s="55">
        <v>2626.02428493754</v>
      </c>
      <c r="K450" s="55">
        <v>2626.7152345712798</v>
      </c>
      <c r="L450" s="55">
        <v>2627.4063660050874</v>
      </c>
      <c r="M450" s="55">
        <v>2628.0976792867991</v>
      </c>
      <c r="N450" s="55">
        <v>2623.3121605426977</v>
      </c>
      <c r="O450" s="55">
        <v>2618.5353557782282</v>
      </c>
      <c r="P450" s="55">
        <v>2613.7672491260541</v>
      </c>
      <c r="Q450" s="55">
        <v>2609.0078247477295</v>
      </c>
      <c r="R450" s="55">
        <v>2604.257066833653</v>
      </c>
      <c r="S450" s="37">
        <f t="shared" si="28"/>
        <v>41899.773212844244</v>
      </c>
      <c r="T450" s="37">
        <f t="shared" si="27"/>
        <v>15697.316473959132</v>
      </c>
    </row>
    <row r="451" spans="1:20" x14ac:dyDescent="0.55000000000000004">
      <c r="A451" s="31" t="s">
        <v>91</v>
      </c>
      <c r="B451" s="31" t="s">
        <v>459</v>
      </c>
      <c r="C451" s="55">
        <v>84166.825406009506</v>
      </c>
      <c r="D451" s="55">
        <v>83191.982723500332</v>
      </c>
      <c r="E451" s="55">
        <v>82228.430929664391</v>
      </c>
      <c r="F451" s="55">
        <v>81276.039250409347</v>
      </c>
      <c r="G451" s="55">
        <v>80334.67842630329</v>
      </c>
      <c r="H451" s="55">
        <v>79404.220695031705</v>
      </c>
      <c r="I451" s="55">
        <v>78469.680069195078</v>
      </c>
      <c r="J451" s="55">
        <v>77546.138432753389</v>
      </c>
      <c r="K451" s="55">
        <v>76633.466334119046</v>
      </c>
      <c r="L451" s="55">
        <v>75731.535845272898</v>
      </c>
      <c r="M451" s="55">
        <v>74840.220543832809</v>
      </c>
      <c r="N451" s="55">
        <v>73836.334610299498</v>
      </c>
      <c r="O451" s="55">
        <v>72845.914523876563</v>
      </c>
      <c r="P451" s="55">
        <v>71868.779657430554</v>
      </c>
      <c r="Q451" s="55">
        <v>70904.751806710308</v>
      </c>
      <c r="R451" s="55">
        <v>69953.655157847083</v>
      </c>
      <c r="S451" s="37">
        <f t="shared" si="28"/>
        <v>1233232.6544122559</v>
      </c>
      <c r="T451" s="37">
        <f t="shared" si="27"/>
        <v>490602.17743091856</v>
      </c>
    </row>
    <row r="452" spans="1:20" x14ac:dyDescent="0.55000000000000004">
      <c r="A452" s="31" t="s">
        <v>26</v>
      </c>
      <c r="B452" s="31" t="s">
        <v>460</v>
      </c>
      <c r="C452" s="55">
        <v>50872.867986891019</v>
      </c>
      <c r="D452" s="55">
        <v>50301.118367381001</v>
      </c>
      <c r="E452" s="55">
        <v>49735.794523345154</v>
      </c>
      <c r="F452" s="55">
        <v>49176.824236824679</v>
      </c>
      <c r="G452" s="55">
        <v>48624.136101503493</v>
      </c>
      <c r="H452" s="55">
        <v>48077.65951358631</v>
      </c>
      <c r="I452" s="55">
        <v>47540.322282527217</v>
      </c>
      <c r="J452" s="55">
        <v>47008.99057051383</v>
      </c>
      <c r="K452" s="55">
        <v>46483.597257203641</v>
      </c>
      <c r="L452" s="55">
        <v>45964.075972420767</v>
      </c>
      <c r="M452" s="55">
        <v>45450.361087771882</v>
      </c>
      <c r="N452" s="55">
        <v>44966.254648700058</v>
      </c>
      <c r="O452" s="55">
        <v>44487.30458327946</v>
      </c>
      <c r="P452" s="55">
        <v>44013.455969313029</v>
      </c>
      <c r="Q452" s="55">
        <v>43544.65446959775</v>
      </c>
      <c r="R452" s="55">
        <v>43080.846325693681</v>
      </c>
      <c r="S452" s="37">
        <f t="shared" si="28"/>
        <v>749328.26389655285</v>
      </c>
      <c r="T452" s="37">
        <f t="shared" si="27"/>
        <v>296788.40072953166</v>
      </c>
    </row>
    <row r="453" spans="1:20" x14ac:dyDescent="0.55000000000000004">
      <c r="A453" s="31" t="s">
        <v>36</v>
      </c>
      <c r="B453" s="31" t="s">
        <v>460</v>
      </c>
      <c r="C453" s="55">
        <v>2925122.8039330021</v>
      </c>
      <c r="D453" s="55">
        <v>2871414.7114006728</v>
      </c>
      <c r="E453" s="55">
        <v>2818692.7515529566</v>
      </c>
      <c r="F453" s="55">
        <v>2766938.8180370508</v>
      </c>
      <c r="G453" s="55">
        <v>2716135.1369503592</v>
      </c>
      <c r="H453" s="55">
        <v>2666264.260736377</v>
      </c>
      <c r="I453" s="55">
        <v>2612185.5657343348</v>
      </c>
      <c r="J453" s="55">
        <v>2559203.7257200712</v>
      </c>
      <c r="K453" s="55">
        <v>2507296.4936540788</v>
      </c>
      <c r="L453" s="55">
        <v>2456442.0737240156</v>
      </c>
      <c r="M453" s="55">
        <v>2406619.1121926573</v>
      </c>
      <c r="N453" s="55">
        <v>2353104.1539065288</v>
      </c>
      <c r="O453" s="55">
        <v>2300779.1848238683</v>
      </c>
      <c r="P453" s="55">
        <v>2249617.743664505</v>
      </c>
      <c r="Q453" s="55">
        <v>2199593.9575564247</v>
      </c>
      <c r="R453" s="55">
        <v>2150682.5289515858</v>
      </c>
      <c r="S453" s="37">
        <f t="shared" si="28"/>
        <v>40560093.022538483</v>
      </c>
      <c r="T453" s="37">
        <f t="shared" si="27"/>
        <v>16764568.482610416</v>
      </c>
    </row>
    <row r="454" spans="1:20" x14ac:dyDescent="0.55000000000000004">
      <c r="A454" s="31" t="s">
        <v>94</v>
      </c>
      <c r="B454" s="31" t="s">
        <v>459</v>
      </c>
      <c r="C454" s="55">
        <v>29209.14115143958</v>
      </c>
      <c r="D454" s="55">
        <v>29335.354525230192</v>
      </c>
      <c r="E454" s="55">
        <v>29462.113269925103</v>
      </c>
      <c r="F454" s="55">
        <v>29589.419742084599</v>
      </c>
      <c r="G454" s="55">
        <v>29717.276308451703</v>
      </c>
      <c r="H454" s="55">
        <v>29845.685345996182</v>
      </c>
      <c r="I454" s="55">
        <v>29974.418274071711</v>
      </c>
      <c r="J454" s="55">
        <v>30103.706463873659</v>
      </c>
      <c r="K454" s="55">
        <v>30233.552310403738</v>
      </c>
      <c r="L454" s="55">
        <v>30363.958218994001</v>
      </c>
      <c r="M454" s="55">
        <v>30494.926605351338</v>
      </c>
      <c r="N454" s="55">
        <v>30565.006573839422</v>
      </c>
      <c r="O454" s="55">
        <v>30635.247592132517</v>
      </c>
      <c r="P454" s="55">
        <v>30705.650030336932</v>
      </c>
      <c r="Q454" s="55">
        <v>30776.214259409524</v>
      </c>
      <c r="R454" s="55">
        <v>30846.940651159675</v>
      </c>
      <c r="S454" s="37">
        <f t="shared" si="28"/>
        <v>481858.61132269987</v>
      </c>
      <c r="T454" s="37">
        <f t="shared" si="27"/>
        <v>177158.99034312734</v>
      </c>
    </row>
    <row r="455" spans="1:20" x14ac:dyDescent="0.55000000000000004">
      <c r="A455" s="31" t="s">
        <v>95</v>
      </c>
      <c r="B455" s="31" t="s">
        <v>459</v>
      </c>
      <c r="C455" s="55">
        <v>22040.281413050652</v>
      </c>
      <c r="D455" s="55">
        <v>22031.665693253508</v>
      </c>
      <c r="E455" s="55">
        <v>22023.053341409173</v>
      </c>
      <c r="F455" s="55">
        <v>22014.444356201086</v>
      </c>
      <c r="G455" s="55">
        <v>22005.838736313206</v>
      </c>
      <c r="H455" s="55">
        <v>21997.236480429998</v>
      </c>
      <c r="I455" s="55">
        <v>22076.151570167101</v>
      </c>
      <c r="J455" s="55">
        <v>22155.349767802494</v>
      </c>
      <c r="K455" s="55">
        <v>22234.832088985804</v>
      </c>
      <c r="L455" s="55">
        <v>22314.599553010336</v>
      </c>
      <c r="M455" s="55">
        <v>22394.653182826049</v>
      </c>
      <c r="N455" s="55">
        <v>22505.206552515327</v>
      </c>
      <c r="O455" s="55">
        <v>22616.305679598121</v>
      </c>
      <c r="P455" s="55">
        <v>22727.953258258531</v>
      </c>
      <c r="Q455" s="55">
        <v>22840.151995980792</v>
      </c>
      <c r="R455" s="55">
        <v>22952.90461361485</v>
      </c>
      <c r="S455" s="37">
        <f t="shared" si="28"/>
        <v>356930.62828341703</v>
      </c>
      <c r="T455" s="37">
        <f t="shared" si="27"/>
        <v>132112.52002065763</v>
      </c>
    </row>
    <row r="456" spans="1:20" x14ac:dyDescent="0.55000000000000004">
      <c r="A456" s="31" t="s">
        <v>96</v>
      </c>
      <c r="B456" s="31" t="s">
        <v>459</v>
      </c>
      <c r="C456" s="55">
        <v>41181.222813424698</v>
      </c>
      <c r="D456" s="55">
        <v>40631.861277939752</v>
      </c>
      <c r="E456" s="55">
        <v>40089.828279007445</v>
      </c>
      <c r="F456" s="55">
        <v>39555.026053234207</v>
      </c>
      <c r="G456" s="55">
        <v>39027.358141399709</v>
      </c>
      <c r="H456" s="55">
        <v>38506.729371058987</v>
      </c>
      <c r="I456" s="55">
        <v>38068.59197397207</v>
      </c>
      <c r="J456" s="55">
        <v>37635.439793283978</v>
      </c>
      <c r="K456" s="55">
        <v>37207.216106188811</v>
      </c>
      <c r="L456" s="55">
        <v>36783.864835284243</v>
      </c>
      <c r="M456" s="55">
        <v>36365.330541228075</v>
      </c>
      <c r="N456" s="55">
        <v>35925.799137663758</v>
      </c>
      <c r="O456" s="55">
        <v>35491.580152599272</v>
      </c>
      <c r="P456" s="55">
        <v>35062.609377220186</v>
      </c>
      <c r="Q456" s="55">
        <v>34638.823378775181</v>
      </c>
      <c r="R456" s="55">
        <v>34220.1594911961</v>
      </c>
      <c r="S456" s="37">
        <f t="shared" si="28"/>
        <v>600391.44072347647</v>
      </c>
      <c r="T456" s="37">
        <f t="shared" si="27"/>
        <v>238992.02593606481</v>
      </c>
    </row>
    <row r="457" spans="1:20" x14ac:dyDescent="0.55000000000000004">
      <c r="A457" s="31" t="s">
        <v>33</v>
      </c>
      <c r="B457" s="31" t="s">
        <v>460</v>
      </c>
      <c r="C457" s="55">
        <v>17528.839342402283</v>
      </c>
      <c r="D457" s="55">
        <v>17501.232423622801</v>
      </c>
      <c r="E457" s="55">
        <v>17473.668984160435</v>
      </c>
      <c r="F457" s="55">
        <v>17446.148955537756</v>
      </c>
      <c r="G457" s="55">
        <v>17418.67226938517</v>
      </c>
      <c r="H457" s="55">
        <v>17391.238857440774</v>
      </c>
      <c r="I457" s="55">
        <v>17372.558250403839</v>
      </c>
      <c r="J457" s="55">
        <v>17353.897708934524</v>
      </c>
      <c r="K457" s="55">
        <v>17335.257211479628</v>
      </c>
      <c r="L457" s="55">
        <v>17316.636736509074</v>
      </c>
      <c r="M457" s="55">
        <v>17298.036262515961</v>
      </c>
      <c r="N457" s="55">
        <v>17262.676723213299</v>
      </c>
      <c r="O457" s="55">
        <v>17227.389463619191</v>
      </c>
      <c r="P457" s="55">
        <v>17192.174335984091</v>
      </c>
      <c r="Q457" s="55">
        <v>17157.03119286045</v>
      </c>
      <c r="R457" s="55">
        <v>17121.959887102141</v>
      </c>
      <c r="S457" s="37">
        <f t="shared" si="28"/>
        <v>277397.41860517138</v>
      </c>
      <c r="T457" s="37">
        <f t="shared" si="27"/>
        <v>104759.8008325492</v>
      </c>
    </row>
    <row r="458" spans="1:20" x14ac:dyDescent="0.55000000000000004">
      <c r="A458" s="31" t="s">
        <v>97</v>
      </c>
      <c r="B458" s="31" t="s">
        <v>459</v>
      </c>
      <c r="C458" s="55">
        <v>17026.912168917312</v>
      </c>
      <c r="D458" s="55">
        <v>16923.728802577782</v>
      </c>
      <c r="E458" s="55">
        <v>16821.170729126556</v>
      </c>
      <c r="F458" s="55">
        <v>16719.234159278516</v>
      </c>
      <c r="G458" s="55">
        <v>16617.915326711653</v>
      </c>
      <c r="H458" s="55">
        <v>16517.210487927936</v>
      </c>
      <c r="I458" s="55">
        <v>16403.726975966751</v>
      </c>
      <c r="J458" s="55">
        <v>16291.023166334633</v>
      </c>
      <c r="K458" s="55">
        <v>16179.093701991496</v>
      </c>
      <c r="L458" s="55">
        <v>16067.933262703464</v>
      </c>
      <c r="M458" s="55">
        <v>15957.536564789976</v>
      </c>
      <c r="N458" s="55">
        <v>15848.927549445098</v>
      </c>
      <c r="O458" s="55">
        <v>15741.057740817139</v>
      </c>
      <c r="P458" s="55">
        <v>15633.922107771547</v>
      </c>
      <c r="Q458" s="55">
        <v>15527.515653416292</v>
      </c>
      <c r="R458" s="55">
        <v>15421.833414868845</v>
      </c>
      <c r="S458" s="37">
        <f t="shared" si="28"/>
        <v>259698.74181264493</v>
      </c>
      <c r="T458" s="37">
        <f t="shared" si="27"/>
        <v>100626.17167453974</v>
      </c>
    </row>
    <row r="459" spans="1:20" x14ac:dyDescent="0.55000000000000004">
      <c r="A459" s="31" t="s">
        <v>98</v>
      </c>
      <c r="B459" s="31" t="s">
        <v>460</v>
      </c>
      <c r="C459" s="55">
        <v>4988.0316122122967</v>
      </c>
      <c r="D459" s="55">
        <v>5018.1833513640222</v>
      </c>
      <c r="E459" s="55">
        <v>5048.5173522663827</v>
      </c>
      <c r="F459" s="55">
        <v>5079.0347166583424</v>
      </c>
      <c r="G459" s="55">
        <v>5109.7365529386707</v>
      </c>
      <c r="H459" s="55">
        <v>5140.6239762062032</v>
      </c>
      <c r="I459" s="55">
        <v>5168.9185860399575</v>
      </c>
      <c r="J459" s="55">
        <v>5197.36893279385</v>
      </c>
      <c r="K459" s="55">
        <v>5225.9758736625345</v>
      </c>
      <c r="L459" s="55">
        <v>5254.7402705587692</v>
      </c>
      <c r="M459" s="55">
        <v>5283.6629901393781</v>
      </c>
      <c r="N459" s="55">
        <v>5305.3403975884812</v>
      </c>
      <c r="O459" s="55">
        <v>5327.106741442989</v>
      </c>
      <c r="P459" s="55">
        <v>5348.9623865843687</v>
      </c>
      <c r="Q459" s="55">
        <v>5370.9076993910912</v>
      </c>
      <c r="R459" s="55">
        <v>5392.9430477447813</v>
      </c>
      <c r="S459" s="37">
        <f t="shared" si="28"/>
        <v>83260.054487592104</v>
      </c>
      <c r="T459" s="37">
        <f t="shared" si="27"/>
        <v>30384.127561645917</v>
      </c>
    </row>
    <row r="460" spans="1:20" x14ac:dyDescent="0.55000000000000004">
      <c r="A460" s="31" t="s">
        <v>99</v>
      </c>
      <c r="B460" s="31" t="s">
        <v>460</v>
      </c>
      <c r="C460" s="55">
        <v>18263976.416353498</v>
      </c>
      <c r="D460" s="55">
        <v>17763205.2322492</v>
      </c>
      <c r="E460" s="55">
        <v>17276164.452363152</v>
      </c>
      <c r="F460" s="55">
        <v>16802477.609346636</v>
      </c>
      <c r="G460" s="55">
        <v>16341778.558028085</v>
      </c>
      <c r="H460" s="55">
        <v>15893711.192394253</v>
      </c>
      <c r="I460" s="55">
        <v>15488089.354908213</v>
      </c>
      <c r="J460" s="55">
        <v>15092819.352374624</v>
      </c>
      <c r="K460" s="55">
        <v>14707636.996633528</v>
      </c>
      <c r="L460" s="55">
        <v>14332284.841844974</v>
      </c>
      <c r="M460" s="55">
        <v>13966512.012418928</v>
      </c>
      <c r="N460" s="55">
        <v>13597320.297157463</v>
      </c>
      <c r="O460" s="55">
        <v>13237887.820458677</v>
      </c>
      <c r="P460" s="55">
        <v>12887956.605955852</v>
      </c>
      <c r="Q460" s="55">
        <v>12547275.496646862</v>
      </c>
      <c r="R460" s="55">
        <v>12215599.974630626</v>
      </c>
      <c r="S460" s="37">
        <f t="shared" si="28"/>
        <v>240414696.21376455</v>
      </c>
      <c r="T460" s="37">
        <f t="shared" si="27"/>
        <v>102341313.46073483</v>
      </c>
    </row>
    <row r="461" spans="1:20" x14ac:dyDescent="0.55000000000000004">
      <c r="A461" s="31" t="s">
        <v>101</v>
      </c>
      <c r="B461" s="31" t="s">
        <v>459</v>
      </c>
      <c r="C461" s="55">
        <v>40.289596641794624</v>
      </c>
      <c r="D461" s="55">
        <v>40.142551957465301</v>
      </c>
      <c r="E461" s="55">
        <v>39.996043941184112</v>
      </c>
      <c r="F461" s="55">
        <v>39.850070634277095</v>
      </c>
      <c r="G461" s="55">
        <v>39.704630085218852</v>
      </c>
      <c r="H461" s="55">
        <v>39.559720349606465</v>
      </c>
      <c r="I461" s="55">
        <v>39.426674040016167</v>
      </c>
      <c r="J461" s="55">
        <v>39.294075188606556</v>
      </c>
      <c r="K461" s="55">
        <v>39.161922290496911</v>
      </c>
      <c r="L461" s="55">
        <v>39.030213845867728</v>
      </c>
      <c r="M461" s="55">
        <v>38.898948359943631</v>
      </c>
      <c r="N461" s="55">
        <v>38.738001900538755</v>
      </c>
      <c r="O461" s="55">
        <v>38.577721365635369</v>
      </c>
      <c r="P461" s="55">
        <v>38.418103999935575</v>
      </c>
      <c r="Q461" s="55">
        <v>38.25914705954164</v>
      </c>
      <c r="R461" s="55">
        <v>38.100847811908885</v>
      </c>
      <c r="S461" s="37">
        <f t="shared" si="28"/>
        <v>627.44826947203774</v>
      </c>
      <c r="T461" s="37">
        <f t="shared" si="27"/>
        <v>239.54261360954646</v>
      </c>
    </row>
    <row r="462" spans="1:20" x14ac:dyDescent="0.55000000000000004">
      <c r="A462" s="31" t="s">
        <v>102</v>
      </c>
      <c r="B462" s="31" t="s">
        <v>459</v>
      </c>
      <c r="C462" s="55">
        <v>3721.3481467628367</v>
      </c>
      <c r="D462" s="55">
        <v>3713.3725422277489</v>
      </c>
      <c r="E462" s="55">
        <v>3705.4140310322746</v>
      </c>
      <c r="F462" s="55">
        <v>3697.4725765419194</v>
      </c>
      <c r="G462" s="55">
        <v>3689.5481422007006</v>
      </c>
      <c r="H462" s="55">
        <v>3681.6406915309867</v>
      </c>
      <c r="I462" s="55">
        <v>3685.0962740918753</v>
      </c>
      <c r="J462" s="55">
        <v>3688.5551000574947</v>
      </c>
      <c r="K462" s="55">
        <v>3692.0171724720999</v>
      </c>
      <c r="L462" s="55">
        <v>3695.4824943828035</v>
      </c>
      <c r="M462" s="55">
        <v>3698.9510688395767</v>
      </c>
      <c r="N462" s="55">
        <v>3702.3947549780487</v>
      </c>
      <c r="O462" s="55">
        <v>3705.8416471535834</v>
      </c>
      <c r="P462" s="55">
        <v>3709.2917483509677</v>
      </c>
      <c r="Q462" s="55">
        <v>3712.74506155777</v>
      </c>
      <c r="R462" s="55">
        <v>3716.2015897643391</v>
      </c>
      <c r="S462" s="37">
        <f t="shared" si="28"/>
        <v>59215.373041945022</v>
      </c>
      <c r="T462" s="37">
        <f t="shared" si="27"/>
        <v>22208.796130296465</v>
      </c>
    </row>
    <row r="463" spans="1:20" x14ac:dyDescent="0.55000000000000004">
      <c r="A463" s="31" t="s">
        <v>104</v>
      </c>
      <c r="B463" s="31" t="s">
        <v>460</v>
      </c>
      <c r="C463" s="55">
        <v>291395.29595325625</v>
      </c>
      <c r="D463" s="55">
        <v>289946.87049671559</v>
      </c>
      <c r="E463" s="55">
        <v>288505.64466327219</v>
      </c>
      <c r="F463" s="55">
        <v>287071.58266608405</v>
      </c>
      <c r="G463" s="55">
        <v>285644.6488961936</v>
      </c>
      <c r="H463" s="55">
        <v>284224.80792164255</v>
      </c>
      <c r="I463" s="55">
        <v>282768.02928529953</v>
      </c>
      <c r="J463" s="55">
        <v>281318.71728781448</v>
      </c>
      <c r="K463" s="55">
        <v>279876.83365934063</v>
      </c>
      <c r="L463" s="55">
        <v>278442.34032618062</v>
      </c>
      <c r="M463" s="55">
        <v>277015.19940978184</v>
      </c>
      <c r="N463" s="55">
        <v>275805.84954025561</v>
      </c>
      <c r="O463" s="55">
        <v>274601.77926228265</v>
      </c>
      <c r="P463" s="55">
        <v>273402.96552704321</v>
      </c>
      <c r="Q463" s="55">
        <v>272209.3853863409</v>
      </c>
      <c r="R463" s="55">
        <v>271021.01599216257</v>
      </c>
      <c r="S463" s="37">
        <f t="shared" si="28"/>
        <v>4493250.9662736664</v>
      </c>
      <c r="T463" s="37">
        <f t="shared" si="27"/>
        <v>1726788.8505971641</v>
      </c>
    </row>
    <row r="464" spans="1:20" x14ac:dyDescent="0.55000000000000004">
      <c r="A464" s="64" t="s">
        <v>106</v>
      </c>
      <c r="B464" s="31">
        <v>0</v>
      </c>
      <c r="C464" s="55">
        <v>78180.409767976482</v>
      </c>
      <c r="D464" s="55">
        <v>76367.156582835596</v>
      </c>
      <c r="E464" s="55">
        <v>74595.958525356211</v>
      </c>
      <c r="F464" s="55">
        <v>72865.840202925203</v>
      </c>
      <c r="G464" s="55">
        <v>71175.848845396627</v>
      </c>
      <c r="H464" s="55">
        <v>69525.05378040472</v>
      </c>
      <c r="I464" s="55">
        <v>67806.836482035069</v>
      </c>
      <c r="J464" s="55">
        <v>66131.082591083119</v>
      </c>
      <c r="K464" s="55">
        <v>64496.742682094249</v>
      </c>
      <c r="L464" s="55">
        <v>62902.793264738968</v>
      </c>
      <c r="M464" s="55">
        <v>61348.236142861482</v>
      </c>
      <c r="N464" s="55">
        <v>59807.846098371789</v>
      </c>
      <c r="O464" s="55">
        <v>58306.133636781735</v>
      </c>
      <c r="P464" s="55">
        <v>56842.127604438203</v>
      </c>
      <c r="Q464" s="55">
        <v>55414.881232340522</v>
      </c>
      <c r="R464" s="55">
        <v>54023.471523867447</v>
      </c>
      <c r="S464" s="37">
        <f t="shared" si="28"/>
        <v>1049790.4189635073</v>
      </c>
      <c r="T464" s="37">
        <f t="shared" si="27"/>
        <v>442710.26770489488</v>
      </c>
    </row>
    <row r="465" spans="1:20" x14ac:dyDescent="0.55000000000000004">
      <c r="A465" s="31" t="s">
        <v>107</v>
      </c>
      <c r="B465" s="31" t="s">
        <v>460</v>
      </c>
      <c r="C465" s="55">
        <v>962349.88979903434</v>
      </c>
      <c r="D465" s="55">
        <v>966782.49903777009</v>
      </c>
      <c r="E465" s="55">
        <v>971235.52499278681</v>
      </c>
      <c r="F465" s="55">
        <v>975709.06170402467</v>
      </c>
      <c r="G465" s="55">
        <v>980203.20364457264</v>
      </c>
      <c r="H465" s="55">
        <v>984718.04572266643</v>
      </c>
      <c r="I465" s="55">
        <v>989743.44074071629</v>
      </c>
      <c r="J465" s="55">
        <v>994794.48228286253</v>
      </c>
      <c r="K465" s="55">
        <v>999871.30123318336</v>
      </c>
      <c r="L465" s="55">
        <v>1004974.0291437103</v>
      </c>
      <c r="M465" s="55">
        <v>1010102.7982378335</v>
      </c>
      <c r="N465" s="55">
        <v>1014042.7332989315</v>
      </c>
      <c r="O465" s="55">
        <v>1017998.0361902275</v>
      </c>
      <c r="P465" s="55">
        <v>1021968.7668543858</v>
      </c>
      <c r="Q465" s="55">
        <v>1025954.9854678782</v>
      </c>
      <c r="R465" s="55">
        <v>1029956.752441898</v>
      </c>
      <c r="S465" s="37">
        <f t="shared" si="28"/>
        <v>15950405.550792482</v>
      </c>
      <c r="T465" s="37">
        <f t="shared" si="27"/>
        <v>5840998.2249008548</v>
      </c>
    </row>
    <row r="466" spans="1:20" x14ac:dyDescent="0.55000000000000004">
      <c r="A466" s="31" t="s">
        <v>108</v>
      </c>
      <c r="B466" s="31" t="s">
        <v>459</v>
      </c>
      <c r="C466" s="55">
        <v>701.95281934588161</v>
      </c>
      <c r="D466" s="55">
        <v>692.51874192925459</v>
      </c>
      <c r="E466" s="55">
        <v>683.21145624883832</v>
      </c>
      <c r="F466" s="55">
        <v>674.02925825412922</v>
      </c>
      <c r="G466" s="55">
        <v>664.9704667966538</v>
      </c>
      <c r="H466" s="55">
        <v>656.03342332217085</v>
      </c>
      <c r="I466" s="55">
        <v>647.0583564864304</v>
      </c>
      <c r="J466" s="55">
        <v>638.20607581042259</v>
      </c>
      <c r="K466" s="55">
        <v>629.47490148035934</v>
      </c>
      <c r="L466" s="55">
        <v>620.86317666366074</v>
      </c>
      <c r="M466" s="55">
        <v>612.36926719455425</v>
      </c>
      <c r="N466" s="55">
        <v>603.23700102774546</v>
      </c>
      <c r="O466" s="55">
        <v>594.2409243952734</v>
      </c>
      <c r="P466" s="55">
        <v>585.37900630188233</v>
      </c>
      <c r="Q466" s="55">
        <v>576.64924604055841</v>
      </c>
      <c r="R466" s="55">
        <v>568.04967274084402</v>
      </c>
      <c r="S466" s="37">
        <f t="shared" si="28"/>
        <v>10148.243794038659</v>
      </c>
      <c r="T466" s="37">
        <f t="shared" si="27"/>
        <v>4072.716165896928</v>
      </c>
    </row>
    <row r="467" spans="1:20" x14ac:dyDescent="0.55000000000000004">
      <c r="A467" s="65" t="s">
        <v>111</v>
      </c>
      <c r="B467" s="31" t="s">
        <v>459</v>
      </c>
      <c r="C467" s="55">
        <v>12173.223919705</v>
      </c>
      <c r="D467" s="55">
        <v>12025.294073237757</v>
      </c>
      <c r="E467" s="55">
        <v>11879.161880343647</v>
      </c>
      <c r="F467" s="55">
        <v>11734.805495813973</v>
      </c>
      <c r="G467" s="55">
        <v>11592.203339904496</v>
      </c>
      <c r="H467" s="55">
        <v>11451.334095109514</v>
      </c>
      <c r="I467" s="55">
        <v>11327.983594329655</v>
      </c>
      <c r="J467" s="55">
        <v>11205.961789919695</v>
      </c>
      <c r="K467" s="55">
        <v>11085.254369541764</v>
      </c>
      <c r="L467" s="55">
        <v>10965.847175026411</v>
      </c>
      <c r="M467" s="55">
        <v>10847.726200711943</v>
      </c>
      <c r="N467" s="55">
        <v>10768.029670294725</v>
      </c>
      <c r="O467" s="55">
        <v>10688.918657694148</v>
      </c>
      <c r="P467" s="55">
        <v>10610.388861203324</v>
      </c>
      <c r="Q467" s="55">
        <v>10532.436010719332</v>
      </c>
      <c r="R467" s="55">
        <v>10455.055867511013</v>
      </c>
      <c r="S467" s="37">
        <f t="shared" si="28"/>
        <v>179343.62500106642</v>
      </c>
      <c r="T467" s="37">
        <f t="shared" si="27"/>
        <v>70856.022804114386</v>
      </c>
    </row>
    <row r="468" spans="1:20" x14ac:dyDescent="0.55000000000000004">
      <c r="A468" s="31" t="s">
        <v>112</v>
      </c>
      <c r="B468" s="31" t="s">
        <v>459</v>
      </c>
      <c r="C468" s="55">
        <v>1965.9229238146834</v>
      </c>
      <c r="D468" s="55">
        <v>1963.6061697637417</v>
      </c>
      <c r="E468" s="55">
        <v>1961.2921459059664</v>
      </c>
      <c r="F468" s="55">
        <v>1958.9808490239441</v>
      </c>
      <c r="G468" s="55">
        <v>1956.6722759040542</v>
      </c>
      <c r="H468" s="55">
        <v>1954.3664233364611</v>
      </c>
      <c r="I468" s="55">
        <v>1952.1572292140602</v>
      </c>
      <c r="J468" s="55">
        <v>1949.9505323401861</v>
      </c>
      <c r="K468" s="55">
        <v>1947.7463298919761</v>
      </c>
      <c r="L468" s="55">
        <v>1945.5446190497589</v>
      </c>
      <c r="M468" s="55">
        <v>1943.3453969970519</v>
      </c>
      <c r="N468" s="55">
        <v>1939.0004968775099</v>
      </c>
      <c r="O468" s="55">
        <v>1934.6653110151854</v>
      </c>
      <c r="P468" s="55">
        <v>1930.3398176911003</v>
      </c>
      <c r="Q468" s="55">
        <v>1926.0239952348331</v>
      </c>
      <c r="R468" s="55">
        <v>1921.7178220244141</v>
      </c>
      <c r="S468" s="37">
        <f t="shared" si="28"/>
        <v>31151.332338084929</v>
      </c>
      <c r="T468" s="37">
        <f t="shared" si="27"/>
        <v>11760.840787748852</v>
      </c>
    </row>
    <row r="469" spans="1:20" x14ac:dyDescent="0.55000000000000004">
      <c r="A469" s="31" t="s">
        <v>114</v>
      </c>
      <c r="B469" s="31" t="s">
        <v>459</v>
      </c>
      <c r="C469" s="55">
        <v>6527.3374985825003</v>
      </c>
      <c r="D469" s="55">
        <v>6534.0587484616508</v>
      </c>
      <c r="E469" s="55">
        <v>6540.7869192637572</v>
      </c>
      <c r="F469" s="55">
        <v>6547.5220181153481</v>
      </c>
      <c r="G469" s="55">
        <v>6554.2640521502917</v>
      </c>
      <c r="H469" s="55">
        <v>6561.0130285097948</v>
      </c>
      <c r="I469" s="55">
        <v>6580.1169995823839</v>
      </c>
      <c r="J469" s="55">
        <v>6599.2765964720775</v>
      </c>
      <c r="K469" s="55">
        <v>6618.4919811468508</v>
      </c>
      <c r="L469" s="55">
        <v>6637.7633160462901</v>
      </c>
      <c r="M469" s="55">
        <v>6657.090764082961</v>
      </c>
      <c r="N469" s="55">
        <v>6652.7902049323475</v>
      </c>
      <c r="O469" s="55">
        <v>6648.4924239936699</v>
      </c>
      <c r="P469" s="55">
        <v>6644.1974194721688</v>
      </c>
      <c r="Q469" s="55">
        <v>6639.9051895742423</v>
      </c>
      <c r="R469" s="55">
        <v>6635.6157325074591</v>
      </c>
      <c r="S469" s="37">
        <f t="shared" si="28"/>
        <v>105578.7228928938</v>
      </c>
      <c r="T469" s="37">
        <f t="shared" si="27"/>
        <v>39264.982265083338</v>
      </c>
    </row>
    <row r="470" spans="1:20" x14ac:dyDescent="0.55000000000000004">
      <c r="A470" s="31" t="s">
        <v>115</v>
      </c>
      <c r="B470" s="31" t="s">
        <v>460</v>
      </c>
      <c r="C470" s="55">
        <v>904823.3429904381</v>
      </c>
      <c r="D470" s="55">
        <v>907359.37175626634</v>
      </c>
      <c r="E470" s="55">
        <v>909902.50847521157</v>
      </c>
      <c r="F470" s="55">
        <v>912452.7730693653</v>
      </c>
      <c r="G470" s="55">
        <v>915010.18551665673</v>
      </c>
      <c r="H470" s="55">
        <v>917574.76585100871</v>
      </c>
      <c r="I470" s="55">
        <v>917409.61763005715</v>
      </c>
      <c r="J470" s="55">
        <v>917244.49913304276</v>
      </c>
      <c r="K470" s="55">
        <v>917079.41035461565</v>
      </c>
      <c r="L470" s="55">
        <v>916914.35128942772</v>
      </c>
      <c r="M470" s="55">
        <v>916749.32193213026</v>
      </c>
      <c r="N470" s="55">
        <v>914253.46842424513</v>
      </c>
      <c r="O470" s="55">
        <v>911764.40988700732</v>
      </c>
      <c r="P470" s="55">
        <v>909282.1278210819</v>
      </c>
      <c r="Q470" s="55">
        <v>906806.60377750138</v>
      </c>
      <c r="R470" s="55">
        <v>904337.81935752381</v>
      </c>
      <c r="S470" s="37">
        <f t="shared" si="28"/>
        <v>14598964.577265579</v>
      </c>
      <c r="T470" s="37">
        <f t="shared" si="27"/>
        <v>5467122.9476589467</v>
      </c>
    </row>
    <row r="471" spans="1:20" x14ac:dyDescent="0.55000000000000004">
      <c r="A471" s="31" t="s">
        <v>117</v>
      </c>
      <c r="B471" s="31" t="s">
        <v>459</v>
      </c>
      <c r="C471" s="55">
        <v>1043.1895105009937</v>
      </c>
      <c r="D471" s="55">
        <v>1036.1638130080621</v>
      </c>
      <c r="E471" s="55">
        <v>1029.1854323494788</v>
      </c>
      <c r="F471" s="55">
        <v>1022.2540498547038</v>
      </c>
      <c r="G471" s="55">
        <v>1015.3693489993873</v>
      </c>
      <c r="H471" s="55">
        <v>1008.5310153909155</v>
      </c>
      <c r="I471" s="55">
        <v>1003.2662620835071</v>
      </c>
      <c r="J471" s="55">
        <v>998.02899194415659</v>
      </c>
      <c r="K471" s="55">
        <v>992.81906150469399</v>
      </c>
      <c r="L471" s="55">
        <v>987.63632804588292</v>
      </c>
      <c r="M471" s="55">
        <v>982.48064959351461</v>
      </c>
      <c r="N471" s="55">
        <v>977.20474284855686</v>
      </c>
      <c r="O471" s="55">
        <v>971.95716764579606</v>
      </c>
      <c r="P471" s="55">
        <v>966.73777184526375</v>
      </c>
      <c r="Q471" s="55">
        <v>961.54640412398169</v>
      </c>
      <c r="R471" s="55">
        <v>956.38291397157377</v>
      </c>
      <c r="S471" s="37">
        <f t="shared" si="28"/>
        <v>15952.753463710471</v>
      </c>
      <c r="T471" s="37">
        <f t="shared" si="27"/>
        <v>6154.6931701035419</v>
      </c>
    </row>
    <row r="472" spans="1:20" x14ac:dyDescent="0.55000000000000004">
      <c r="A472" s="31" t="s">
        <v>118</v>
      </c>
      <c r="B472" s="31" t="s">
        <v>459</v>
      </c>
      <c r="C472" s="55">
        <v>152.45642313405051</v>
      </c>
      <c r="D472" s="55">
        <v>153.03328474043087</v>
      </c>
      <c r="E472" s="55">
        <v>153.61232906437783</v>
      </c>
      <c r="F472" s="55">
        <v>154.19356436481505</v>
      </c>
      <c r="G472" s="55">
        <v>154.77699893191613</v>
      </c>
      <c r="H472" s="55">
        <v>155.36264108722284</v>
      </c>
      <c r="I472" s="55">
        <v>156.09699616984619</v>
      </c>
      <c r="J472" s="55">
        <v>156.83482234039388</v>
      </c>
      <c r="K472" s="55">
        <v>157.57613600571273</v>
      </c>
      <c r="L472" s="55">
        <v>158.32095365020024</v>
      </c>
      <c r="M472" s="55">
        <v>159.06929183617069</v>
      </c>
      <c r="N472" s="55">
        <v>159.82355503589889</v>
      </c>
      <c r="O472" s="55">
        <v>160.58139474601384</v>
      </c>
      <c r="P472" s="55">
        <v>161.3428279253524</v>
      </c>
      <c r="Q472" s="55">
        <v>162.10787161316549</v>
      </c>
      <c r="R472" s="55">
        <v>162.87654292949978</v>
      </c>
      <c r="S472" s="37">
        <f t="shared" si="28"/>
        <v>2518.0656335750673</v>
      </c>
      <c r="T472" s="37">
        <f t="shared" si="27"/>
        <v>923.43524132281334</v>
      </c>
    </row>
    <row r="473" spans="1:20" x14ac:dyDescent="0.55000000000000004">
      <c r="A473" s="31" t="s">
        <v>119</v>
      </c>
      <c r="B473" s="31" t="s">
        <v>460</v>
      </c>
      <c r="C473" s="55">
        <v>29017.5312243599</v>
      </c>
      <c r="D473" s="55">
        <v>28868.620980501197</v>
      </c>
      <c r="E473" s="55">
        <v>28720.47490436423</v>
      </c>
      <c r="F473" s="55">
        <v>28573.089074443727</v>
      </c>
      <c r="G473" s="55">
        <v>28426.459589358517</v>
      </c>
      <c r="H473" s="55">
        <v>28280.582567748308</v>
      </c>
      <c r="I473" s="55">
        <v>28152.067219034154</v>
      </c>
      <c r="J473" s="55">
        <v>28024.135882152688</v>
      </c>
      <c r="K473" s="55">
        <v>27896.785903181073</v>
      </c>
      <c r="L473" s="55">
        <v>27770.014640256664</v>
      </c>
      <c r="M473" s="55">
        <v>27643.81946352221</v>
      </c>
      <c r="N473" s="55">
        <v>27523.429490903796</v>
      </c>
      <c r="O473" s="55">
        <v>27403.563821575903</v>
      </c>
      <c r="P473" s="55">
        <v>27284.220172176076</v>
      </c>
      <c r="Q473" s="55">
        <v>27165.396269286048</v>
      </c>
      <c r="R473" s="55">
        <v>27047.089849388347</v>
      </c>
      <c r="S473" s="37">
        <f t="shared" si="28"/>
        <v>447797.2810522528</v>
      </c>
      <c r="T473" s="37">
        <f t="shared" si="27"/>
        <v>171886.75834077585</v>
      </c>
    </row>
    <row r="474" spans="1:20" x14ac:dyDescent="0.55000000000000004">
      <c r="A474" s="31" t="s">
        <v>120</v>
      </c>
      <c r="B474" s="31" t="s">
        <v>459</v>
      </c>
      <c r="C474" s="55">
        <v>96778.923201916303</v>
      </c>
      <c r="D474" s="55">
        <v>96384.905113352244</v>
      </c>
      <c r="E474" s="55">
        <v>95992.491199013079</v>
      </c>
      <c r="F474" s="55">
        <v>95601.674927790184</v>
      </c>
      <c r="G474" s="55">
        <v>95212.449795165201</v>
      </c>
      <c r="H474" s="55">
        <v>94824.80932310161</v>
      </c>
      <c r="I474" s="55">
        <v>94310.103756705837</v>
      </c>
      <c r="J474" s="55">
        <v>93798.191993134082</v>
      </c>
      <c r="K474" s="55">
        <v>93289.05886772777</v>
      </c>
      <c r="L474" s="55">
        <v>92782.689298141442</v>
      </c>
      <c r="M474" s="55">
        <v>92279.068283896035</v>
      </c>
      <c r="N474" s="55">
        <v>91613.115262541658</v>
      </c>
      <c r="O474" s="55">
        <v>90951.968243619893</v>
      </c>
      <c r="P474" s="55">
        <v>90295.592543513951</v>
      </c>
      <c r="Q474" s="55">
        <v>89643.953728909328</v>
      </c>
      <c r="R474" s="55">
        <v>88997.017614987388</v>
      </c>
      <c r="S474" s="37">
        <f t="shared" si="28"/>
        <v>1492756.0131535162</v>
      </c>
      <c r="T474" s="37">
        <f t="shared" si="27"/>
        <v>574795.25356033863</v>
      </c>
    </row>
    <row r="475" spans="1:20" x14ac:dyDescent="0.55000000000000004">
      <c r="A475" s="31" t="s">
        <v>121</v>
      </c>
      <c r="B475" s="31" t="s">
        <v>459</v>
      </c>
      <c r="C475" s="55">
        <v>1168.0963314725523</v>
      </c>
      <c r="D475" s="55">
        <v>1168.068811071819</v>
      </c>
      <c r="E475" s="55">
        <v>1168.0412913194668</v>
      </c>
      <c r="F475" s="55">
        <v>1168.0137722154814</v>
      </c>
      <c r="G475" s="55">
        <v>1167.9862537598478</v>
      </c>
      <c r="H475" s="55">
        <v>1167.9587359525497</v>
      </c>
      <c r="I475" s="55">
        <v>1167.9050590370996</v>
      </c>
      <c r="J475" s="55">
        <v>1167.851384588527</v>
      </c>
      <c r="K475" s="55">
        <v>1167.7977126067187</v>
      </c>
      <c r="L475" s="55">
        <v>1167.7440430915615</v>
      </c>
      <c r="M475" s="55">
        <v>1167.690376042942</v>
      </c>
      <c r="N475" s="55">
        <v>1167.0829209729918</v>
      </c>
      <c r="O475" s="55">
        <v>1166.4757819128924</v>
      </c>
      <c r="P475" s="55">
        <v>1165.8689586982505</v>
      </c>
      <c r="Q475" s="55">
        <v>1165.2624511647555</v>
      </c>
      <c r="R475" s="55">
        <v>1164.656259148185</v>
      </c>
      <c r="S475" s="37">
        <f t="shared" si="28"/>
        <v>18676.500143055637</v>
      </c>
      <c r="T475" s="37">
        <f t="shared" si="27"/>
        <v>7008.1651957917175</v>
      </c>
    </row>
    <row r="476" spans="1:20" x14ac:dyDescent="0.55000000000000004">
      <c r="A476" s="31" t="s">
        <v>122</v>
      </c>
      <c r="B476" s="31" t="s">
        <v>459</v>
      </c>
      <c r="C476" s="55">
        <v>6765.4742949634574</v>
      </c>
      <c r="D476" s="55">
        <v>6736.0251182401789</v>
      </c>
      <c r="E476" s="55">
        <v>6706.7041297224678</v>
      </c>
      <c r="F476" s="55">
        <v>6677.5107714247388</v>
      </c>
      <c r="G476" s="55">
        <v>6648.4444877902461</v>
      </c>
      <c r="H476" s="55">
        <v>6619.5047256805037</v>
      </c>
      <c r="I476" s="55">
        <v>6592.6509362902989</v>
      </c>
      <c r="J476" s="55">
        <v>6565.9060864710273</v>
      </c>
      <c r="K476" s="55">
        <v>6539.2697342802185</v>
      </c>
      <c r="L476" s="55">
        <v>6512.7414395682545</v>
      </c>
      <c r="M476" s="55">
        <v>6486.3207639711054</v>
      </c>
      <c r="N476" s="55">
        <v>6458.6549538262716</v>
      </c>
      <c r="O476" s="55">
        <v>6431.1071454082739</v>
      </c>
      <c r="P476" s="55">
        <v>6403.6768354096967</v>
      </c>
      <c r="Q476" s="55">
        <v>6376.363522669847</v>
      </c>
      <c r="R476" s="55">
        <v>6349.1667081656251</v>
      </c>
      <c r="S476" s="37">
        <f t="shared" si="28"/>
        <v>104869.52165388221</v>
      </c>
      <c r="T476" s="37">
        <f t="shared" si="27"/>
        <v>40153.663527821591</v>
      </c>
    </row>
    <row r="477" spans="1:20" x14ac:dyDescent="0.55000000000000004">
      <c r="A477" s="31" t="s">
        <v>124</v>
      </c>
      <c r="B477" s="31" t="s">
        <v>460</v>
      </c>
      <c r="C477" s="55">
        <v>244636.98254654167</v>
      </c>
      <c r="D477" s="55">
        <v>241416.41229401706</v>
      </c>
      <c r="E477" s="55">
        <v>238238.23985331744</v>
      </c>
      <c r="F477" s="55">
        <v>235101.90707035628</v>
      </c>
      <c r="G477" s="55">
        <v>232006.86313897296</v>
      </c>
      <c r="H477" s="55">
        <v>228952.56450419992</v>
      </c>
      <c r="I477" s="55">
        <v>225877.06470656424</v>
      </c>
      <c r="J477" s="55">
        <v>222842.877829034</v>
      </c>
      <c r="K477" s="55">
        <v>219849.44891876221</v>
      </c>
      <c r="L477" s="55">
        <v>216896.23047753557</v>
      </c>
      <c r="M477" s="55">
        <v>213982.68236163605</v>
      </c>
      <c r="N477" s="55">
        <v>210720.76610524638</v>
      </c>
      <c r="O477" s="55">
        <v>207508.57395524834</v>
      </c>
      <c r="P477" s="55">
        <v>204345.34792567225</v>
      </c>
      <c r="Q477" s="55">
        <v>201230.34158515994</v>
      </c>
      <c r="R477" s="55">
        <v>198162.81988082803</v>
      </c>
      <c r="S477" s="37">
        <f t="shared" si="28"/>
        <v>3541769.1231530914</v>
      </c>
      <c r="T477" s="37">
        <f t="shared" si="27"/>
        <v>1420352.9694074052</v>
      </c>
    </row>
    <row r="478" spans="1:20" x14ac:dyDescent="0.55000000000000004">
      <c r="A478" s="31" t="s">
        <v>7</v>
      </c>
      <c r="B478" s="31" t="s">
        <v>460</v>
      </c>
      <c r="C478" s="55">
        <v>284066.93615643727</v>
      </c>
      <c r="D478" s="55">
        <v>280090.59240185469</v>
      </c>
      <c r="E478" s="55">
        <v>276169.90915415331</v>
      </c>
      <c r="F478" s="55">
        <v>272304.10728249868</v>
      </c>
      <c r="G478" s="55">
        <v>268492.41856226115</v>
      </c>
      <c r="H478" s="55">
        <v>264734.08552235103</v>
      </c>
      <c r="I478" s="55">
        <v>260797.6513218316</v>
      </c>
      <c r="J478" s="55">
        <v>256919.74949421932</v>
      </c>
      <c r="K478" s="55">
        <v>253099.50969886995</v>
      </c>
      <c r="L478" s="55">
        <v>249336.07453657305</v>
      </c>
      <c r="M478" s="55">
        <v>245628.59935712136</v>
      </c>
      <c r="N478" s="55">
        <v>241306.67985634244</v>
      </c>
      <c r="O478" s="55">
        <v>237060.8060123809</v>
      </c>
      <c r="P478" s="55">
        <v>232889.63977580739</v>
      </c>
      <c r="Q478" s="55">
        <v>228791.86664063166</v>
      </c>
      <c r="R478" s="55">
        <v>224766.19523004757</v>
      </c>
      <c r="S478" s="37">
        <f t="shared" si="28"/>
        <v>4076454.8210033816</v>
      </c>
      <c r="T478" s="37">
        <f t="shared" si="27"/>
        <v>1645858.0490795563</v>
      </c>
    </row>
    <row r="479" spans="1:20" x14ac:dyDescent="0.55000000000000004">
      <c r="A479" s="31" t="s">
        <v>127</v>
      </c>
      <c r="B479" s="31" t="s">
        <v>460</v>
      </c>
      <c r="C479" s="55">
        <v>444912.43345757574</v>
      </c>
      <c r="D479" s="55">
        <v>437811.9121761088</v>
      </c>
      <c r="E479" s="55">
        <v>430824.71072721382</v>
      </c>
      <c r="F479" s="55">
        <v>423949.02059797378</v>
      </c>
      <c r="G479" s="55">
        <v>417183.06213819527</v>
      </c>
      <c r="H479" s="55">
        <v>410525.08409977669</v>
      </c>
      <c r="I479" s="55">
        <v>403285.7700670393</v>
      </c>
      <c r="J479" s="55">
        <v>396174.11612060212</v>
      </c>
      <c r="K479" s="55">
        <v>389187.8710668353</v>
      </c>
      <c r="L479" s="55">
        <v>382324.82341028692</v>
      </c>
      <c r="M479" s="55">
        <v>375582.80065363302</v>
      </c>
      <c r="N479" s="55">
        <v>368835.68137424527</v>
      </c>
      <c r="O479" s="55">
        <v>362209.77003752982</v>
      </c>
      <c r="P479" s="55">
        <v>355702.88921564515</v>
      </c>
      <c r="Q479" s="55">
        <v>349312.9005969328</v>
      </c>
      <c r="R479" s="55">
        <v>343037.70428321772</v>
      </c>
      <c r="S479" s="37">
        <f t="shared" si="28"/>
        <v>6290860.5500228116</v>
      </c>
      <c r="T479" s="37">
        <f t="shared" si="27"/>
        <v>2565206.2231968441</v>
      </c>
    </row>
    <row r="480" spans="1:20" x14ac:dyDescent="0.55000000000000004">
      <c r="A480" s="31" t="s">
        <v>128</v>
      </c>
      <c r="B480" s="31" t="s">
        <v>460</v>
      </c>
      <c r="C480" s="55">
        <v>202272.0883146071</v>
      </c>
      <c r="D480" s="55">
        <v>198250.3700954573</v>
      </c>
      <c r="E480" s="55">
        <v>194308.61455217161</v>
      </c>
      <c r="F480" s="55">
        <v>190445.23180968087</v>
      </c>
      <c r="G480" s="55">
        <v>186658.66360394843</v>
      </c>
      <c r="H480" s="55">
        <v>182947.38265345688</v>
      </c>
      <c r="I480" s="55">
        <v>179898.21152407318</v>
      </c>
      <c r="J480" s="55">
        <v>176899.86071494457</v>
      </c>
      <c r="K480" s="55">
        <v>173951.48320737595</v>
      </c>
      <c r="L480" s="55">
        <v>171052.24609987321</v>
      </c>
      <c r="M480" s="55">
        <v>168201.33037285286</v>
      </c>
      <c r="N480" s="55">
        <v>165293.75276538692</v>
      </c>
      <c r="O480" s="55">
        <v>162436.43639857051</v>
      </c>
      <c r="P480" s="55">
        <v>159628.51244183307</v>
      </c>
      <c r="Q480" s="55">
        <v>156869.12708346441</v>
      </c>
      <c r="R480" s="55">
        <v>154157.44127099463</v>
      </c>
      <c r="S480" s="37">
        <f t="shared" si="28"/>
        <v>2823270.7529086913</v>
      </c>
      <c r="T480" s="37">
        <f t="shared" si="27"/>
        <v>1154882.3510293222</v>
      </c>
    </row>
    <row r="481" spans="1:20" x14ac:dyDescent="0.55000000000000004">
      <c r="A481" s="31" t="s">
        <v>129</v>
      </c>
      <c r="B481" s="31" t="s">
        <v>459</v>
      </c>
      <c r="C481" s="55">
        <v>124754.25025250953</v>
      </c>
      <c r="D481" s="55">
        <v>124797.33305086503</v>
      </c>
      <c r="E481" s="55">
        <v>124840.43072749129</v>
      </c>
      <c r="F481" s="55">
        <v>124883.54328752641</v>
      </c>
      <c r="G481" s="55">
        <v>124926.67073611023</v>
      </c>
      <c r="H481" s="55">
        <v>124969.81307838435</v>
      </c>
      <c r="I481" s="55">
        <v>125066.35662434898</v>
      </c>
      <c r="J481" s="55">
        <v>125162.97475357521</v>
      </c>
      <c r="K481" s="55">
        <v>125259.66752368132</v>
      </c>
      <c r="L481" s="55">
        <v>125356.4349923299</v>
      </c>
      <c r="M481" s="55">
        <v>125453.27721722821</v>
      </c>
      <c r="N481" s="55">
        <v>125490.19320711429</v>
      </c>
      <c r="O481" s="55">
        <v>125527.12005993149</v>
      </c>
      <c r="P481" s="55">
        <v>125564.05777887636</v>
      </c>
      <c r="Q481" s="55">
        <v>125601.00636714633</v>
      </c>
      <c r="R481" s="55">
        <v>125637.96582793981</v>
      </c>
      <c r="S481" s="37">
        <f t="shared" si="28"/>
        <v>2003291.0954850586</v>
      </c>
      <c r="T481" s="37">
        <f t="shared" si="27"/>
        <v>749172.04113288689</v>
      </c>
    </row>
    <row r="482" spans="1:20" x14ac:dyDescent="0.55000000000000004">
      <c r="A482" s="31" t="s">
        <v>130</v>
      </c>
      <c r="B482" s="31" t="s">
        <v>460</v>
      </c>
      <c r="C482" s="55">
        <v>32684.689581992709</v>
      </c>
      <c r="D482" s="55">
        <v>31815.058661510797</v>
      </c>
      <c r="E482" s="55">
        <v>30968.565728494268</v>
      </c>
      <c r="F482" s="55">
        <v>30144.595158025328</v>
      </c>
      <c r="G482" s="55">
        <v>29342.547704918394</v>
      </c>
      <c r="H482" s="55">
        <v>28561.840067909943</v>
      </c>
      <c r="I482" s="55">
        <v>27813.17052625227</v>
      </c>
      <c r="J482" s="55">
        <v>27084.125283353824</v>
      </c>
      <c r="K482" s="55">
        <v>26374.189942567806</v>
      </c>
      <c r="L482" s="55">
        <v>25682.863590730994</v>
      </c>
      <c r="M482" s="55">
        <v>25009.658444731591</v>
      </c>
      <c r="N482" s="55">
        <v>24297.214131383298</v>
      </c>
      <c r="O482" s="55">
        <v>23605.065053203605</v>
      </c>
      <c r="P482" s="55">
        <v>22932.633064556667</v>
      </c>
      <c r="Q482" s="55">
        <v>22279.356489306661</v>
      </c>
      <c r="R482" s="55">
        <v>21644.689651655008</v>
      </c>
      <c r="S482" s="37">
        <f t="shared" si="28"/>
        <v>430240.2630805932</v>
      </c>
      <c r="T482" s="37">
        <f t="shared" si="27"/>
        <v>183517.29690285143</v>
      </c>
    </row>
    <row r="483" spans="1:20" x14ac:dyDescent="0.55000000000000004">
      <c r="A483" s="31" t="s">
        <v>32</v>
      </c>
      <c r="B483" s="31" t="s">
        <v>460</v>
      </c>
      <c r="C483" s="55">
        <v>595668.47554524185</v>
      </c>
      <c r="D483" s="55">
        <v>595640.55468328402</v>
      </c>
      <c r="E483" s="55">
        <v>595612.63513006514</v>
      </c>
      <c r="F483" s="55">
        <v>595584.71688552375</v>
      </c>
      <c r="G483" s="55">
        <v>595556.79994959862</v>
      </c>
      <c r="H483" s="55">
        <v>595528.88432222873</v>
      </c>
      <c r="I483" s="55">
        <v>595647.55325988133</v>
      </c>
      <c r="J483" s="55">
        <v>595766.24584427429</v>
      </c>
      <c r="K483" s="55">
        <v>595884.96208011941</v>
      </c>
      <c r="L483" s="55">
        <v>596003.70197212975</v>
      </c>
      <c r="M483" s="55">
        <v>596122.46552501887</v>
      </c>
      <c r="N483" s="55">
        <v>594883.32253093761</v>
      </c>
      <c r="O483" s="55">
        <v>593646.75530852878</v>
      </c>
      <c r="P483" s="55">
        <v>592412.75850360736</v>
      </c>
      <c r="Q483" s="55">
        <v>591181.32677311951</v>
      </c>
      <c r="R483" s="55">
        <v>589952.45478511706</v>
      </c>
      <c r="S483" s="37">
        <f t="shared" si="28"/>
        <v>9515093.6130986754</v>
      </c>
      <c r="T483" s="37">
        <f t="shared" si="27"/>
        <v>3573592.0665159421</v>
      </c>
    </row>
    <row r="484" spans="1:20" x14ac:dyDescent="0.55000000000000004">
      <c r="A484" s="31" t="s">
        <v>132</v>
      </c>
      <c r="B484" s="31" t="s">
        <v>459</v>
      </c>
      <c r="C484" s="55">
        <v>18420.47368730163</v>
      </c>
      <c r="D484" s="55">
        <v>18039.96886186054</v>
      </c>
      <c r="E484" s="55">
        <v>17667.323982077829</v>
      </c>
      <c r="F484" s="55">
        <v>17302.376688000037</v>
      </c>
      <c r="G484" s="55">
        <v>16944.967973482449</v>
      </c>
      <c r="H484" s="55">
        <v>16594.942116910708</v>
      </c>
      <c r="I484" s="55">
        <v>16346.266738649278</v>
      </c>
      <c r="J484" s="55">
        <v>16101.317763488134</v>
      </c>
      <c r="K484" s="55">
        <v>15860.039351238498</v>
      </c>
      <c r="L484" s="55">
        <v>15622.376498477399</v>
      </c>
      <c r="M484" s="55">
        <v>15388.275026008718</v>
      </c>
      <c r="N484" s="55">
        <v>15235.800792534035</v>
      </c>
      <c r="O484" s="55">
        <v>15084.837345150354</v>
      </c>
      <c r="P484" s="55">
        <v>14935.369714281745</v>
      </c>
      <c r="Q484" s="55">
        <v>14787.383078677867</v>
      </c>
      <c r="R484" s="55">
        <v>14640.86276394428</v>
      </c>
      <c r="S484" s="37">
        <f t="shared" si="28"/>
        <v>258972.58238208349</v>
      </c>
      <c r="T484" s="37">
        <f t="shared" si="27"/>
        <v>104970.05330963318</v>
      </c>
    </row>
    <row r="485" spans="1:20" x14ac:dyDescent="0.55000000000000004">
      <c r="A485" s="31" t="s">
        <v>133</v>
      </c>
      <c r="B485" s="31">
        <v>0</v>
      </c>
      <c r="C485" s="55">
        <v>22623.11810009494</v>
      </c>
      <c r="D485" s="55">
        <v>22423.69487655277</v>
      </c>
      <c r="E485" s="55">
        <v>22226.029572582607</v>
      </c>
      <c r="F485" s="55">
        <v>22030.106692089434</v>
      </c>
      <c r="G485" s="55">
        <v>21835.910875576599</v>
      </c>
      <c r="H485" s="55">
        <v>21643.426898941718</v>
      </c>
      <c r="I485" s="55">
        <v>21468.48667675925</v>
      </c>
      <c r="J485" s="55">
        <v>21294.960467315159</v>
      </c>
      <c r="K485" s="55">
        <v>21122.836841379514</v>
      </c>
      <c r="L485" s="55">
        <v>20952.104462102936</v>
      </c>
      <c r="M485" s="55">
        <v>20782.752084269945</v>
      </c>
      <c r="N485" s="55">
        <v>20583.744312471314</v>
      </c>
      <c r="O485" s="55">
        <v>20386.642163810364</v>
      </c>
      <c r="P485" s="55">
        <v>20191.427390760808</v>
      </c>
      <c r="Q485" s="55">
        <v>19998.081920527806</v>
      </c>
      <c r="R485" s="55">
        <v>19806.587853374738</v>
      </c>
      <c r="S485" s="37">
        <f t="shared" si="28"/>
        <v>339369.9111886099</v>
      </c>
      <c r="T485" s="37">
        <f t="shared" si="27"/>
        <v>132782.28701583808</v>
      </c>
    </row>
    <row r="486" spans="1:20" x14ac:dyDescent="0.55000000000000004">
      <c r="A486" s="66" t="s">
        <v>25</v>
      </c>
      <c r="B486" s="31" t="s">
        <v>460</v>
      </c>
      <c r="C486" s="55">
        <v>9657.5759679981838</v>
      </c>
      <c r="D486" s="55">
        <v>9505.568833252546</v>
      </c>
      <c r="E486" s="55">
        <v>9355.9542418418168</v>
      </c>
      <c r="F486" s="55">
        <v>9208.6945359046094</v>
      </c>
      <c r="G486" s="55">
        <v>9063.7526503021509</v>
      </c>
      <c r="H486" s="55">
        <v>8921.092103289011</v>
      </c>
      <c r="I486" s="55">
        <v>8778.9237380396316</v>
      </c>
      <c r="J486" s="55">
        <v>8639.0209972052526</v>
      </c>
      <c r="K486" s="55">
        <v>8501.3477753275256</v>
      </c>
      <c r="L486" s="55">
        <v>8365.868542332144</v>
      </c>
      <c r="M486" s="55">
        <v>8232.5483343593951</v>
      </c>
      <c r="N486" s="55">
        <v>8116.4637895208652</v>
      </c>
      <c r="O486" s="55">
        <v>8002.0161159162553</v>
      </c>
      <c r="P486" s="55">
        <v>7889.1822325450721</v>
      </c>
      <c r="Q486" s="55">
        <v>7777.9393838646711</v>
      </c>
      <c r="R486" s="55">
        <v>7668.2651352010744</v>
      </c>
      <c r="S486" s="37">
        <f t="shared" si="28"/>
        <v>137684.2143769002</v>
      </c>
      <c r="T486" s="37">
        <f t="shared" si="27"/>
        <v>55712.638332588322</v>
      </c>
    </row>
    <row r="487" spans="1:20" x14ac:dyDescent="0.55000000000000004">
      <c r="A487" s="31" t="s">
        <v>135</v>
      </c>
      <c r="B487" s="31" t="s">
        <v>459</v>
      </c>
      <c r="C487" s="55">
        <v>1206.4712252827239</v>
      </c>
      <c r="D487" s="55">
        <v>1207.2925918191463</v>
      </c>
      <c r="E487" s="55">
        <v>1208.1145175425372</v>
      </c>
      <c r="F487" s="55">
        <v>1208.9370028335918</v>
      </c>
      <c r="G487" s="55">
        <v>1209.760048073264</v>
      </c>
      <c r="H487" s="55">
        <v>1210.5836536427671</v>
      </c>
      <c r="I487" s="55">
        <v>1210.7118474024874</v>
      </c>
      <c r="J487" s="55">
        <v>1210.84005473718</v>
      </c>
      <c r="K487" s="55">
        <v>1210.9682756482832</v>
      </c>
      <c r="L487" s="55">
        <v>1211.0965101372344</v>
      </c>
      <c r="M487" s="55">
        <v>1211.2247582054706</v>
      </c>
      <c r="N487" s="55">
        <v>1208.8016370214361</v>
      </c>
      <c r="O487" s="55">
        <v>1206.3833634234772</v>
      </c>
      <c r="P487" s="55">
        <v>1203.9699277137338</v>
      </c>
      <c r="Q487" s="55">
        <v>1201.5613202137463</v>
      </c>
      <c r="R487" s="55">
        <v>1199.1575312644184</v>
      </c>
      <c r="S487" s="37">
        <f t="shared" si="28"/>
        <v>19325.874264961501</v>
      </c>
      <c r="T487" s="37">
        <f t="shared" si="27"/>
        <v>7251.1590391940299</v>
      </c>
    </row>
    <row r="488" spans="1:20" x14ac:dyDescent="0.55000000000000004">
      <c r="A488" s="31" t="s">
        <v>137</v>
      </c>
      <c r="B488" s="31" t="s">
        <v>459</v>
      </c>
      <c r="C488" s="55">
        <v>25507.091546257248</v>
      </c>
      <c r="D488" s="55">
        <v>25545.588566478462</v>
      </c>
      <c r="E488" s="55">
        <v>25584.143688995002</v>
      </c>
      <c r="F488" s="55">
        <v>25622.757001498765</v>
      </c>
      <c r="G488" s="55">
        <v>25661.428591813998</v>
      </c>
      <c r="H488" s="55">
        <v>25700.158547897499</v>
      </c>
      <c r="I488" s="55">
        <v>25711.444635177748</v>
      </c>
      <c r="J488" s="55">
        <v>25722.735678682937</v>
      </c>
      <c r="K488" s="55">
        <v>25734.031680589524</v>
      </c>
      <c r="L488" s="55">
        <v>25745.33264307498</v>
      </c>
      <c r="M488" s="55">
        <v>25756.63856831771</v>
      </c>
      <c r="N488" s="55">
        <v>25742.307159052078</v>
      </c>
      <c r="O488" s="55">
        <v>25727.9837240138</v>
      </c>
      <c r="P488" s="55">
        <v>25713.668258765865</v>
      </c>
      <c r="Q488" s="55">
        <v>25699.360758873765</v>
      </c>
      <c r="R488" s="55">
        <v>25685.061219905452</v>
      </c>
      <c r="S488" s="37">
        <f t="shared" si="28"/>
        <v>410859.73226939479</v>
      </c>
      <c r="T488" s="37">
        <f t="shared" si="27"/>
        <v>153621.16794294096</v>
      </c>
    </row>
    <row r="489" spans="1:20" x14ac:dyDescent="0.55000000000000004">
      <c r="A489" s="31" t="s">
        <v>22</v>
      </c>
      <c r="B489" s="31" t="s">
        <v>460</v>
      </c>
      <c r="C489" s="55">
        <v>130158.22827077312</v>
      </c>
      <c r="D489" s="55">
        <v>130715.6645059205</v>
      </c>
      <c r="E489" s="55">
        <v>131275.48810574232</v>
      </c>
      <c r="F489" s="55">
        <v>131837.70929474442</v>
      </c>
      <c r="G489" s="55">
        <v>132402.33834122188</v>
      </c>
      <c r="H489" s="55">
        <v>132969.38555744634</v>
      </c>
      <c r="I489" s="55">
        <v>133668.6223846511</v>
      </c>
      <c r="J489" s="55">
        <v>134371.53623975569</v>
      </c>
      <c r="K489" s="55">
        <v>135078.14645889003</v>
      </c>
      <c r="L489" s="55">
        <v>135788.47247986586</v>
      </c>
      <c r="M489" s="55">
        <v>136502.53384271072</v>
      </c>
      <c r="N489" s="55">
        <v>137102.99628470765</v>
      </c>
      <c r="O489" s="55">
        <v>137706.10010730097</v>
      </c>
      <c r="P489" s="55">
        <v>138311.85692968772</v>
      </c>
      <c r="Q489" s="55">
        <v>138920.27842217684</v>
      </c>
      <c r="R489" s="55">
        <v>139531.37630641388</v>
      </c>
      <c r="S489" s="37">
        <f t="shared" si="28"/>
        <v>2156340.7335320092</v>
      </c>
      <c r="T489" s="37">
        <f t="shared" si="27"/>
        <v>789358.81407584855</v>
      </c>
    </row>
    <row r="490" spans="1:20" x14ac:dyDescent="0.55000000000000004">
      <c r="A490" s="31" t="s">
        <v>140</v>
      </c>
      <c r="B490" s="31" t="s">
        <v>460</v>
      </c>
      <c r="C490" s="55">
        <v>15604.159990053073</v>
      </c>
      <c r="D490" s="55">
        <v>15667.611782907188</v>
      </c>
      <c r="E490" s="55">
        <v>15731.321592214545</v>
      </c>
      <c r="F490" s="55">
        <v>15795.290467157318</v>
      </c>
      <c r="G490" s="55">
        <v>15859.519461184009</v>
      </c>
      <c r="H490" s="55">
        <v>15924.009632026824</v>
      </c>
      <c r="I490" s="55">
        <v>16032.676355886819</v>
      </c>
      <c r="J490" s="55">
        <v>16142.084630219808</v>
      </c>
      <c r="K490" s="55">
        <v>16252.239515425912</v>
      </c>
      <c r="L490" s="55">
        <v>16363.146106437847</v>
      </c>
      <c r="M490" s="55">
        <v>16474.809532956555</v>
      </c>
      <c r="N490" s="55">
        <v>16566.223578458372</v>
      </c>
      <c r="O490" s="55">
        <v>16658.144854571772</v>
      </c>
      <c r="P490" s="55">
        <v>16750.576175775543</v>
      </c>
      <c r="Q490" s="55">
        <v>16843.520372165243</v>
      </c>
      <c r="R490" s="55">
        <v>16936.980289539806</v>
      </c>
      <c r="S490" s="37">
        <f t="shared" si="28"/>
        <v>259602.31433698066</v>
      </c>
      <c r="T490" s="37">
        <f t="shared" si="27"/>
        <v>94581.912925542958</v>
      </c>
    </row>
    <row r="491" spans="1:20" x14ac:dyDescent="0.55000000000000004">
      <c r="A491" s="31" t="s">
        <v>141</v>
      </c>
      <c r="B491" s="31" t="s">
        <v>459</v>
      </c>
      <c r="C491" s="55">
        <v>145.75882286070524</v>
      </c>
      <c r="D491" s="55">
        <v>145.4254224151681</v>
      </c>
      <c r="E491" s="55">
        <v>145.09278457085742</v>
      </c>
      <c r="F491" s="55">
        <v>144.7609075834425</v>
      </c>
      <c r="G491" s="55">
        <v>144.42978971258259</v>
      </c>
      <c r="H491" s="55">
        <v>144.09942922191769</v>
      </c>
      <c r="I491" s="55">
        <v>143.72684538849884</v>
      </c>
      <c r="J491" s="55">
        <v>143.35522490874266</v>
      </c>
      <c r="K491" s="55">
        <v>142.98456529179956</v>
      </c>
      <c r="L491" s="55">
        <v>142.61486405326028</v>
      </c>
      <c r="M491" s="55">
        <v>142.24611871513935</v>
      </c>
      <c r="N491" s="55">
        <v>141.63529754655215</v>
      </c>
      <c r="O491" s="55">
        <v>141.02709931420654</v>
      </c>
      <c r="P491" s="55">
        <v>140.42151275491301</v>
      </c>
      <c r="Q491" s="55">
        <v>139.81852665384753</v>
      </c>
      <c r="R491" s="55">
        <v>139.21812984434379</v>
      </c>
      <c r="S491" s="37">
        <f t="shared" si="28"/>
        <v>2286.6153408359773</v>
      </c>
      <c r="T491" s="37">
        <f t="shared" si="27"/>
        <v>869.56715636467356</v>
      </c>
    </row>
    <row r="492" spans="1:20" x14ac:dyDescent="0.55000000000000004">
      <c r="A492" s="31" t="s">
        <v>143</v>
      </c>
      <c r="B492" s="31" t="s">
        <v>459</v>
      </c>
      <c r="C492" s="55">
        <v>3143495.5110285631</v>
      </c>
      <c r="D492" s="55">
        <v>3099929.1067950809</v>
      </c>
      <c r="E492" s="55">
        <v>3056966.4990585772</v>
      </c>
      <c r="F492" s="55">
        <v>3014599.3196689612</v>
      </c>
      <c r="G492" s="55">
        <v>2972819.3164521889</v>
      </c>
      <c r="H492" s="55">
        <v>2931618.3516029376</v>
      </c>
      <c r="I492" s="55">
        <v>2888161.7461271919</v>
      </c>
      <c r="J492" s="55">
        <v>2845349.3160975585</v>
      </c>
      <c r="K492" s="55">
        <v>2803171.5126318634</v>
      </c>
      <c r="L492" s="55">
        <v>2761618.9283950077</v>
      </c>
      <c r="M492" s="55">
        <v>2720682.295500759</v>
      </c>
      <c r="N492" s="55">
        <v>2675716.8227840359</v>
      </c>
      <c r="O492" s="55">
        <v>2631494.5069364486</v>
      </c>
      <c r="P492" s="55">
        <v>2588003.0655978057</v>
      </c>
      <c r="Q492" s="55">
        <v>2545230.4194018939</v>
      </c>
      <c r="R492" s="55">
        <v>2503164.6886215466</v>
      </c>
      <c r="S492" s="37">
        <f t="shared" si="28"/>
        <v>45182021.406700402</v>
      </c>
      <c r="T492" s="37">
        <f t="shared" si="27"/>
        <v>18219428.104606308</v>
      </c>
    </row>
    <row r="493" spans="1:20" x14ac:dyDescent="0.55000000000000004">
      <c r="A493" s="31" t="s">
        <v>145</v>
      </c>
      <c r="B493" s="31" t="s">
        <v>459</v>
      </c>
      <c r="C493" s="55">
        <v>22379.305387824927</v>
      </c>
      <c r="D493" s="55">
        <v>21987.344547010063</v>
      </c>
      <c r="E493" s="55">
        <v>21602.248678010445</v>
      </c>
      <c r="F493" s="55">
        <v>21223.897544738393</v>
      </c>
      <c r="G493" s="55">
        <v>20852.173016973116</v>
      </c>
      <c r="H493" s="55">
        <v>20486.959033477626</v>
      </c>
      <c r="I493" s="55">
        <v>20148.526007416429</v>
      </c>
      <c r="J493" s="55">
        <v>19815.68370435818</v>
      </c>
      <c r="K493" s="55">
        <v>19488.339768707268</v>
      </c>
      <c r="L493" s="55">
        <v>19166.403370530523</v>
      </c>
      <c r="M493" s="55">
        <v>18849.785180354109</v>
      </c>
      <c r="N493" s="55">
        <v>18546.832331531616</v>
      </c>
      <c r="O493" s="55">
        <v>18248.748526453208</v>
      </c>
      <c r="P493" s="55">
        <v>17955.455510079937</v>
      </c>
      <c r="Q493" s="55">
        <v>17666.876285084112</v>
      </c>
      <c r="R493" s="55">
        <v>17382.935091635449</v>
      </c>
      <c r="S493" s="37">
        <f t="shared" si="28"/>
        <v>315801.51398418535</v>
      </c>
      <c r="T493" s="37">
        <f t="shared" si="27"/>
        <v>128531.92820803457</v>
      </c>
    </row>
    <row r="494" spans="1:20" x14ac:dyDescent="0.55000000000000004">
      <c r="A494" s="31" t="s">
        <v>34</v>
      </c>
      <c r="B494" s="31" t="s">
        <v>460</v>
      </c>
      <c r="C494" s="55">
        <v>75792.224988494258</v>
      </c>
      <c r="D494" s="55">
        <v>75980.941539037332</v>
      </c>
      <c r="E494" s="55">
        <v>76170.127978628472</v>
      </c>
      <c r="F494" s="55">
        <v>76359.785477253623</v>
      </c>
      <c r="G494" s="55">
        <v>76549.915207811937</v>
      </c>
      <c r="H494" s="55">
        <v>76740.518346122975</v>
      </c>
      <c r="I494" s="55">
        <v>76957.551688310399</v>
      </c>
      <c r="J494" s="55">
        <v>77175.198832341179</v>
      </c>
      <c r="K494" s="55">
        <v>77393.461514136157</v>
      </c>
      <c r="L494" s="55">
        <v>77612.341474525616</v>
      </c>
      <c r="M494" s="55">
        <v>77831.84045926317</v>
      </c>
      <c r="N494" s="55">
        <v>77977.092464719361</v>
      </c>
      <c r="O494" s="55">
        <v>78122.615543620108</v>
      </c>
      <c r="P494" s="55">
        <v>78268.410201850391</v>
      </c>
      <c r="Q494" s="55">
        <v>78414.476946239316</v>
      </c>
      <c r="R494" s="55">
        <v>78560.816284561908</v>
      </c>
      <c r="S494" s="37">
        <f t="shared" si="28"/>
        <v>1235907.3189469164</v>
      </c>
      <c r="T494" s="37">
        <f t="shared" si="27"/>
        <v>457593.5135373486</v>
      </c>
    </row>
    <row r="495" spans="1:20" x14ac:dyDescent="0.55000000000000004">
      <c r="A495" s="31" t="s">
        <v>35</v>
      </c>
      <c r="B495" s="31" t="s">
        <v>460</v>
      </c>
      <c r="C495" s="55">
        <v>344657.1094664234</v>
      </c>
      <c r="D495" s="55">
        <v>339740.23866244499</v>
      </c>
      <c r="E495" s="55">
        <v>334893.51183008082</v>
      </c>
      <c r="F495" s="55">
        <v>330115.92829696217</v>
      </c>
      <c r="G495" s="55">
        <v>325406.50166629028</v>
      </c>
      <c r="H495" s="55">
        <v>320764.25961318234</v>
      </c>
      <c r="I495" s="55">
        <v>315358.18485601217</v>
      </c>
      <c r="J495" s="55">
        <v>310043.22263212525</v>
      </c>
      <c r="K495" s="55">
        <v>304817.83735533513</v>
      </c>
      <c r="L495" s="55">
        <v>299680.51931981236</v>
      </c>
      <c r="M495" s="55">
        <v>294629.78426390514</v>
      </c>
      <c r="N495" s="55">
        <v>288490.16404776747</v>
      </c>
      <c r="O495" s="55">
        <v>282478.48383773823</v>
      </c>
      <c r="P495" s="55">
        <v>276592.07756578899</v>
      </c>
      <c r="Q495" s="55">
        <v>270828.33472054632</v>
      </c>
      <c r="R495" s="55">
        <v>265184.69918957842</v>
      </c>
      <c r="S495" s="37">
        <f t="shared" si="28"/>
        <v>4903680.857323993</v>
      </c>
      <c r="T495" s="37">
        <f t="shared" si="27"/>
        <v>1995577.5495353839</v>
      </c>
    </row>
    <row r="496" spans="1:20" x14ac:dyDescent="0.55000000000000004">
      <c r="A496" s="31" t="s">
        <v>28</v>
      </c>
      <c r="B496" s="31" t="s">
        <v>460</v>
      </c>
      <c r="C496" s="55">
        <v>1159.9240176704877</v>
      </c>
      <c r="D496" s="55">
        <v>1153.0347060527988</v>
      </c>
      <c r="E496" s="55">
        <v>1146.1863131624082</v>
      </c>
      <c r="F496" s="55">
        <v>1139.3785959645481</v>
      </c>
      <c r="G496" s="55">
        <v>1132.6113128679458</v>
      </c>
      <c r="H496" s="55">
        <v>1125.8842237162453</v>
      </c>
      <c r="I496" s="55">
        <v>1118.3816380899029</v>
      </c>
      <c r="J496" s="55">
        <v>1110.9290476494723</v>
      </c>
      <c r="K496" s="55">
        <v>1103.5261192406613</v>
      </c>
      <c r="L496" s="55">
        <v>1096.1725219292246</v>
      </c>
      <c r="M496" s="55">
        <v>1088.8679269861734</v>
      </c>
      <c r="N496" s="55">
        <v>1083.0484797730926</v>
      </c>
      <c r="O496" s="55">
        <v>1077.2601345559713</v>
      </c>
      <c r="P496" s="55">
        <v>1071.5027251104043</v>
      </c>
      <c r="Q496" s="55">
        <v>1065.7760861003715</v>
      </c>
      <c r="R496" s="55">
        <v>1060.0800530734898</v>
      </c>
      <c r="S496" s="37">
        <f t="shared" si="28"/>
        <v>17732.563901943195</v>
      </c>
      <c r="T496" s="37">
        <f t="shared" si="27"/>
        <v>6857.019169434433</v>
      </c>
    </row>
    <row r="497" spans="1:20" x14ac:dyDescent="0.55000000000000004">
      <c r="A497" s="31" t="s">
        <v>146</v>
      </c>
      <c r="B497" s="31" t="s">
        <v>459</v>
      </c>
      <c r="C497" s="55">
        <v>217909.07900279207</v>
      </c>
      <c r="D497" s="55">
        <v>216326.58783800912</v>
      </c>
      <c r="E497" s="55">
        <v>214755.5889813856</v>
      </c>
      <c r="F497" s="55">
        <v>213195.99897391084</v>
      </c>
      <c r="G497" s="55">
        <v>211647.73496266719</v>
      </c>
      <c r="H497" s="55">
        <v>210110.71469642827</v>
      </c>
      <c r="I497" s="55">
        <v>207782.8979848793</v>
      </c>
      <c r="J497" s="55">
        <v>205480.87115582344</v>
      </c>
      <c r="K497" s="55">
        <v>203204.34848313988</v>
      </c>
      <c r="L497" s="55">
        <v>200953.04740626758</v>
      </c>
      <c r="M497" s="55">
        <v>198726.68849513415</v>
      </c>
      <c r="N497" s="55">
        <v>195572.1878815598</v>
      </c>
      <c r="O497" s="55">
        <v>192467.76043227152</v>
      </c>
      <c r="P497" s="55">
        <v>189412.61130774039</v>
      </c>
      <c r="Q497" s="55">
        <v>186405.95828537282</v>
      </c>
      <c r="R497" s="55">
        <v>183447.03155923489</v>
      </c>
      <c r="S497" s="37">
        <f t="shared" si="28"/>
        <v>3247399.107446616</v>
      </c>
      <c r="T497" s="37">
        <f t="shared" si="27"/>
        <v>1283945.7044551931</v>
      </c>
    </row>
    <row r="498" spans="1:20" x14ac:dyDescent="0.55000000000000004">
      <c r="A498" s="31" t="s">
        <v>148</v>
      </c>
      <c r="B498" s="31" t="s">
        <v>459</v>
      </c>
      <c r="C498" s="55">
        <v>10217.850339631637</v>
      </c>
      <c r="D498" s="55">
        <v>10320.078912661347</v>
      </c>
      <c r="E498" s="55">
        <v>10423.330272363042</v>
      </c>
      <c r="F498" s="55">
        <v>10527.614651615311</v>
      </c>
      <c r="G498" s="55">
        <v>10632.942385675671</v>
      </c>
      <c r="H498" s="55">
        <v>10739.323913204873</v>
      </c>
      <c r="I498" s="55">
        <v>10867.755150845882</v>
      </c>
      <c r="J498" s="55">
        <v>10997.722293627228</v>
      </c>
      <c r="K498" s="55">
        <v>11129.243709390279</v>
      </c>
      <c r="L498" s="55">
        <v>11262.33798563685</v>
      </c>
      <c r="M498" s="55">
        <v>11397.023932156086</v>
      </c>
      <c r="N498" s="55">
        <v>11537.71549903131</v>
      </c>
      <c r="O498" s="55">
        <v>11680.143845359455</v>
      </c>
      <c r="P498" s="55">
        <v>11824.330410967614</v>
      </c>
      <c r="Q498" s="55">
        <v>11970.296900348727</v>
      </c>
      <c r="R498" s="55">
        <v>12118.065285928755</v>
      </c>
      <c r="S498" s="37">
        <f t="shared" si="28"/>
        <v>177645.77548844408</v>
      </c>
      <c r="T498" s="37">
        <f t="shared" si="27"/>
        <v>62861.140475151871</v>
      </c>
    </row>
    <row r="499" spans="1:20" x14ac:dyDescent="0.55000000000000004">
      <c r="A499" s="31" t="s">
        <v>29</v>
      </c>
      <c r="B499" s="31" t="s">
        <v>460</v>
      </c>
      <c r="C499" s="55">
        <v>16090.150169653807</v>
      </c>
      <c r="D499" s="55">
        <v>16061.195385339341</v>
      </c>
      <c r="E499" s="55">
        <v>16032.292706165343</v>
      </c>
      <c r="F499" s="55">
        <v>16003.442038366802</v>
      </c>
      <c r="G499" s="55">
        <v>15974.643288347443</v>
      </c>
      <c r="H499" s="55">
        <v>15945.896362679405</v>
      </c>
      <c r="I499" s="55">
        <v>15933.030456848854</v>
      </c>
      <c r="J499" s="55">
        <v>15920.174931841615</v>
      </c>
      <c r="K499" s="55">
        <v>15907.329779281963</v>
      </c>
      <c r="L499" s="55">
        <v>15894.494990800909</v>
      </c>
      <c r="M499" s="55">
        <v>15881.670558036221</v>
      </c>
      <c r="N499" s="55">
        <v>15867.937659876445</v>
      </c>
      <c r="O499" s="55">
        <v>15854.216636568957</v>
      </c>
      <c r="P499" s="55">
        <v>15840.507477845549</v>
      </c>
      <c r="Q499" s="55">
        <v>15826.810173446906</v>
      </c>
      <c r="R499" s="55">
        <v>15813.124713122577</v>
      </c>
      <c r="S499" s="37">
        <f t="shared" si="28"/>
        <v>254846.91732822213</v>
      </c>
      <c r="T499" s="37">
        <f t="shared" si="27"/>
        <v>96107.619950552136</v>
      </c>
    </row>
    <row r="500" spans="1:20" x14ac:dyDescent="0.55000000000000004">
      <c r="A500" s="31" t="s">
        <v>149</v>
      </c>
      <c r="B500" s="31" t="s">
        <v>460</v>
      </c>
      <c r="C500" s="55">
        <v>206505.03082737516</v>
      </c>
      <c r="D500" s="55">
        <v>204598.46811599145</v>
      </c>
      <c r="E500" s="55">
        <v>202709.50779113499</v>
      </c>
      <c r="F500" s="55">
        <v>200837.98733834477</v>
      </c>
      <c r="G500" s="55">
        <v>198983.74574357836</v>
      </c>
      <c r="H500" s="55">
        <v>197146.62347935967</v>
      </c>
      <c r="I500" s="55">
        <v>195598.17321788747</v>
      </c>
      <c r="J500" s="55">
        <v>194061.88496137346</v>
      </c>
      <c r="K500" s="55">
        <v>192537.66318568742</v>
      </c>
      <c r="L500" s="55">
        <v>191025.41311697484</v>
      </c>
      <c r="M500" s="55">
        <v>189525.04072576424</v>
      </c>
      <c r="N500" s="55">
        <v>188005.85580516985</v>
      </c>
      <c r="O500" s="55">
        <v>186498.84828769928</v>
      </c>
      <c r="P500" s="55">
        <v>185003.92056236055</v>
      </c>
      <c r="Q500" s="55">
        <v>183520.97580058704</v>
      </c>
      <c r="R500" s="55">
        <v>182049.91794996546</v>
      </c>
      <c r="S500" s="37">
        <f t="shared" si="28"/>
        <v>3098609.0569092538</v>
      </c>
      <c r="T500" s="37">
        <f t="shared" si="27"/>
        <v>1210781.3632957842</v>
      </c>
    </row>
    <row r="501" spans="1:20" x14ac:dyDescent="0.55000000000000004">
      <c r="A501" s="31" t="s">
        <v>151</v>
      </c>
      <c r="B501" s="31" t="s">
        <v>459</v>
      </c>
      <c r="C501" s="55">
        <v>428498.13312398311</v>
      </c>
      <c r="D501" s="55">
        <v>426576.43276829337</v>
      </c>
      <c r="E501" s="55">
        <v>424663.35072846449</v>
      </c>
      <c r="F501" s="55">
        <v>422758.84835363831</v>
      </c>
      <c r="G501" s="55">
        <v>420862.88716629497</v>
      </c>
      <c r="H501" s="55">
        <v>418975.42886147677</v>
      </c>
      <c r="I501" s="55">
        <v>416465.37736620475</v>
      </c>
      <c r="J501" s="55">
        <v>413970.36340792151</v>
      </c>
      <c r="K501" s="55">
        <v>411490.29689783056</v>
      </c>
      <c r="L501" s="55">
        <v>409025.08828685054</v>
      </c>
      <c r="M501" s="55">
        <v>406574.64856238262</v>
      </c>
      <c r="N501" s="55">
        <v>403127.06818026147</v>
      </c>
      <c r="O501" s="55">
        <v>399708.72181588627</v>
      </c>
      <c r="P501" s="55">
        <v>396319.3615772</v>
      </c>
      <c r="Q501" s="55">
        <v>392958.7416741646</v>
      </c>
      <c r="R501" s="55">
        <v>389626.61840093724</v>
      </c>
      <c r="S501" s="37">
        <f t="shared" si="28"/>
        <v>6581601.3671717895</v>
      </c>
      <c r="T501" s="37">
        <f t="shared" si="27"/>
        <v>2542335.0810021511</v>
      </c>
    </row>
    <row r="502" spans="1:20" x14ac:dyDescent="0.55000000000000004">
      <c r="A502" s="31" t="s">
        <v>153</v>
      </c>
      <c r="B502" s="31" t="s">
        <v>459</v>
      </c>
      <c r="C502" s="55">
        <v>420240.11651991308</v>
      </c>
      <c r="D502" s="55">
        <v>413650.58309150231</v>
      </c>
      <c r="E502" s="55">
        <v>407164.37618784991</v>
      </c>
      <c r="F502" s="55">
        <v>400779.87560764235</v>
      </c>
      <c r="G502" s="55">
        <v>394495.48655497143</v>
      </c>
      <c r="H502" s="55">
        <v>388309.63924096798</v>
      </c>
      <c r="I502" s="55">
        <v>382533.89085778629</v>
      </c>
      <c r="J502" s="55">
        <v>376844.05141431338</v>
      </c>
      <c r="K502" s="55">
        <v>371238.84309416375</v>
      </c>
      <c r="L502" s="55">
        <v>365717.0070872943</v>
      </c>
      <c r="M502" s="55">
        <v>360277.30330730224</v>
      </c>
      <c r="N502" s="55">
        <v>354603.13545040792</v>
      </c>
      <c r="O502" s="55">
        <v>349018.33259256493</v>
      </c>
      <c r="P502" s="55">
        <v>343521.48728456523</v>
      </c>
      <c r="Q502" s="55">
        <v>338111.21424374584</v>
      </c>
      <c r="R502" s="55">
        <v>332786.15000487812</v>
      </c>
      <c r="S502" s="37">
        <f t="shared" si="28"/>
        <v>5999291.4925398678</v>
      </c>
      <c r="T502" s="37">
        <f t="shared" si="27"/>
        <v>2424640.0772028472</v>
      </c>
    </row>
    <row r="503" spans="1:20" x14ac:dyDescent="0.55000000000000004">
      <c r="A503" s="31" t="s">
        <v>154</v>
      </c>
      <c r="B503" s="31" t="s">
        <v>459</v>
      </c>
      <c r="C503" s="55">
        <v>273390.12697682617</v>
      </c>
      <c r="D503" s="55">
        <v>270013.88945000304</v>
      </c>
      <c r="E503" s="55">
        <v>266679.34684451291</v>
      </c>
      <c r="F503" s="55">
        <v>263385.98424798634</v>
      </c>
      <c r="G503" s="55">
        <v>260133.29310697565</v>
      </c>
      <c r="H503" s="55">
        <v>256920.77114842561</v>
      </c>
      <c r="I503" s="55">
        <v>253566.94107118141</v>
      </c>
      <c r="J503" s="55">
        <v>250256.89171332694</v>
      </c>
      <c r="K503" s="55">
        <v>246990.05156368055</v>
      </c>
      <c r="L503" s="55">
        <v>243765.85657153721</v>
      </c>
      <c r="M503" s="55">
        <v>240583.75004927974</v>
      </c>
      <c r="N503" s="55">
        <v>237140.19532222496</v>
      </c>
      <c r="O503" s="55">
        <v>233745.9293320686</v>
      </c>
      <c r="P503" s="55">
        <v>230400.24659282959</v>
      </c>
      <c r="Q503" s="55">
        <v>227102.45171638078</v>
      </c>
      <c r="R503" s="55">
        <v>223851.85926791525</v>
      </c>
      <c r="S503" s="37">
        <f t="shared" si="28"/>
        <v>3977927.5849751537</v>
      </c>
      <c r="T503" s="37">
        <f t="shared" si="27"/>
        <v>1590523.4117747296</v>
      </c>
    </row>
    <row r="504" spans="1:20" x14ac:dyDescent="0.55000000000000004">
      <c r="A504" s="31" t="s">
        <v>157</v>
      </c>
      <c r="B504" s="31" t="s">
        <v>460</v>
      </c>
      <c r="C504" s="55">
        <v>340716.31833420758</v>
      </c>
      <c r="D504" s="55">
        <v>328159.2506905031</v>
      </c>
      <c r="E504" s="55">
        <v>316064.97258555482</v>
      </c>
      <c r="F504" s="55">
        <v>304416.42795474152</v>
      </c>
      <c r="G504" s="55">
        <v>293197.1893330884</v>
      </c>
      <c r="H504" s="55">
        <v>282391.43468828668</v>
      </c>
      <c r="I504" s="55">
        <v>273575.44227534632</v>
      </c>
      <c r="J504" s="55">
        <v>265034.67677327449</v>
      </c>
      <c r="K504" s="55">
        <v>256760.54585928831</v>
      </c>
      <c r="L504" s="55">
        <v>248744.72545476176</v>
      </c>
      <c r="M504" s="55">
        <v>240979.15135089852</v>
      </c>
      <c r="N504" s="55">
        <v>233549.51380120774</v>
      </c>
      <c r="O504" s="55">
        <v>226348.93969460044</v>
      </c>
      <c r="P504" s="55">
        <v>219370.36676719008</v>
      </c>
      <c r="Q504" s="55">
        <v>212606.95049202151</v>
      </c>
      <c r="R504" s="55">
        <v>206052.05736601545</v>
      </c>
      <c r="S504" s="37">
        <f t="shared" si="28"/>
        <v>4247967.9634209871</v>
      </c>
      <c r="T504" s="37">
        <f t="shared" si="27"/>
        <v>1864945.593586382</v>
      </c>
    </row>
    <row r="505" spans="1:20" x14ac:dyDescent="0.55000000000000004">
      <c r="A505" s="31" t="s">
        <v>158</v>
      </c>
      <c r="B505" s="31" t="s">
        <v>459</v>
      </c>
      <c r="C505" s="55">
        <v>9472.3407706576436</v>
      </c>
      <c r="D505" s="55">
        <v>9489.1363236765628</v>
      </c>
      <c r="E505" s="55">
        <v>9505.9616571487022</v>
      </c>
      <c r="F505" s="55">
        <v>9522.8168238782418</v>
      </c>
      <c r="G505" s="55">
        <v>9539.7018767629907</v>
      </c>
      <c r="H505" s="55">
        <v>9556.6168687945519</v>
      </c>
      <c r="I505" s="55">
        <v>9575.7123995805905</v>
      </c>
      <c r="J505" s="55">
        <v>9594.8460860550895</v>
      </c>
      <c r="K505" s="55">
        <v>9614.0180044587523</v>
      </c>
      <c r="L505" s="55">
        <v>9633.2282311846084</v>
      </c>
      <c r="M505" s="55">
        <v>9652.476842778342</v>
      </c>
      <c r="N505" s="55">
        <v>9630.2900863253344</v>
      </c>
      <c r="O505" s="55">
        <v>9608.1543273696425</v>
      </c>
      <c r="P505" s="55">
        <v>9586.0694486906777</v>
      </c>
      <c r="Q505" s="55">
        <v>9564.0353333372823</v>
      </c>
      <c r="R505" s="55">
        <v>9542.0518646271175</v>
      </c>
      <c r="S505" s="37">
        <f t="shared" si="28"/>
        <v>153087.45694532612</v>
      </c>
      <c r="T505" s="37">
        <f t="shared" si="27"/>
        <v>57086.574320918699</v>
      </c>
    </row>
    <row r="506" spans="1:20" x14ac:dyDescent="0.55000000000000004">
      <c r="A506" s="31" t="s">
        <v>159</v>
      </c>
      <c r="B506" s="31" t="s">
        <v>459</v>
      </c>
      <c r="C506" s="55">
        <v>139.82680878956319</v>
      </c>
      <c r="D506" s="55">
        <v>139.31638791542184</v>
      </c>
      <c r="E506" s="55">
        <v>138.80783027102169</v>
      </c>
      <c r="F506" s="55">
        <v>138.30112905486777</v>
      </c>
      <c r="G506" s="55">
        <v>137.79627749029294</v>
      </c>
      <c r="H506" s="55">
        <v>137.29326882536756</v>
      </c>
      <c r="I506" s="55">
        <v>137.02616958687273</v>
      </c>
      <c r="J506" s="55">
        <v>136.75958998057698</v>
      </c>
      <c r="K506" s="55">
        <v>136.49352899555419</v>
      </c>
      <c r="L506" s="55">
        <v>136.22798562284484</v>
      </c>
      <c r="M506" s="55">
        <v>135.96295885545223</v>
      </c>
      <c r="N506" s="55">
        <v>135.46363429549424</v>
      </c>
      <c r="O506" s="55">
        <v>134.96614350716251</v>
      </c>
      <c r="P506" s="55">
        <v>134.47047975592284</v>
      </c>
      <c r="Q506" s="55">
        <v>133.97663633197342</v>
      </c>
      <c r="R506" s="55">
        <v>133.48460655015435</v>
      </c>
      <c r="S506" s="37">
        <f t="shared" si="28"/>
        <v>2186.1734358285435</v>
      </c>
      <c r="T506" s="37">
        <f t="shared" si="27"/>
        <v>831.34170234653493</v>
      </c>
    </row>
    <row r="507" spans="1:20" x14ac:dyDescent="0.55000000000000004">
      <c r="A507" s="31" t="s">
        <v>160</v>
      </c>
      <c r="B507" s="31" t="s">
        <v>459</v>
      </c>
      <c r="C507" s="55">
        <v>4119.0676681377172</v>
      </c>
      <c r="D507" s="55">
        <v>4126.0210699591062</v>
      </c>
      <c r="E507" s="55">
        <v>4132.9862098243393</v>
      </c>
      <c r="F507" s="55">
        <v>4139.9631075484194</v>
      </c>
      <c r="G507" s="55">
        <v>4146.9517829798015</v>
      </c>
      <c r="H507" s="55">
        <v>4153.9522560004425</v>
      </c>
      <c r="I507" s="55">
        <v>4167.5089760142146</v>
      </c>
      <c r="J507" s="55">
        <v>4181.1099393524655</v>
      </c>
      <c r="K507" s="55">
        <v>4194.7552904064487</v>
      </c>
      <c r="L507" s="55">
        <v>4208.4451740386439</v>
      </c>
      <c r="M507" s="55">
        <v>4222.1797355842991</v>
      </c>
      <c r="N507" s="55">
        <v>4240.8418584273077</v>
      </c>
      <c r="O507" s="55">
        <v>4259.5864682440642</v>
      </c>
      <c r="P507" s="55">
        <v>4278.4139296287185</v>
      </c>
      <c r="Q507" s="55">
        <v>4297.3246087869356</v>
      </c>
      <c r="R507" s="55">
        <v>4316.3188735430203</v>
      </c>
      <c r="S507" s="37">
        <f t="shared" si="28"/>
        <v>67185.426948475942</v>
      </c>
      <c r="T507" s="37">
        <f t="shared" si="27"/>
        <v>24818.942094449827</v>
      </c>
    </row>
    <row r="508" spans="1:20" x14ac:dyDescent="0.55000000000000004">
      <c r="A508" s="31" t="s">
        <v>162</v>
      </c>
      <c r="B508" s="31">
        <v>0</v>
      </c>
      <c r="C508" s="55">
        <v>2492.8212732681741</v>
      </c>
      <c r="D508" s="55">
        <v>2495.3881506029738</v>
      </c>
      <c r="E508" s="55">
        <v>2497.9576710712072</v>
      </c>
      <c r="F508" s="55">
        <v>2500.5298373945293</v>
      </c>
      <c r="G508" s="55">
        <v>2503.104652297397</v>
      </c>
      <c r="H508" s="55">
        <v>2505.6821185070748</v>
      </c>
      <c r="I508" s="55">
        <v>2512.978016030987</v>
      </c>
      <c r="J508" s="55">
        <v>2520.2951573193372</v>
      </c>
      <c r="K508" s="55">
        <v>2527.6336042284643</v>
      </c>
      <c r="L508" s="55">
        <v>2534.9934187948211</v>
      </c>
      <c r="M508" s="55">
        <v>2542.3746632354932</v>
      </c>
      <c r="N508" s="55">
        <v>2540.7322592170212</v>
      </c>
      <c r="O508" s="55">
        <v>2539.0909162109169</v>
      </c>
      <c r="P508" s="55">
        <v>2537.4506335317524</v>
      </c>
      <c r="Q508" s="55">
        <v>2535.8114104945444</v>
      </c>
      <c r="R508" s="55">
        <v>2534.173246414754</v>
      </c>
      <c r="S508" s="37">
        <f t="shared" si="28"/>
        <v>40321.017028619448</v>
      </c>
      <c r="T508" s="37">
        <f t="shared" si="27"/>
        <v>14995.483703141357</v>
      </c>
    </row>
    <row r="509" spans="1:20" x14ac:dyDescent="0.55000000000000004">
      <c r="A509" s="31" t="s">
        <v>163</v>
      </c>
      <c r="B509" s="31" t="s">
        <v>459</v>
      </c>
      <c r="C509" s="55">
        <v>1009.4898318055415</v>
      </c>
      <c r="D509" s="55">
        <v>1006.2348450373152</v>
      </c>
      <c r="E509" s="55">
        <v>1002.9903536089402</v>
      </c>
      <c r="F509" s="55">
        <v>999.75632367937055</v>
      </c>
      <c r="G509" s="55">
        <v>996.53272151667602</v>
      </c>
      <c r="H509" s="55">
        <v>993.31951349769099</v>
      </c>
      <c r="I509" s="55">
        <v>990.0498286355654</v>
      </c>
      <c r="J509" s="55">
        <v>986.79090651287288</v>
      </c>
      <c r="K509" s="55">
        <v>983.54271170217476</v>
      </c>
      <c r="L509" s="55">
        <v>980.30520889264812</v>
      </c>
      <c r="M509" s="55">
        <v>977.07836288970134</v>
      </c>
      <c r="N509" s="55">
        <v>971.90806421285095</v>
      </c>
      <c r="O509" s="55">
        <v>966.76512463985921</v>
      </c>
      <c r="P509" s="55">
        <v>961.64939939754834</v>
      </c>
      <c r="Q509" s="55">
        <v>956.56074447882247</v>
      </c>
      <c r="R509" s="55">
        <v>951.49901663861203</v>
      </c>
      <c r="S509" s="37">
        <f t="shared" si="28"/>
        <v>15734.472957146192</v>
      </c>
      <c r="T509" s="37">
        <f t="shared" si="27"/>
        <v>6008.3235891455352</v>
      </c>
    </row>
    <row r="510" spans="1:20" x14ac:dyDescent="0.55000000000000004">
      <c r="A510" s="31" t="s">
        <v>164</v>
      </c>
      <c r="B510" s="31" t="s">
        <v>459</v>
      </c>
      <c r="C510" s="55">
        <v>3514.234944391595</v>
      </c>
      <c r="D510" s="55">
        <v>3516.034468968418</v>
      </c>
      <c r="E510" s="55">
        <v>3517.8349150228159</v>
      </c>
      <c r="F510" s="55">
        <v>3519.6362830266517</v>
      </c>
      <c r="G510" s="55">
        <v>3521.4385734520229</v>
      </c>
      <c r="H510" s="55">
        <v>3523.2417867712729</v>
      </c>
      <c r="I510" s="55">
        <v>3532.9837807080107</v>
      </c>
      <c r="J510" s="55">
        <v>3542.7527118950452</v>
      </c>
      <c r="K510" s="55">
        <v>3552.5486548156332</v>
      </c>
      <c r="L510" s="55">
        <v>3562.3716841589862</v>
      </c>
      <c r="M510" s="55">
        <v>3572.2218748208338</v>
      </c>
      <c r="N510" s="55">
        <v>3578.8680216503376</v>
      </c>
      <c r="O510" s="55">
        <v>3585.5265336881716</v>
      </c>
      <c r="P510" s="55">
        <v>3592.1974339399003</v>
      </c>
      <c r="Q510" s="55">
        <v>3598.8807454538942</v>
      </c>
      <c r="R510" s="55">
        <v>3605.5764913214025</v>
      </c>
      <c r="S510" s="37">
        <f t="shared" si="28"/>
        <v>56836.348904084982</v>
      </c>
      <c r="T510" s="37">
        <f t="shared" ref="T510:T526" si="29">SUM(C510:H510)</f>
        <v>21112.420971632775</v>
      </c>
    </row>
    <row r="511" spans="1:20" x14ac:dyDescent="0.55000000000000004">
      <c r="A511" s="31" t="s">
        <v>27</v>
      </c>
      <c r="B511" s="31" t="s">
        <v>460</v>
      </c>
      <c r="C511" s="55">
        <v>9554.8640433493529</v>
      </c>
      <c r="D511" s="55">
        <v>9372.7869367432631</v>
      </c>
      <c r="E511" s="55">
        <v>9194.1794841897736</v>
      </c>
      <c r="F511" s="55">
        <v>9018.9755681001952</v>
      </c>
      <c r="G511" s="55">
        <v>8847.1103308199527</v>
      </c>
      <c r="H511" s="55">
        <v>8678.5201506193516</v>
      </c>
      <c r="I511" s="55">
        <v>8527.8551711171622</v>
      </c>
      <c r="J511" s="55">
        <v>8379.8058375608762</v>
      </c>
      <c r="K511" s="55">
        <v>8234.3267405677889</v>
      </c>
      <c r="L511" s="55">
        <v>8091.3732590927912</v>
      </c>
      <c r="M511" s="55">
        <v>7950.9015467422996</v>
      </c>
      <c r="N511" s="55">
        <v>7796.0397358415485</v>
      </c>
      <c r="O511" s="55">
        <v>7644.1942093626949</v>
      </c>
      <c r="P511" s="55">
        <v>7495.3062183368265</v>
      </c>
      <c r="Q511" s="55">
        <v>7349.3181580642304</v>
      </c>
      <c r="R511" s="55">
        <v>7206.1735458271532</v>
      </c>
      <c r="S511" s="37">
        <f t="shared" ref="S511:S526" si="30">SUM(C511:R511)</f>
        <v>133341.73093633528</v>
      </c>
      <c r="T511" s="37">
        <f t="shared" si="29"/>
        <v>54666.436513821885</v>
      </c>
    </row>
    <row r="512" spans="1:20" x14ac:dyDescent="0.55000000000000004">
      <c r="A512" s="31" t="s">
        <v>165</v>
      </c>
      <c r="B512" s="31" t="s">
        <v>460</v>
      </c>
      <c r="C512" s="55">
        <v>6015.0142093887571</v>
      </c>
      <c r="D512" s="55">
        <v>6020.0207657165665</v>
      </c>
      <c r="E512" s="55">
        <v>6025.0314892176166</v>
      </c>
      <c r="F512" s="55">
        <v>6030.0463833604299</v>
      </c>
      <c r="G512" s="55">
        <v>6035.0654516164068</v>
      </c>
      <c r="H512" s="55">
        <v>6040.088697459847</v>
      </c>
      <c r="I512" s="55">
        <v>6036.5479005890402</v>
      </c>
      <c r="J512" s="55">
        <v>6033.0091793901483</v>
      </c>
      <c r="K512" s="55">
        <v>6029.4725326463813</v>
      </c>
      <c r="L512" s="55">
        <v>6025.9379591416618</v>
      </c>
      <c r="M512" s="55">
        <v>6022.4054576606213</v>
      </c>
      <c r="N512" s="55">
        <v>6007.4502452163351</v>
      </c>
      <c r="O512" s="55">
        <v>5992.5321704873413</v>
      </c>
      <c r="P512" s="55">
        <v>5977.6511412509499</v>
      </c>
      <c r="Q512" s="55">
        <v>5962.8070655134834</v>
      </c>
      <c r="R512" s="55">
        <v>5947.9998515097177</v>
      </c>
      <c r="S512" s="37">
        <f t="shared" si="30"/>
        <v>96201.080500165292</v>
      </c>
      <c r="T512" s="37">
        <f t="shared" si="29"/>
        <v>36165.266996759623</v>
      </c>
    </row>
    <row r="513" spans="1:20" x14ac:dyDescent="0.55000000000000004">
      <c r="A513" s="31" t="s">
        <v>167</v>
      </c>
      <c r="B513" s="31" t="s">
        <v>459</v>
      </c>
      <c r="C513" s="55">
        <v>42924.601989007206</v>
      </c>
      <c r="D513" s="55">
        <v>42897.2412075678</v>
      </c>
      <c r="E513" s="55">
        <v>42869.89786629851</v>
      </c>
      <c r="F513" s="55">
        <v>42842.571954082712</v>
      </c>
      <c r="G513" s="55">
        <v>42815.263459810878</v>
      </c>
      <c r="H513" s="55">
        <v>42787.972372380522</v>
      </c>
      <c r="I513" s="55">
        <v>42715.167551646933</v>
      </c>
      <c r="J513" s="55">
        <v>42642.486610163229</v>
      </c>
      <c r="K513" s="55">
        <v>42569.929337145739</v>
      </c>
      <c r="L513" s="55">
        <v>42497.495522169411</v>
      </c>
      <c r="M513" s="55">
        <v>42425.184955167257</v>
      </c>
      <c r="N513" s="55">
        <v>42266.892029627852</v>
      </c>
      <c r="O513" s="55">
        <v>42109.189712009262</v>
      </c>
      <c r="P513" s="55">
        <v>41952.075798689817</v>
      </c>
      <c r="Q513" s="55">
        <v>41795.548094269849</v>
      </c>
      <c r="R513" s="55">
        <v>41639.604411540939</v>
      </c>
      <c r="S513" s="37">
        <f t="shared" si="30"/>
        <v>679751.12287157786</v>
      </c>
      <c r="T513" s="37">
        <f t="shared" si="29"/>
        <v>257137.5488491476</v>
      </c>
    </row>
    <row r="514" spans="1:20" x14ac:dyDescent="0.55000000000000004">
      <c r="A514" s="31" t="s">
        <v>21</v>
      </c>
      <c r="B514" s="31" t="s">
        <v>460</v>
      </c>
      <c r="C514" s="55">
        <v>12369.9023014577</v>
      </c>
      <c r="D514" s="55">
        <v>12184.678558334621</v>
      </c>
      <c r="E514" s="55">
        <v>12002.228308015317</v>
      </c>
      <c r="F514" s="55">
        <v>11822.510020930189</v>
      </c>
      <c r="G514" s="55">
        <v>11645.482789362746</v>
      </c>
      <c r="H514" s="55">
        <v>11471.10631813816</v>
      </c>
      <c r="I514" s="55">
        <v>11310.16626670088</v>
      </c>
      <c r="J514" s="55">
        <v>11151.484210215291</v>
      </c>
      <c r="K514" s="55">
        <v>10995.02846892761</v>
      </c>
      <c r="L514" s="55">
        <v>10840.767807552207</v>
      </c>
      <c r="M514" s="55">
        <v>10688.671429035665</v>
      </c>
      <c r="N514" s="55">
        <v>10543.154869593336</v>
      </c>
      <c r="O514" s="55">
        <v>10399.619386023021</v>
      </c>
      <c r="P514" s="55">
        <v>10258.038007774932</v>
      </c>
      <c r="Q514" s="55">
        <v>10118.384131478844</v>
      </c>
      <c r="R514" s="55">
        <v>9980.6315159452697</v>
      </c>
      <c r="S514" s="37">
        <f t="shared" si="30"/>
        <v>177781.85438948582</v>
      </c>
      <c r="T514" s="37">
        <f t="shared" si="29"/>
        <v>71495.908296238733</v>
      </c>
    </row>
    <row r="515" spans="1:20" x14ac:dyDescent="0.55000000000000004">
      <c r="A515" s="31" t="s">
        <v>53</v>
      </c>
      <c r="B515" s="31" t="s">
        <v>459</v>
      </c>
      <c r="C515" s="55">
        <v>19817.669539464892</v>
      </c>
      <c r="D515" s="55">
        <v>19576.185046652841</v>
      </c>
      <c r="E515" s="55">
        <v>19337.643117806379</v>
      </c>
      <c r="F515" s="55">
        <v>19102.00789686455</v>
      </c>
      <c r="G515" s="55">
        <v>18869.243964683719</v>
      </c>
      <c r="H515" s="55">
        <v>18639.316333713574</v>
      </c>
      <c r="I515" s="55">
        <v>18453.607002941386</v>
      </c>
      <c r="J515" s="55">
        <v>18269.747952239471</v>
      </c>
      <c r="K515" s="55">
        <v>18087.720746689545</v>
      </c>
      <c r="L515" s="55">
        <v>17907.507135046173</v>
      </c>
      <c r="M515" s="55">
        <v>17729.089047906753</v>
      </c>
      <c r="N515" s="55">
        <v>17605.026697135723</v>
      </c>
      <c r="O515" s="55">
        <v>17481.83249400822</v>
      </c>
      <c r="P515" s="55">
        <v>17359.500363511743</v>
      </c>
      <c r="Q515" s="55">
        <v>17238.024273144751</v>
      </c>
      <c r="R515" s="55">
        <v>17117.398232619158</v>
      </c>
      <c r="S515" s="37">
        <f t="shared" si="30"/>
        <v>292591.51984442887</v>
      </c>
      <c r="T515" s="37">
        <f t="shared" si="29"/>
        <v>115342.06589918595</v>
      </c>
    </row>
    <row r="516" spans="1:20" x14ac:dyDescent="0.55000000000000004">
      <c r="A516" s="31" t="s">
        <v>172</v>
      </c>
      <c r="B516" s="31" t="s">
        <v>459</v>
      </c>
      <c r="C516" s="55">
        <v>1022.1829740467164</v>
      </c>
      <c r="D516" s="55">
        <v>1022.7413377728267</v>
      </c>
      <c r="E516" s="55">
        <v>1023.3000065030891</v>
      </c>
      <c r="F516" s="55">
        <v>1023.8589804041101</v>
      </c>
      <c r="G516" s="55">
        <v>1024.4182596425885</v>
      </c>
      <c r="H516" s="55">
        <v>1024.9778443853138</v>
      </c>
      <c r="I516" s="55">
        <v>1025.9425892880597</v>
      </c>
      <c r="J516" s="55">
        <v>1026.9082422423628</v>
      </c>
      <c r="K516" s="55">
        <v>1027.8748041029128</v>
      </c>
      <c r="L516" s="55">
        <v>1028.8422757252031</v>
      </c>
      <c r="M516" s="55">
        <v>1029.8106579655348</v>
      </c>
      <c r="N516" s="55">
        <v>1029.0877924307692</v>
      </c>
      <c r="O516" s="55">
        <v>1028.3654343044072</v>
      </c>
      <c r="P516" s="55">
        <v>1027.6435832302773</v>
      </c>
      <c r="Q516" s="55">
        <v>1026.9222388524595</v>
      </c>
      <c r="R516" s="55">
        <v>1026.2014008152833</v>
      </c>
      <c r="S516" s="37">
        <f t="shared" si="30"/>
        <v>16419.078421711914</v>
      </c>
      <c r="T516" s="37">
        <f t="shared" si="29"/>
        <v>6141.479402754645</v>
      </c>
    </row>
    <row r="517" spans="1:20" x14ac:dyDescent="0.55000000000000004">
      <c r="A517" s="31" t="s">
        <v>175</v>
      </c>
      <c r="B517" s="31" t="s">
        <v>459</v>
      </c>
      <c r="C517" s="55">
        <v>19835.134160484511</v>
      </c>
      <c r="D517" s="55">
        <v>19509.355220998823</v>
      </c>
      <c r="E517" s="55">
        <v>19188.926984793161</v>
      </c>
      <c r="F517" s="55">
        <v>18873.761570110561</v>
      </c>
      <c r="G517" s="55">
        <v>18563.772538593657</v>
      </c>
      <c r="H517" s="55">
        <v>18258.874871577886</v>
      </c>
      <c r="I517" s="55">
        <v>17949.389142587799</v>
      </c>
      <c r="J517" s="55">
        <v>17645.149159412947</v>
      </c>
      <c r="K517" s="55">
        <v>17346.066007293841</v>
      </c>
      <c r="L517" s="55">
        <v>17052.052278565461</v>
      </c>
      <c r="M517" s="55">
        <v>16763.022047112154</v>
      </c>
      <c r="N517" s="55">
        <v>16454.804894710691</v>
      </c>
      <c r="O517" s="55">
        <v>16152.2548477254</v>
      </c>
      <c r="P517" s="55">
        <v>15855.267706621793</v>
      </c>
      <c r="Q517" s="55">
        <v>15563.741187754053</v>
      </c>
      <c r="R517" s="55">
        <v>15277.574888138088</v>
      </c>
      <c r="S517" s="37">
        <f t="shared" si="30"/>
        <v>280289.1475064808</v>
      </c>
      <c r="T517" s="37">
        <f t="shared" si="29"/>
        <v>114229.82534655859</v>
      </c>
    </row>
    <row r="518" spans="1:20" x14ac:dyDescent="0.55000000000000004">
      <c r="A518" s="31" t="s">
        <v>24</v>
      </c>
      <c r="B518" s="31" t="s">
        <v>460</v>
      </c>
      <c r="C518" s="55">
        <v>30012.906347120013</v>
      </c>
      <c r="D518" s="55">
        <v>30242.630822557774</v>
      </c>
      <c r="E518" s="55">
        <v>30474.113652684842</v>
      </c>
      <c r="F518" s="55">
        <v>30707.368296281376</v>
      </c>
      <c r="G518" s="55">
        <v>30942.408315143599</v>
      </c>
      <c r="H518" s="55">
        <v>31179.24737487231</v>
      </c>
      <c r="I518" s="55">
        <v>31418.07750087871</v>
      </c>
      <c r="J518" s="55">
        <v>31658.737043368514</v>
      </c>
      <c r="K518" s="55">
        <v>31901.240015501338</v>
      </c>
      <c r="L518" s="55">
        <v>32145.600537776252</v>
      </c>
      <c r="M518" s="55">
        <v>32391.832838854021</v>
      </c>
      <c r="N518" s="55">
        <v>32579.78278319299</v>
      </c>
      <c r="O518" s="55">
        <v>32768.823285814127</v>
      </c>
      <c r="P518" s="55">
        <v>32958.960674558439</v>
      </c>
      <c r="Q518" s="55">
        <v>33150.20131398354</v>
      </c>
      <c r="R518" s="55">
        <v>33342.551605576642</v>
      </c>
      <c r="S518" s="37">
        <f t="shared" si="30"/>
        <v>507874.48240816448</v>
      </c>
      <c r="T518" s="37">
        <f t="shared" si="29"/>
        <v>183558.67480865991</v>
      </c>
    </row>
    <row r="519" spans="1:20" x14ac:dyDescent="0.55000000000000004">
      <c r="A519" s="31" t="s">
        <v>43</v>
      </c>
      <c r="B519" s="31" t="s">
        <v>460</v>
      </c>
      <c r="C519" s="55">
        <v>173093.39513250577</v>
      </c>
      <c r="D519" s="55">
        <v>165849.11414638022</v>
      </c>
      <c r="E519" s="55">
        <v>158908.01981255741</v>
      </c>
      <c r="F519" s="55">
        <v>152257.42320492992</v>
      </c>
      <c r="G519" s="55">
        <v>145885.16645258194</v>
      </c>
      <c r="H519" s="55">
        <v>139779.6005141405</v>
      </c>
      <c r="I519" s="55">
        <v>135145.44137874519</v>
      </c>
      <c r="J519" s="55">
        <v>130664.92004753002</v>
      </c>
      <c r="K519" s="55">
        <v>126332.94291576892</v>
      </c>
      <c r="L519" s="55">
        <v>122144.58524869102</v>
      </c>
      <c r="M519" s="55">
        <v>118095.08558287943</v>
      </c>
      <c r="N519" s="55">
        <v>114090.93897333942</v>
      </c>
      <c r="O519" s="55">
        <v>110222.55745505243</v>
      </c>
      <c r="P519" s="55">
        <v>106485.33776000643</v>
      </c>
      <c r="Q519" s="55">
        <v>102874.8326991653</v>
      </c>
      <c r="R519" s="55">
        <v>99386.745870435523</v>
      </c>
      <c r="S519" s="37">
        <f t="shared" si="30"/>
        <v>2101216.1071947091</v>
      </c>
      <c r="T519" s="37">
        <f t="shared" si="29"/>
        <v>935772.71926309564</v>
      </c>
    </row>
    <row r="520" spans="1:20" x14ac:dyDescent="0.55000000000000004">
      <c r="A520" s="31" t="s">
        <v>176</v>
      </c>
      <c r="B520" s="31" t="s">
        <v>460</v>
      </c>
      <c r="C520" s="55">
        <v>23059.047980168627</v>
      </c>
      <c r="D520" s="55">
        <v>23111.690397937033</v>
      </c>
      <c r="E520" s="55">
        <v>23164.452995174721</v>
      </c>
      <c r="F520" s="55">
        <v>23217.336046244189</v>
      </c>
      <c r="G520" s="55">
        <v>23270.339826134274</v>
      </c>
      <c r="H520" s="55">
        <v>23323.464610461615</v>
      </c>
      <c r="I520" s="55">
        <v>23435.281311024333</v>
      </c>
      <c r="J520" s="55">
        <v>23547.634080080032</v>
      </c>
      <c r="K520" s="55">
        <v>23660.525487633258</v>
      </c>
      <c r="L520" s="55">
        <v>23773.958116009606</v>
      </c>
      <c r="M520" s="55">
        <v>23887.934559914775</v>
      </c>
      <c r="N520" s="55">
        <v>23998.027485715433</v>
      </c>
      <c r="O520" s="55">
        <v>24108.627799556732</v>
      </c>
      <c r="P520" s="55">
        <v>24219.737839850721</v>
      </c>
      <c r="Q520" s="55">
        <v>24331.359955786538</v>
      </c>
      <c r="R520" s="55">
        <v>24443.496507380089</v>
      </c>
      <c r="S520" s="37">
        <f t="shared" si="30"/>
        <v>378552.91499907197</v>
      </c>
      <c r="T520" s="37">
        <f t="shared" si="29"/>
        <v>139146.33185612047</v>
      </c>
    </row>
    <row r="521" spans="1:20" x14ac:dyDescent="0.55000000000000004">
      <c r="A521" s="31" t="s">
        <v>177</v>
      </c>
      <c r="B521" s="31" t="s">
        <v>460</v>
      </c>
      <c r="C521" s="55">
        <v>599439.4253540088</v>
      </c>
      <c r="D521" s="55">
        <v>584323.66858362465</v>
      </c>
      <c r="E521" s="55">
        <v>569589.07810474117</v>
      </c>
      <c r="F521" s="55">
        <v>555226.0422423369</v>
      </c>
      <c r="G521" s="55">
        <v>541225.19169407384</v>
      </c>
      <c r="H521" s="55">
        <v>527577.3934185087</v>
      </c>
      <c r="I521" s="55">
        <v>515670.0339355921</v>
      </c>
      <c r="J521" s="55">
        <v>504031.42215040501</v>
      </c>
      <c r="K521" s="55">
        <v>492655.49245913851</v>
      </c>
      <c r="L521" s="55">
        <v>481536.31615794537</v>
      </c>
      <c r="M521" s="55">
        <v>470668.09835312428</v>
      </c>
      <c r="N521" s="55">
        <v>459098.22092909564</v>
      </c>
      <c r="O521" s="55">
        <v>447812.7521235295</v>
      </c>
      <c r="P521" s="55">
        <v>436804.70065559458</v>
      </c>
      <c r="Q521" s="55">
        <v>426067.24710285105</v>
      </c>
      <c r="R521" s="55">
        <v>415593.73967665836</v>
      </c>
      <c r="S521" s="37">
        <f t="shared" si="30"/>
        <v>8027318.8229412278</v>
      </c>
      <c r="T521" s="37">
        <f t="shared" si="29"/>
        <v>3377380.7993972939</v>
      </c>
    </row>
    <row r="522" spans="1:20" x14ac:dyDescent="0.55000000000000004">
      <c r="A522" s="31" t="s">
        <v>178</v>
      </c>
      <c r="B522" s="31" t="s">
        <v>459</v>
      </c>
      <c r="C522" s="55">
        <v>94870.539417041873</v>
      </c>
      <c r="D522" s="55">
        <v>93156.977813307079</v>
      </c>
      <c r="E522" s="55">
        <v>91474.366738449229</v>
      </c>
      <c r="F522" s="55">
        <v>89822.147160779132</v>
      </c>
      <c r="G522" s="55">
        <v>88199.770145896546</v>
      </c>
      <c r="H522" s="55">
        <v>86606.696674311665</v>
      </c>
      <c r="I522" s="55">
        <v>85290.948305774378</v>
      </c>
      <c r="J522" s="55">
        <v>83995.18908167725</v>
      </c>
      <c r="K522" s="55">
        <v>82719.115322452839</v>
      </c>
      <c r="L522" s="55">
        <v>81462.427962101792</v>
      </c>
      <c r="M522" s="55">
        <v>80224.8324781025</v>
      </c>
      <c r="N522" s="55">
        <v>78986.992350545886</v>
      </c>
      <c r="O522" s="55">
        <v>77768.251648118108</v>
      </c>
      <c r="P522" s="55">
        <v>76568.315673602512</v>
      </c>
      <c r="Q522" s="55">
        <v>75386.894276853825</v>
      </c>
      <c r="R522" s="55">
        <v>74223.701784638528</v>
      </c>
      <c r="S522" s="37">
        <f t="shared" si="30"/>
        <v>1340757.1668336531</v>
      </c>
      <c r="T522" s="37">
        <f t="shared" si="29"/>
        <v>544130.49794978555</v>
      </c>
    </row>
    <row r="523" spans="1:20" x14ac:dyDescent="0.55000000000000004">
      <c r="A523" s="31" t="s">
        <v>180</v>
      </c>
      <c r="B523" s="31" t="s">
        <v>460</v>
      </c>
      <c r="C523" s="55">
        <v>417407.14925772732</v>
      </c>
      <c r="D523" s="55">
        <v>408777.22009763884</v>
      </c>
      <c r="E523" s="55">
        <v>400325.71547445771</v>
      </c>
      <c r="F523" s="55">
        <v>392048.94644534559</v>
      </c>
      <c r="G523" s="55">
        <v>383943.30033667869</v>
      </c>
      <c r="H523" s="55">
        <v>376005.23916717444</v>
      </c>
      <c r="I523" s="55">
        <v>369035.21117784677</v>
      </c>
      <c r="J523" s="55">
        <v>362194.38694716775</v>
      </c>
      <c r="K523" s="55">
        <v>355480.37141857902</v>
      </c>
      <c r="L523" s="55">
        <v>348890.8139328055</v>
      </c>
      <c r="M523" s="55">
        <v>342423.40740486118</v>
      </c>
      <c r="N523" s="55">
        <v>335928.11468110664</v>
      </c>
      <c r="O523" s="55">
        <v>329556.02856839244</v>
      </c>
      <c r="P523" s="55">
        <v>323304.81200976833</v>
      </c>
      <c r="Q523" s="55">
        <v>317172.17227898299</v>
      </c>
      <c r="R523" s="55">
        <v>311155.86013959313</v>
      </c>
      <c r="S523" s="37">
        <f t="shared" si="30"/>
        <v>5773648.7493381267</v>
      </c>
      <c r="T523" s="37">
        <f t="shared" si="29"/>
        <v>2378507.5707790228</v>
      </c>
    </row>
    <row r="524" spans="1:20" x14ac:dyDescent="0.55000000000000004">
      <c r="A524" s="31" t="s">
        <v>181</v>
      </c>
      <c r="B524" s="31" t="s">
        <v>459</v>
      </c>
      <c r="C524" s="55">
        <v>12452.708551031694</v>
      </c>
      <c r="D524" s="55">
        <v>12428.556054579609</v>
      </c>
      <c r="E524" s="55">
        <v>12404.450402802524</v>
      </c>
      <c r="F524" s="55">
        <v>12380.391504843419</v>
      </c>
      <c r="G524" s="55">
        <v>12356.379270021513</v>
      </c>
      <c r="H524" s="55">
        <v>12332.413607831888</v>
      </c>
      <c r="I524" s="55">
        <v>12298.810403185464</v>
      </c>
      <c r="J524" s="55">
        <v>12265.298760126117</v>
      </c>
      <c r="K524" s="55">
        <v>12231.878429168006</v>
      </c>
      <c r="L524" s="55">
        <v>12198.54916150506</v>
      </c>
      <c r="M524" s="55">
        <v>12165.310709009176</v>
      </c>
      <c r="N524" s="55">
        <v>12120.233216431319</v>
      </c>
      <c r="O524" s="55">
        <v>12075.322754551298</v>
      </c>
      <c r="P524" s="55">
        <v>12030.578704451498</v>
      </c>
      <c r="Q524" s="55">
        <v>11986.000449507659</v>
      </c>
      <c r="R524" s="55">
        <v>11941.587375380357</v>
      </c>
      <c r="S524" s="37">
        <f t="shared" si="30"/>
        <v>195668.4693544266</v>
      </c>
      <c r="T524" s="37">
        <f t="shared" si="29"/>
        <v>74354.899391110652</v>
      </c>
    </row>
    <row r="525" spans="1:20" x14ac:dyDescent="0.55000000000000004">
      <c r="A525" s="31" t="s">
        <v>20</v>
      </c>
      <c r="B525" s="31" t="s">
        <v>460</v>
      </c>
      <c r="C525" s="55">
        <v>24806.964153592486</v>
      </c>
      <c r="D525" s="55">
        <v>24900.809641089996</v>
      </c>
      <c r="E525" s="55">
        <v>24995.010148874109</v>
      </c>
      <c r="F525" s="55">
        <v>25089.567019997186</v>
      </c>
      <c r="G525" s="55">
        <v>25184.481602592419</v>
      </c>
      <c r="H525" s="55">
        <v>25279.755249892994</v>
      </c>
      <c r="I525" s="55">
        <v>25396.720743259266</v>
      </c>
      <c r="J525" s="55">
        <v>25514.227417760532</v>
      </c>
      <c r="K525" s="55">
        <v>25632.277777357689</v>
      </c>
      <c r="L525" s="55">
        <v>25750.874337597044</v>
      </c>
      <c r="M525" s="55">
        <v>25870.019625663976</v>
      </c>
      <c r="N525" s="55">
        <v>25957.4201251261</v>
      </c>
      <c r="O525" s="55">
        <v>26045.115902574758</v>
      </c>
      <c r="P525" s="55">
        <v>26133.107955591051</v>
      </c>
      <c r="Q525" s="55">
        <v>26221.397285126404</v>
      </c>
      <c r="R525" s="55">
        <v>26309.984895513888</v>
      </c>
      <c r="S525" s="37">
        <f t="shared" si="30"/>
        <v>409087.73388160986</v>
      </c>
      <c r="T525" s="37">
        <f t="shared" si="29"/>
        <v>150256.58781603919</v>
      </c>
    </row>
    <row r="526" spans="1:20" x14ac:dyDescent="0.55000000000000004">
      <c r="A526" s="31" t="s">
        <v>18</v>
      </c>
      <c r="B526" s="31" t="s">
        <v>460</v>
      </c>
      <c r="C526" s="55">
        <v>2843.0128185776102</v>
      </c>
      <c r="D526" s="55">
        <v>2828.5318866963507</v>
      </c>
      <c r="E526" s="55">
        <v>2814.1247136763891</v>
      </c>
      <c r="F526" s="55">
        <v>2799.7909238257666</v>
      </c>
      <c r="G526" s="55">
        <v>2785.5301433661239</v>
      </c>
      <c r="H526" s="55">
        <v>2771.3420004229406</v>
      </c>
      <c r="I526" s="55">
        <v>2767.0681503297055</v>
      </c>
      <c r="J526" s="55">
        <v>2762.8008911929865</v>
      </c>
      <c r="K526" s="55">
        <v>2758.5402128484816</v>
      </c>
      <c r="L526" s="55">
        <v>2754.2861051475634</v>
      </c>
      <c r="M526" s="55">
        <v>2750.0385579572535</v>
      </c>
      <c r="N526" s="55">
        <v>2750.651868564813</v>
      </c>
      <c r="O526" s="55">
        <v>2751.2653159522379</v>
      </c>
      <c r="P526" s="55">
        <v>2751.8789001500304</v>
      </c>
      <c r="Q526" s="55">
        <v>2752.4926211887032</v>
      </c>
      <c r="R526" s="55">
        <v>2753.1064790987743</v>
      </c>
      <c r="S526" s="37">
        <f t="shared" si="30"/>
        <v>44394.461588995735</v>
      </c>
      <c r="T526" s="37">
        <f t="shared" si="29"/>
        <v>16842.332486565181</v>
      </c>
    </row>
    <row r="528" spans="1:20" x14ac:dyDescent="0.55000000000000004">
      <c r="A528" s="31" t="s">
        <v>229</v>
      </c>
      <c r="B528" s="31"/>
      <c r="C528" s="37">
        <f>SUM(C446:C526)</f>
        <v>33132793.262543272</v>
      </c>
      <c r="D528" s="37">
        <f t="shared" ref="D528:R528" si="31">SUM(D446:D526)</f>
        <v>32449789.337312426</v>
      </c>
      <c r="E528" s="37">
        <f t="shared" si="31"/>
        <v>31784189.140404273</v>
      </c>
      <c r="F528" s="37">
        <f t="shared" si="31"/>
        <v>31135535.445264414</v>
      </c>
      <c r="G528" s="37">
        <f t="shared" si="31"/>
        <v>30503383.46808837</v>
      </c>
      <c r="H528" s="37">
        <f t="shared" si="31"/>
        <v>29887300.520550724</v>
      </c>
      <c r="I528" s="37">
        <f t="shared" si="31"/>
        <v>29310374.951098476</v>
      </c>
      <c r="J528" s="37">
        <f t="shared" si="31"/>
        <v>28747113.234036233</v>
      </c>
      <c r="K528" s="37">
        <f t="shared" si="31"/>
        <v>28197186.319924805</v>
      </c>
      <c r="L528" s="37">
        <f t="shared" si="31"/>
        <v>27660273.301402878</v>
      </c>
      <c r="M528" s="37">
        <f t="shared" si="31"/>
        <v>27136061.20865329</v>
      </c>
      <c r="N528" s="37">
        <f t="shared" si="31"/>
        <v>26590231.774496496</v>
      </c>
      <c r="O528" s="37">
        <f t="shared" si="31"/>
        <v>26057705.147173241</v>
      </c>
      <c r="P528" s="37">
        <f t="shared" si="31"/>
        <v>25538149.89454551</v>
      </c>
      <c r="Q528" s="37">
        <f t="shared" si="31"/>
        <v>25031243.03690822</v>
      </c>
      <c r="R528" s="37">
        <f t="shared" si="31"/>
        <v>24536669.82844229</v>
      </c>
      <c r="S528" s="37">
        <f>SUM(S446:S526)</f>
        <v>457697999.87084478</v>
      </c>
      <c r="T528" s="37">
        <f>SUM(C528:H528)</f>
        <v>188892991.17416349</v>
      </c>
    </row>
    <row r="529" spans="1:20" x14ac:dyDescent="0.55000000000000004">
      <c r="A529" s="31"/>
      <c r="B529" s="31"/>
      <c r="C529" s="37"/>
      <c r="D529" s="37"/>
      <c r="E529" s="37"/>
      <c r="F529" s="37"/>
      <c r="G529" s="37"/>
      <c r="H529" s="37"/>
      <c r="I529" s="37"/>
      <c r="J529" s="37"/>
      <c r="K529" s="37"/>
      <c r="L529" s="37"/>
      <c r="M529" s="37"/>
      <c r="N529" s="37"/>
      <c r="O529" s="37"/>
      <c r="P529" s="37"/>
      <c r="Q529" s="37"/>
      <c r="R529" s="37"/>
    </row>
    <row r="530" spans="1:20" x14ac:dyDescent="0.55000000000000004">
      <c r="A530" s="31"/>
      <c r="B530" s="31"/>
      <c r="C530" s="37"/>
      <c r="D530" s="37"/>
      <c r="E530" s="37"/>
      <c r="F530" s="37"/>
      <c r="G530" s="37"/>
      <c r="H530" s="37"/>
      <c r="I530" s="37"/>
      <c r="J530" s="37"/>
      <c r="K530" s="37"/>
      <c r="L530" s="37"/>
      <c r="M530" s="37"/>
      <c r="N530" s="37"/>
      <c r="O530" s="37"/>
      <c r="P530" s="37"/>
      <c r="Q530" s="37"/>
      <c r="R530" s="37"/>
    </row>
    <row r="531" spans="1:20" x14ac:dyDescent="0.55000000000000004">
      <c r="A531" s="17" t="s">
        <v>237</v>
      </c>
    </row>
    <row r="532" spans="1:20" x14ac:dyDescent="0.55000000000000004">
      <c r="A532" s="17" t="s">
        <v>247</v>
      </c>
    </row>
    <row r="533" spans="1:20" x14ac:dyDescent="0.55000000000000004">
      <c r="A533" s="17" t="s">
        <v>1</v>
      </c>
      <c r="B533" s="17" t="s">
        <v>239</v>
      </c>
      <c r="C533" s="63">
        <v>2015</v>
      </c>
      <c r="D533" s="63">
        <f t="shared" ref="D533:R533" si="32">1+C533</f>
        <v>2016</v>
      </c>
      <c r="E533" s="63">
        <f t="shared" si="32"/>
        <v>2017</v>
      </c>
      <c r="F533" s="63">
        <f t="shared" si="32"/>
        <v>2018</v>
      </c>
      <c r="G533" s="63">
        <f t="shared" si="32"/>
        <v>2019</v>
      </c>
      <c r="H533" s="63">
        <f t="shared" si="32"/>
        <v>2020</v>
      </c>
      <c r="I533" s="63">
        <f t="shared" si="32"/>
        <v>2021</v>
      </c>
      <c r="J533" s="63">
        <f t="shared" si="32"/>
        <v>2022</v>
      </c>
      <c r="K533" s="63">
        <f t="shared" si="32"/>
        <v>2023</v>
      </c>
      <c r="L533" s="63">
        <f t="shared" si="32"/>
        <v>2024</v>
      </c>
      <c r="M533" s="63">
        <f t="shared" si="32"/>
        <v>2025</v>
      </c>
      <c r="N533" s="63">
        <f t="shared" si="32"/>
        <v>2026</v>
      </c>
      <c r="O533" s="63">
        <f t="shared" si="32"/>
        <v>2027</v>
      </c>
      <c r="P533" s="63">
        <f t="shared" si="32"/>
        <v>2028</v>
      </c>
      <c r="Q533" s="63">
        <f t="shared" si="32"/>
        <v>2029</v>
      </c>
      <c r="R533" s="63">
        <f t="shared" si="32"/>
        <v>2030</v>
      </c>
      <c r="S533" t="s">
        <v>235</v>
      </c>
      <c r="T533" t="s">
        <v>240</v>
      </c>
    </row>
    <row r="534" spans="1:20" x14ac:dyDescent="0.55000000000000004">
      <c r="A534" s="31" t="s">
        <v>79</v>
      </c>
      <c r="B534" s="31" t="s">
        <v>459</v>
      </c>
      <c r="C534" s="55">
        <v>705741.99259108398</v>
      </c>
      <c r="D534" s="55">
        <v>709013.11644903035</v>
      </c>
      <c r="E534" s="55">
        <v>712299.40201112139</v>
      </c>
      <c r="F534" s="55">
        <v>715600.9195520645</v>
      </c>
      <c r="G534" s="55">
        <v>718917.73967229133</v>
      </c>
      <c r="H534" s="55">
        <v>722249.93329946802</v>
      </c>
      <c r="I534" s="55">
        <v>722332.52338954993</v>
      </c>
      <c r="J534" s="55">
        <v>722415.12292390165</v>
      </c>
      <c r="K534" s="55">
        <v>722497.73190360225</v>
      </c>
      <c r="L534" s="55">
        <v>722580.3503297331</v>
      </c>
      <c r="M534" s="55">
        <v>722662.97820337291</v>
      </c>
      <c r="N534" s="55">
        <v>717794.95442106703</v>
      </c>
      <c r="O534" s="55">
        <v>712959.72276491125</v>
      </c>
      <c r="P534" s="55">
        <v>708157.06233961252</v>
      </c>
      <c r="Q534" s="55">
        <v>703386.75373787992</v>
      </c>
      <c r="R534" s="55">
        <v>698648.57903040026</v>
      </c>
      <c r="S534" s="37">
        <f>SUM(C534:R534)</f>
        <v>11437258.88261909</v>
      </c>
      <c r="T534" s="37">
        <f t="shared" ref="T534:T597" si="33">SUM(C534:H534)</f>
        <v>4283823.1035750592</v>
      </c>
    </row>
    <row r="535" spans="1:20" x14ac:dyDescent="0.55000000000000004">
      <c r="A535" s="31" t="s">
        <v>82</v>
      </c>
      <c r="B535" s="31" t="s">
        <v>460</v>
      </c>
      <c r="C535" s="55">
        <v>19811762.652814426</v>
      </c>
      <c r="D535" s="55">
        <v>19935092.754678704</v>
      </c>
      <c r="E535" s="55">
        <v>20059190.598126218</v>
      </c>
      <c r="F535" s="55">
        <v>20184060.96242116</v>
      </c>
      <c r="G535" s="55">
        <v>20309708.656579077</v>
      </c>
      <c r="H535" s="55">
        <v>20436138.519552134</v>
      </c>
      <c r="I535" s="55">
        <v>20555841.024100788</v>
      </c>
      <c r="J535" s="55">
        <v>20676244.673319295</v>
      </c>
      <c r="K535" s="55">
        <v>20797353.574087862</v>
      </c>
      <c r="L535" s="55">
        <v>20919171.857342325</v>
      </c>
      <c r="M535" s="55">
        <v>21041703.678215034</v>
      </c>
      <c r="N535" s="55">
        <v>21123113.972330637</v>
      </c>
      <c r="O535" s="55">
        <v>21204839.24265204</v>
      </c>
      <c r="P535" s="55">
        <v>21286880.70782131</v>
      </c>
      <c r="Q535" s="55">
        <v>21369239.591195453</v>
      </c>
      <c r="R535" s="55">
        <v>21451917.120864648</v>
      </c>
      <c r="S535" s="37">
        <f t="shared" ref="S535:S598" si="34">SUM(C535:R535)</f>
        <v>331162259.58610106</v>
      </c>
      <c r="T535" s="37">
        <f t="shared" si="33"/>
        <v>120735954.14417171</v>
      </c>
    </row>
    <row r="536" spans="1:20" x14ac:dyDescent="0.55000000000000004">
      <c r="A536" s="31" t="s">
        <v>85</v>
      </c>
      <c r="B536" s="31" t="s">
        <v>459</v>
      </c>
      <c r="C536" s="55">
        <v>880214.81303725962</v>
      </c>
      <c r="D536" s="55">
        <v>853180.72351680929</v>
      </c>
      <c r="E536" s="55">
        <v>826976.93358388543</v>
      </c>
      <c r="F536" s="55">
        <v>801577.94219823601</v>
      </c>
      <c r="G536" s="55">
        <v>776959.03153456352</v>
      </c>
      <c r="H536" s="55">
        <v>753096.2429275976</v>
      </c>
      <c r="I536" s="55">
        <v>730029.49412482895</v>
      </c>
      <c r="J536" s="55">
        <v>707669.26179366244</v>
      </c>
      <c r="K536" s="55">
        <v>685993.90588725358</v>
      </c>
      <c r="L536" s="55">
        <v>664982.44917646423</v>
      </c>
      <c r="M536" s="55">
        <v>644614.55694827519</v>
      </c>
      <c r="N536" s="55">
        <v>633070.5629376705</v>
      </c>
      <c r="O536" s="55">
        <v>621733.30300758022</v>
      </c>
      <c r="P536" s="55">
        <v>610599.07488823473</v>
      </c>
      <c r="Q536" s="55">
        <v>599664.24261146958</v>
      </c>
      <c r="R536" s="55">
        <v>588925.235323373</v>
      </c>
      <c r="S536" s="37">
        <f t="shared" si="34"/>
        <v>11379287.773497166</v>
      </c>
      <c r="T536" s="37">
        <f t="shared" si="33"/>
        <v>4892005.6867983518</v>
      </c>
    </row>
    <row r="537" spans="1:20" x14ac:dyDescent="0.55000000000000004">
      <c r="A537" s="31" t="s">
        <v>86</v>
      </c>
      <c r="B537" s="31" t="s">
        <v>459</v>
      </c>
      <c r="C537" s="55">
        <v>6870748.8971329322</v>
      </c>
      <c r="D537" s="55">
        <v>6752790.7355861627</v>
      </c>
      <c r="E537" s="55">
        <v>6636857.6994054653</v>
      </c>
      <c r="F537" s="55">
        <v>6522915.0209012236</v>
      </c>
      <c r="G537" s="55">
        <v>6410928.5292813089</v>
      </c>
      <c r="H537" s="55">
        <v>6300864.640403443</v>
      </c>
      <c r="I537" s="55">
        <v>6171077.0227115592</v>
      </c>
      <c r="J537" s="55">
        <v>6043962.8199662734</v>
      </c>
      <c r="K537" s="55">
        <v>5919466.9641448902</v>
      </c>
      <c r="L537" s="55">
        <v>5797535.5215368848</v>
      </c>
      <c r="M537" s="55">
        <v>5678115.6693789149</v>
      </c>
      <c r="N537" s="55">
        <v>5538917.1710831504</v>
      </c>
      <c r="O537" s="55">
        <v>5403131.1115357345</v>
      </c>
      <c r="P537" s="55">
        <v>5270673.8351056529</v>
      </c>
      <c r="Q537" s="55">
        <v>5141463.7369722091</v>
      </c>
      <c r="R537" s="55">
        <v>5015421.2128495993</v>
      </c>
      <c r="S537" s="37">
        <f t="shared" si="34"/>
        <v>95474870.587995425</v>
      </c>
      <c r="T537" s="37">
        <f t="shared" si="33"/>
        <v>39495105.522710539</v>
      </c>
    </row>
    <row r="538" spans="1:20" x14ac:dyDescent="0.55000000000000004">
      <c r="A538" s="31" t="s">
        <v>89</v>
      </c>
      <c r="B538" s="31" t="s">
        <v>459</v>
      </c>
      <c r="C538" s="55">
        <v>5053584.5319876233</v>
      </c>
      <c r="D538" s="55">
        <v>5054961.7110640611</v>
      </c>
      <c r="E538" s="55">
        <v>5056339.2654428585</v>
      </c>
      <c r="F538" s="55">
        <v>5057717.1952262949</v>
      </c>
      <c r="G538" s="55">
        <v>5059095.5005166708</v>
      </c>
      <c r="H538" s="55">
        <v>5060474.1814163215</v>
      </c>
      <c r="I538" s="55">
        <v>5054212.4082009457</v>
      </c>
      <c r="J538" s="55">
        <v>5047958.3832325498</v>
      </c>
      <c r="K538" s="55">
        <v>5041712.0969235431</v>
      </c>
      <c r="L538" s="55">
        <v>5035473.5396981966</v>
      </c>
      <c r="M538" s="55">
        <v>5029242.70199263</v>
      </c>
      <c r="N538" s="55">
        <v>5010898.6773775462</v>
      </c>
      <c r="O538" s="55">
        <v>4992621.5620883834</v>
      </c>
      <c r="P538" s="55">
        <v>4974411.1120752096</v>
      </c>
      <c r="Q538" s="55">
        <v>4956267.0841782661</v>
      </c>
      <c r="R538" s="55">
        <v>4938189.2361247074</v>
      </c>
      <c r="S538" s="37">
        <f t="shared" si="34"/>
        <v>80423159.187545821</v>
      </c>
      <c r="T538" s="37">
        <f t="shared" si="33"/>
        <v>30342172.385653831</v>
      </c>
    </row>
    <row r="539" spans="1:20" x14ac:dyDescent="0.55000000000000004">
      <c r="A539" s="31" t="s">
        <v>91</v>
      </c>
      <c r="B539" s="31" t="s">
        <v>459</v>
      </c>
      <c r="C539" s="55">
        <v>2323319.7586287055</v>
      </c>
      <c r="D539" s="55">
        <v>2296410.8901024391</v>
      </c>
      <c r="E539" s="55">
        <v>2269813.6821655831</v>
      </c>
      <c r="F539" s="55">
        <v>2243524.5251411684</v>
      </c>
      <c r="G539" s="55">
        <v>2217539.8511597835</v>
      </c>
      <c r="H539" s="55">
        <v>2191856.1336753522</v>
      </c>
      <c r="I539" s="55">
        <v>2159822.3645698177</v>
      </c>
      <c r="J539" s="55">
        <v>2128256.7659556493</v>
      </c>
      <c r="K539" s="55">
        <v>2097152.4955656049</v>
      </c>
      <c r="L539" s="55">
        <v>2066502.8111315274</v>
      </c>
      <c r="M539" s="55">
        <v>2036301.068922872</v>
      </c>
      <c r="N539" s="55">
        <v>1999733.1848015059</v>
      </c>
      <c r="O539" s="55">
        <v>1963821.9865550932</v>
      </c>
      <c r="P539" s="55">
        <v>1928555.6814220687</v>
      </c>
      <c r="Q539" s="55">
        <v>1893922.68841522</v>
      </c>
      <c r="R539" s="55">
        <v>1859911.6345186417</v>
      </c>
      <c r="S539" s="37">
        <f t="shared" si="34"/>
        <v>33676445.522731028</v>
      </c>
      <c r="T539" s="37">
        <f t="shared" si="33"/>
        <v>13542464.840873031</v>
      </c>
    </row>
    <row r="540" spans="1:20" x14ac:dyDescent="0.55000000000000004">
      <c r="A540" s="31" t="s">
        <v>26</v>
      </c>
      <c r="B540" s="31" t="s">
        <v>460</v>
      </c>
      <c r="C540" s="55">
        <v>4044985.4753898922</v>
      </c>
      <c r="D540" s="55">
        <v>3990128.1525997967</v>
      </c>
      <c r="E540" s="55">
        <v>3936014.7943757069</v>
      </c>
      <c r="F540" s="55">
        <v>3882635.3112118398</v>
      </c>
      <c r="G540" s="55">
        <v>3829979.7504343726</v>
      </c>
      <c r="H540" s="55">
        <v>3778038.2943457416</v>
      </c>
      <c r="I540" s="55">
        <v>3718636.1265357332</v>
      </c>
      <c r="J540" s="55">
        <v>3660167.9401376662</v>
      </c>
      <c r="K540" s="55">
        <v>3602619.0501440768</v>
      </c>
      <c r="L540" s="55">
        <v>3545975.0024401471</v>
      </c>
      <c r="M540" s="55">
        <v>3490221.5701733837</v>
      </c>
      <c r="N540" s="55">
        <v>3429834.6624159883</v>
      </c>
      <c r="O540" s="55">
        <v>3370492.553263837</v>
      </c>
      <c r="P540" s="55">
        <v>3312177.1658826238</v>
      </c>
      <c r="Q540" s="55">
        <v>3254870.7361987433</v>
      </c>
      <c r="R540" s="55">
        <v>3198555.8074879823</v>
      </c>
      <c r="S540" s="37">
        <f t="shared" si="34"/>
        <v>58045332.393037528</v>
      </c>
      <c r="T540" s="37">
        <f t="shared" si="33"/>
        <v>23461781.778357346</v>
      </c>
    </row>
    <row r="541" spans="1:20" x14ac:dyDescent="0.55000000000000004">
      <c r="A541" s="31" t="s">
        <v>36</v>
      </c>
      <c r="B541" s="31" t="s">
        <v>460</v>
      </c>
      <c r="C541" s="55">
        <v>87528340.842683628</v>
      </c>
      <c r="D541" s="55">
        <v>85510222.577593952</v>
      </c>
      <c r="E541" s="55">
        <v>83538635.542191491</v>
      </c>
      <c r="F541" s="55">
        <v>81612506.877975449</v>
      </c>
      <c r="G541" s="55">
        <v>79730788.463065445</v>
      </c>
      <c r="H541" s="55">
        <v>77892456.341855511</v>
      </c>
      <c r="I541" s="55">
        <v>75710072.640470684</v>
      </c>
      <c r="J541" s="55">
        <v>73588834.765572175</v>
      </c>
      <c r="K541" s="55">
        <v>71527029.538998693</v>
      </c>
      <c r="L541" s="55">
        <v>69522991.782257661</v>
      </c>
      <c r="M541" s="55">
        <v>67575102.971674889</v>
      </c>
      <c r="N541" s="55">
        <v>65445211.343301006</v>
      </c>
      <c r="O541" s="55">
        <v>63382451.515681006</v>
      </c>
      <c r="P541" s="55">
        <v>61384707.569576345</v>
      </c>
      <c r="Q541" s="55">
        <v>59449930.277155139</v>
      </c>
      <c r="R541" s="55">
        <v>57576134.999953702</v>
      </c>
      <c r="S541" s="37">
        <f t="shared" si="34"/>
        <v>1160975418.0500071</v>
      </c>
      <c r="T541" s="37">
        <f t="shared" si="33"/>
        <v>495812950.64536554</v>
      </c>
    </row>
    <row r="542" spans="1:20" x14ac:dyDescent="0.55000000000000004">
      <c r="A542" s="31" t="s">
        <v>94</v>
      </c>
      <c r="B542" s="31" t="s">
        <v>459</v>
      </c>
      <c r="C542" s="55">
        <v>3596113.0433388855</v>
      </c>
      <c r="D542" s="55">
        <v>3609331.1129597453</v>
      </c>
      <c r="E542" s="55">
        <v>3622597.7676396389</v>
      </c>
      <c r="F542" s="55">
        <v>3635913.1859604637</v>
      </c>
      <c r="G542" s="55">
        <v>3649277.5471605244</v>
      </c>
      <c r="H542" s="55">
        <v>3662691.0311369402</v>
      </c>
      <c r="I542" s="55">
        <v>3673552.1966189705</v>
      </c>
      <c r="J542" s="55">
        <v>3684445.5692718001</v>
      </c>
      <c r="K542" s="55">
        <v>3695371.2446010048</v>
      </c>
      <c r="L542" s="55">
        <v>3706329.3183953683</v>
      </c>
      <c r="M542" s="55">
        <v>3717319.886727714</v>
      </c>
      <c r="N542" s="55">
        <v>3717586.5425350182</v>
      </c>
      <c r="O542" s="55">
        <v>3717853.2174704373</v>
      </c>
      <c r="P542" s="55">
        <v>3718119.9115353427</v>
      </c>
      <c r="Q542" s="55">
        <v>3718386.6247311053</v>
      </c>
      <c r="R542" s="55">
        <v>3718653.3570591002</v>
      </c>
      <c r="S542" s="37">
        <f t="shared" si="34"/>
        <v>58843541.557142064</v>
      </c>
      <c r="T542" s="37">
        <f t="shared" si="33"/>
        <v>21775923.688196201</v>
      </c>
    </row>
    <row r="543" spans="1:20" x14ac:dyDescent="0.55000000000000004">
      <c r="A543" s="31" t="s">
        <v>95</v>
      </c>
      <c r="B543" s="31" t="s">
        <v>459</v>
      </c>
      <c r="C543" s="55">
        <v>859255.41675627977</v>
      </c>
      <c r="D543" s="55">
        <v>859404.08196046948</v>
      </c>
      <c r="E543" s="55">
        <v>859552.77288616472</v>
      </c>
      <c r="F543" s="55">
        <v>859701.48953781556</v>
      </c>
      <c r="G543" s="55">
        <v>859850.23191987304</v>
      </c>
      <c r="H543" s="55">
        <v>859999.00003678957</v>
      </c>
      <c r="I543" s="55">
        <v>864024.67115671013</v>
      </c>
      <c r="J543" s="55">
        <v>868069.18651710625</v>
      </c>
      <c r="K543" s="55">
        <v>872132.63432821434</v>
      </c>
      <c r="L543" s="55">
        <v>876215.10321318405</v>
      </c>
      <c r="M543" s="55">
        <v>880316.68221001106</v>
      </c>
      <c r="N543" s="55">
        <v>884255.99631924916</v>
      </c>
      <c r="O543" s="55">
        <v>888212.9383980179</v>
      </c>
      <c r="P543" s="55">
        <v>892187.58732941735</v>
      </c>
      <c r="Q543" s="55">
        <v>896180.02234954038</v>
      </c>
      <c r="R543" s="55">
        <v>900190.32304905227</v>
      </c>
      <c r="S543" s="37">
        <f t="shared" si="34"/>
        <v>13979548.137967894</v>
      </c>
      <c r="T543" s="37">
        <f t="shared" si="33"/>
        <v>5157762.993097391</v>
      </c>
    </row>
    <row r="544" spans="1:20" x14ac:dyDescent="0.55000000000000004">
      <c r="A544" s="31" t="s">
        <v>96</v>
      </c>
      <c r="B544" s="31" t="s">
        <v>459</v>
      </c>
      <c r="C544" s="55">
        <v>758404.17817257147</v>
      </c>
      <c r="D544" s="55">
        <v>744969.51498736802</v>
      </c>
      <c r="E544" s="55">
        <v>731772.83859086398</v>
      </c>
      <c r="F544" s="55">
        <v>718809.93319358968</v>
      </c>
      <c r="G544" s="55">
        <v>706076.65768618963</v>
      </c>
      <c r="H544" s="55">
        <v>693568.94431651267</v>
      </c>
      <c r="I544" s="55">
        <v>682956.28012398456</v>
      </c>
      <c r="J544" s="55">
        <v>672506.00590319047</v>
      </c>
      <c r="K544" s="55">
        <v>662215.63683953206</v>
      </c>
      <c r="L544" s="55">
        <v>652082.72613986861</v>
      </c>
      <c r="M544" s="55">
        <v>642104.86445073213</v>
      </c>
      <c r="N544" s="55">
        <v>635203.60700094572</v>
      </c>
      <c r="O544" s="55">
        <v>628376.52334585425</v>
      </c>
      <c r="P544" s="55">
        <v>621622.81627540395</v>
      </c>
      <c r="Q544" s="55">
        <v>614941.69714784913</v>
      </c>
      <c r="R544" s="55">
        <v>608332.38579765998</v>
      </c>
      <c r="S544" s="37">
        <f t="shared" si="34"/>
        <v>10773944.609972119</v>
      </c>
      <c r="T544" s="37">
        <f t="shared" si="33"/>
        <v>4353602.0669470951</v>
      </c>
    </row>
    <row r="545" spans="1:20" x14ac:dyDescent="0.55000000000000004">
      <c r="A545" s="31" t="s">
        <v>33</v>
      </c>
      <c r="B545" s="31" t="s">
        <v>460</v>
      </c>
      <c r="C545" s="55">
        <v>12851866.758444443</v>
      </c>
      <c r="D545" s="55">
        <v>12841638.350393124</v>
      </c>
      <c r="E545" s="55">
        <v>12831418.082819235</v>
      </c>
      <c r="F545" s="55">
        <v>12821205.949244011</v>
      </c>
      <c r="G545" s="55">
        <v>12811001.943193866</v>
      </c>
      <c r="H545" s="55">
        <v>12800806.058200341</v>
      </c>
      <c r="I545" s="55">
        <v>12775790.312989756</v>
      </c>
      <c r="J545" s="55">
        <v>12750823.454349719</v>
      </c>
      <c r="K545" s="55">
        <v>12725905.386744531</v>
      </c>
      <c r="L545" s="55">
        <v>12701036.014825188</v>
      </c>
      <c r="M545" s="55">
        <v>12676215.243429009</v>
      </c>
      <c r="N545" s="55">
        <v>12626831.237995787</v>
      </c>
      <c r="O545" s="55">
        <v>12577639.622794649</v>
      </c>
      <c r="P545" s="55">
        <v>12528639.648311634</v>
      </c>
      <c r="Q545" s="55">
        <v>12479830.567952737</v>
      </c>
      <c r="R545" s="55">
        <v>12431211.638032548</v>
      </c>
      <c r="S545" s="37">
        <f t="shared" si="34"/>
        <v>203231860.26972061</v>
      </c>
      <c r="T545" s="37">
        <f t="shared" si="33"/>
        <v>76957937.142295018</v>
      </c>
    </row>
    <row r="546" spans="1:20" x14ac:dyDescent="0.55000000000000004">
      <c r="A546" s="31" t="s">
        <v>97</v>
      </c>
      <c r="B546" s="31" t="s">
        <v>459</v>
      </c>
      <c r="C546" s="55">
        <v>5888422.9007755704</v>
      </c>
      <c r="D546" s="55">
        <v>5860405.016478858</v>
      </c>
      <c r="E546" s="55">
        <v>5832520.4449305171</v>
      </c>
      <c r="F546" s="55">
        <v>5804768.5518111</v>
      </c>
      <c r="G546" s="55">
        <v>5777148.7058193274</v>
      </c>
      <c r="H546" s="55">
        <v>5749660.2786577474</v>
      </c>
      <c r="I546" s="55">
        <v>5703188.6464443039</v>
      </c>
      <c r="J546" s="55">
        <v>5657092.621222565</v>
      </c>
      <c r="K546" s="55">
        <v>5611369.1671488211</v>
      </c>
      <c r="L546" s="55">
        <v>5566015.272916574</v>
      </c>
      <c r="M546" s="55">
        <v>5521027.9515582137</v>
      </c>
      <c r="N546" s="55">
        <v>5469111.0127357692</v>
      </c>
      <c r="O546" s="55">
        <v>5417682.2744006906</v>
      </c>
      <c r="P546" s="55">
        <v>5366737.1457638899</v>
      </c>
      <c r="Q546" s="55">
        <v>5316271.0792057337</v>
      </c>
      <c r="R546" s="55">
        <v>5266279.5698700929</v>
      </c>
      <c r="S546" s="37">
        <f t="shared" si="34"/>
        <v>89807700.639739797</v>
      </c>
      <c r="T546" s="37">
        <f t="shared" si="33"/>
        <v>34912925.898473121</v>
      </c>
    </row>
    <row r="547" spans="1:20" x14ac:dyDescent="0.55000000000000004">
      <c r="A547" s="31" t="s">
        <v>98</v>
      </c>
      <c r="B547" s="31" t="s">
        <v>460</v>
      </c>
      <c r="C547" s="55">
        <v>2129762.8347672313</v>
      </c>
      <c r="D547" s="55">
        <v>2146473.1196207097</v>
      </c>
      <c r="E547" s="55">
        <v>2163314.5146688661</v>
      </c>
      <c r="F547" s="55">
        <v>2180288.0486124856</v>
      </c>
      <c r="G547" s="55">
        <v>2197394.7582236198</v>
      </c>
      <c r="H547" s="55">
        <v>2214635.6884089159</v>
      </c>
      <c r="I547" s="55">
        <v>2227132.4120087833</v>
      </c>
      <c r="J547" s="55">
        <v>2239699.6519926991</v>
      </c>
      <c r="K547" s="55">
        <v>2252337.8062697952</v>
      </c>
      <c r="L547" s="55">
        <v>2265047.2749945177</v>
      </c>
      <c r="M547" s="55">
        <v>2277828.4605793026</v>
      </c>
      <c r="N547" s="55">
        <v>2285784.720501252</v>
      </c>
      <c r="O547" s="55">
        <v>2293768.7709583729</v>
      </c>
      <c r="P547" s="55">
        <v>2301780.7090206253</v>
      </c>
      <c r="Q547" s="55">
        <v>2309820.6320970273</v>
      </c>
      <c r="R547" s="55">
        <v>2317888.6379368403</v>
      </c>
      <c r="S547" s="37">
        <f t="shared" si="34"/>
        <v>35802958.040661044</v>
      </c>
      <c r="T547" s="37">
        <f t="shared" si="33"/>
        <v>13031868.964301828</v>
      </c>
    </row>
    <row r="548" spans="1:20" x14ac:dyDescent="0.55000000000000004">
      <c r="A548" s="31" t="s">
        <v>99</v>
      </c>
      <c r="B548" s="31" t="s">
        <v>460</v>
      </c>
      <c r="C548" s="55">
        <v>157337048.67642528</v>
      </c>
      <c r="D548" s="55">
        <v>150753624.65347797</v>
      </c>
      <c r="E548" s="55">
        <v>144445669.58225256</v>
      </c>
      <c r="F548" s="55">
        <v>138401657.06811038</v>
      </c>
      <c r="G548" s="55">
        <v>132610543.01313804</v>
      </c>
      <c r="H548" s="55">
        <v>127061745.43549801</v>
      </c>
      <c r="I548" s="55">
        <v>121959919.55252557</v>
      </c>
      <c r="J548" s="55">
        <v>117062943.89611781</v>
      </c>
      <c r="K548" s="55">
        <v>112362593.25116824</v>
      </c>
      <c r="L548" s="55">
        <v>107850972.66417004</v>
      </c>
      <c r="M548" s="55">
        <v>103520504.18244168</v>
      </c>
      <c r="N548" s="55">
        <v>100182791.03319263</v>
      </c>
      <c r="O548" s="55">
        <v>96952692.594233572</v>
      </c>
      <c r="P548" s="55">
        <v>93826739.146822095</v>
      </c>
      <c r="Q548" s="55">
        <v>90801572.843056813</v>
      </c>
      <c r="R548" s="55">
        <v>87873944.0989324</v>
      </c>
      <c r="S548" s="37">
        <f t="shared" si="34"/>
        <v>1883004961.6915631</v>
      </c>
      <c r="T548" s="37">
        <f t="shared" si="33"/>
        <v>850610288.42890227</v>
      </c>
    </row>
    <row r="549" spans="1:20" x14ac:dyDescent="0.55000000000000004">
      <c r="A549" s="31" t="s">
        <v>101</v>
      </c>
      <c r="B549" s="31" t="s">
        <v>459</v>
      </c>
      <c r="C549" s="55">
        <v>176178.1309061854</v>
      </c>
      <c r="D549" s="55">
        <v>175359.64556997662</v>
      </c>
      <c r="E549" s="55">
        <v>174544.9627388923</v>
      </c>
      <c r="F549" s="55">
        <v>173734.06474731947</v>
      </c>
      <c r="G549" s="55">
        <v>172926.93401171555</v>
      </c>
      <c r="H549" s="55">
        <v>172123.55303022766</v>
      </c>
      <c r="I549" s="55">
        <v>171241.04433122129</v>
      </c>
      <c r="J549" s="55">
        <v>170363.06041450132</v>
      </c>
      <c r="K549" s="55">
        <v>169489.57808068773</v>
      </c>
      <c r="L549" s="55">
        <v>168620.57424934773</v>
      </c>
      <c r="M549" s="55">
        <v>167756.02595838631</v>
      </c>
      <c r="N549" s="55">
        <v>166637.5518299212</v>
      </c>
      <c r="O549" s="55">
        <v>165526.53486652003</v>
      </c>
      <c r="P549" s="55">
        <v>164422.92534927625</v>
      </c>
      <c r="Q549" s="55">
        <v>163326.67389077219</v>
      </c>
      <c r="R549" s="55">
        <v>162237.73143286956</v>
      </c>
      <c r="S549" s="37">
        <f t="shared" si="34"/>
        <v>2714488.9914078205</v>
      </c>
      <c r="T549" s="37">
        <f t="shared" si="33"/>
        <v>1044867.291004317</v>
      </c>
    </row>
    <row r="550" spans="1:20" x14ac:dyDescent="0.55000000000000004">
      <c r="A550" s="31" t="s">
        <v>102</v>
      </c>
      <c r="B550" s="31" t="s">
        <v>459</v>
      </c>
      <c r="C550" s="55">
        <v>2332535.2286590966</v>
      </c>
      <c r="D550" s="55">
        <v>2327124.1238495475</v>
      </c>
      <c r="E550" s="55">
        <v>2321725.57192876</v>
      </c>
      <c r="F550" s="55">
        <v>2316339.5437760614</v>
      </c>
      <c r="G550" s="55">
        <v>2310966.0103383344</v>
      </c>
      <c r="H550" s="55">
        <v>2305604.942629857</v>
      </c>
      <c r="I550" s="55">
        <v>2303846.2819614247</v>
      </c>
      <c r="J550" s="55">
        <v>2302088.9627575646</v>
      </c>
      <c r="K550" s="55">
        <v>2300332.9839950386</v>
      </c>
      <c r="L550" s="55">
        <v>2298578.3446513903</v>
      </c>
      <c r="M550" s="55">
        <v>2296825.0437049437</v>
      </c>
      <c r="N550" s="55">
        <v>2294187.0570248016</v>
      </c>
      <c r="O550" s="55">
        <v>2291552.1001678249</v>
      </c>
      <c r="P550" s="55">
        <v>2288920.1696541533</v>
      </c>
      <c r="Q550" s="55">
        <v>2286291.2620079182</v>
      </c>
      <c r="R550" s="55">
        <v>2283665.3737572506</v>
      </c>
      <c r="S550" s="37">
        <f t="shared" si="34"/>
        <v>36860583.000863969</v>
      </c>
      <c r="T550" s="37">
        <f t="shared" si="33"/>
        <v>13914295.421181656</v>
      </c>
    </row>
    <row r="551" spans="1:20" x14ac:dyDescent="0.55000000000000004">
      <c r="A551" s="31" t="s">
        <v>104</v>
      </c>
      <c r="B551" s="31" t="s">
        <v>460</v>
      </c>
      <c r="C551" s="55">
        <v>53670181.841947332</v>
      </c>
      <c r="D551" s="55">
        <v>53491419.473780319</v>
      </c>
      <c r="E551" s="55">
        <v>53313252.519736677</v>
      </c>
      <c r="F551" s="55">
        <v>53135678.996636286</v>
      </c>
      <c r="G551" s="55">
        <v>52958696.927904464</v>
      </c>
      <c r="H551" s="55">
        <v>52782304.343550071</v>
      </c>
      <c r="I551" s="55">
        <v>52526621.276685074</v>
      </c>
      <c r="J551" s="55">
        <v>52272176.765648477</v>
      </c>
      <c r="K551" s="55">
        <v>52018964.810744807</v>
      </c>
      <c r="L551" s="55">
        <v>51766979.441341765</v>
      </c>
      <c r="M551" s="55">
        <v>51516214.715729401</v>
      </c>
      <c r="N551" s="55">
        <v>51288467.922178119</v>
      </c>
      <c r="O551" s="55">
        <v>51061727.968944192</v>
      </c>
      <c r="P551" s="55">
        <v>50835990.404911473</v>
      </c>
      <c r="Q551" s="55">
        <v>50611250.798641667</v>
      </c>
      <c r="R551" s="55">
        <v>50387504.738287359</v>
      </c>
      <c r="S551" s="37">
        <f t="shared" si="34"/>
        <v>833637432.94666755</v>
      </c>
      <c r="T551" s="37">
        <f t="shared" si="33"/>
        <v>319351534.10355514</v>
      </c>
    </row>
    <row r="552" spans="1:20" x14ac:dyDescent="0.55000000000000004">
      <c r="A552" s="64" t="s">
        <v>106</v>
      </c>
      <c r="B552" s="31">
        <v>0</v>
      </c>
      <c r="C552" s="55">
        <v>1060469.7445512451</v>
      </c>
      <c r="D552" s="55">
        <v>1023335.6208456209</v>
      </c>
      <c r="E552" s="55">
        <v>987501.81065716152</v>
      </c>
      <c r="F552" s="55">
        <v>952922.78133088071</v>
      </c>
      <c r="G552" s="55">
        <v>919554.59461394383</v>
      </c>
      <c r="H552" s="55">
        <v>887354.85082500719</v>
      </c>
      <c r="I552" s="55">
        <v>854401.84574455221</v>
      </c>
      <c r="J552" s="55">
        <v>822672.59071496234</v>
      </c>
      <c r="K552" s="55">
        <v>792121.64028495504</v>
      </c>
      <c r="L552" s="55">
        <v>762705.23667553102</v>
      </c>
      <c r="M552" s="55">
        <v>734381.24710620486</v>
      </c>
      <c r="N552" s="55">
        <v>715300.38890236383</v>
      </c>
      <c r="O552" s="55">
        <v>696715.29383412807</v>
      </c>
      <c r="P552" s="55">
        <v>678613.08087256283</v>
      </c>
      <c r="Q552" s="55">
        <v>660981.20366651437</v>
      </c>
      <c r="R552" s="55">
        <v>643807.44184693904</v>
      </c>
      <c r="S552" s="37">
        <f t="shared" si="34"/>
        <v>13192839.372472573</v>
      </c>
      <c r="T552" s="37">
        <f t="shared" si="33"/>
        <v>5831139.4028238598</v>
      </c>
    </row>
    <row r="553" spans="1:20" x14ac:dyDescent="0.55000000000000004">
      <c r="A553" s="31" t="s">
        <v>107</v>
      </c>
      <c r="B553" s="31" t="s">
        <v>460</v>
      </c>
      <c r="C553" s="55">
        <v>9383991.9481656738</v>
      </c>
      <c r="D553" s="55">
        <v>9435486.4623789378</v>
      </c>
      <c r="E553" s="55">
        <v>9487263.5519619025</v>
      </c>
      <c r="F553" s="55">
        <v>9539324.7675426528</v>
      </c>
      <c r="G553" s="55">
        <v>9591671.6682583094</v>
      </c>
      <c r="H553" s="55">
        <v>9644305.8218017407</v>
      </c>
      <c r="I553" s="55">
        <v>9693547.757413581</v>
      </c>
      <c r="J553" s="55">
        <v>9743041.1126991175</v>
      </c>
      <c r="K553" s="55">
        <v>9792787.1713579502</v>
      </c>
      <c r="L553" s="55">
        <v>9842787.2236439679</v>
      </c>
      <c r="M553" s="55">
        <v>9893042.5663988683</v>
      </c>
      <c r="N553" s="55">
        <v>9928447.7814174239</v>
      </c>
      <c r="O553" s="55">
        <v>9963979.7045990247</v>
      </c>
      <c r="P553" s="55">
        <v>9999638.7894067708</v>
      </c>
      <c r="Q553" s="55">
        <v>10035425.490926614</v>
      </c>
      <c r="R553" s="55">
        <v>10071340.26587317</v>
      </c>
      <c r="S553" s="37">
        <f t="shared" si="34"/>
        <v>156046082.0838457</v>
      </c>
      <c r="T553" s="37">
        <f t="shared" si="33"/>
        <v>57082044.220109209</v>
      </c>
    </row>
    <row r="554" spans="1:20" x14ac:dyDescent="0.55000000000000004">
      <c r="A554" s="31" t="s">
        <v>108</v>
      </c>
      <c r="B554" s="31" t="s">
        <v>459</v>
      </c>
      <c r="C554" s="55">
        <v>116900.66032682802</v>
      </c>
      <c r="D554" s="55">
        <v>114950.93116587575</v>
      </c>
      <c r="E554" s="55">
        <v>113033.72058771367</v>
      </c>
      <c r="F554" s="55">
        <v>111148.48623074213</v>
      </c>
      <c r="G554" s="55">
        <v>109294.69477914633</v>
      </c>
      <c r="H554" s="55">
        <v>107471.82181202607</v>
      </c>
      <c r="I554" s="55">
        <v>105580.4974188718</v>
      </c>
      <c r="J554" s="55">
        <v>103722.45717313251</v>
      </c>
      <c r="K554" s="55">
        <v>101897.11532945781</v>
      </c>
      <c r="L554" s="55">
        <v>100103.89645063641</v>
      </c>
      <c r="M554" s="55">
        <v>98342.235226189907</v>
      </c>
      <c r="N554" s="55">
        <v>96330.143785824024</v>
      </c>
      <c r="O554" s="55">
        <v>94359.219926763268</v>
      </c>
      <c r="P554" s="55">
        <v>92428.621356397678</v>
      </c>
      <c r="Q554" s="55">
        <v>90537.52301550399</v>
      </c>
      <c r="R554" s="55">
        <v>88685.116725648666</v>
      </c>
      <c r="S554" s="37">
        <f t="shared" si="34"/>
        <v>1644787.1413107582</v>
      </c>
      <c r="T554" s="37">
        <f t="shared" si="33"/>
        <v>672800.31490233191</v>
      </c>
    </row>
    <row r="555" spans="1:20" x14ac:dyDescent="0.55000000000000004">
      <c r="A555" s="65" t="s">
        <v>111</v>
      </c>
      <c r="B555" s="31" t="s">
        <v>459</v>
      </c>
      <c r="C555" s="55">
        <v>2551313.7094139769</v>
      </c>
      <c r="D555" s="55">
        <v>2517682.8772594118</v>
      </c>
      <c r="E555" s="55">
        <v>2484495.359020825</v>
      </c>
      <c r="F555" s="55">
        <v>2451745.3110358533</v>
      </c>
      <c r="G555" s="55">
        <v>2419426.9666719502</v>
      </c>
      <c r="H555" s="55">
        <v>2387534.6353109968</v>
      </c>
      <c r="I555" s="55">
        <v>2356450.4550491623</v>
      </c>
      <c r="J555" s="55">
        <v>2325770.9710159227</v>
      </c>
      <c r="K555" s="55">
        <v>2295490.9143241444</v>
      </c>
      <c r="L555" s="55">
        <v>2265605.0846842495</v>
      </c>
      <c r="M555" s="55">
        <v>2236108.3495111149</v>
      </c>
      <c r="N555" s="55">
        <v>2212762.9758087508</v>
      </c>
      <c r="O555" s="55">
        <v>2189661.3320103614</v>
      </c>
      <c r="P555" s="55">
        <v>2166800.8735318738</v>
      </c>
      <c r="Q555" s="55">
        <v>2144179.0823551309</v>
      </c>
      <c r="R555" s="55">
        <v>2121793.4667505394</v>
      </c>
      <c r="S555" s="37">
        <f t="shared" si="34"/>
        <v>37126822.363754265</v>
      </c>
      <c r="T555" s="37">
        <f t="shared" si="33"/>
        <v>14812198.858713012</v>
      </c>
    </row>
    <row r="556" spans="1:20" x14ac:dyDescent="0.55000000000000004">
      <c r="A556" s="31" t="s">
        <v>112</v>
      </c>
      <c r="B556" s="31" t="s">
        <v>459</v>
      </c>
      <c r="C556" s="55">
        <v>50592.143359814727</v>
      </c>
      <c r="D556" s="55">
        <v>50392.014825169725</v>
      </c>
      <c r="E556" s="55">
        <v>50192.677943689043</v>
      </c>
      <c r="F556" s="55">
        <v>49994.129583811562</v>
      </c>
      <c r="G556" s="55">
        <v>49796.366626363779</v>
      </c>
      <c r="H556" s="55">
        <v>49599.385964510751</v>
      </c>
      <c r="I556" s="55">
        <v>49587.173608101744</v>
      </c>
      <c r="J556" s="55">
        <v>49574.964258618071</v>
      </c>
      <c r="K556" s="55">
        <v>49562.757915319336</v>
      </c>
      <c r="L556" s="55">
        <v>49550.554577465358</v>
      </c>
      <c r="M556" s="55">
        <v>49538.354244316186</v>
      </c>
      <c r="N556" s="55">
        <v>49586.305090692033</v>
      </c>
      <c r="O556" s="55">
        <v>49634.302351279701</v>
      </c>
      <c r="P556" s="55">
        <v>49682.346071006032</v>
      </c>
      <c r="Q556" s="55">
        <v>49730.436294841325</v>
      </c>
      <c r="R556" s="55">
        <v>49778.573067799429</v>
      </c>
      <c r="S556" s="37">
        <f t="shared" si="34"/>
        <v>796792.48578279873</v>
      </c>
      <c r="T556" s="37">
        <f t="shared" si="33"/>
        <v>300566.71830335958</v>
      </c>
    </row>
    <row r="557" spans="1:20" x14ac:dyDescent="0.55000000000000004">
      <c r="A557" s="31" t="s">
        <v>114</v>
      </c>
      <c r="B557" s="31" t="s">
        <v>459</v>
      </c>
      <c r="C557" s="55">
        <v>615644.45652420225</v>
      </c>
      <c r="D557" s="55">
        <v>616965.77952230722</v>
      </c>
      <c r="E557" s="55">
        <v>618289.93840149068</v>
      </c>
      <c r="F557" s="55">
        <v>619616.93924824451</v>
      </c>
      <c r="G557" s="55">
        <v>620946.78816212318</v>
      </c>
      <c r="H557" s="55">
        <v>622279.49125577265</v>
      </c>
      <c r="I557" s="55">
        <v>623877.23700308951</v>
      </c>
      <c r="J557" s="55">
        <v>625479.08507341193</v>
      </c>
      <c r="K557" s="55">
        <v>627085.04599973955</v>
      </c>
      <c r="L557" s="55">
        <v>628695.13034211472</v>
      </c>
      <c r="M557" s="55">
        <v>630309.34868769406</v>
      </c>
      <c r="N557" s="55">
        <v>627612.82066422468</v>
      </c>
      <c r="O557" s="55">
        <v>624927.82866413228</v>
      </c>
      <c r="P557" s="55">
        <v>622254.32333512628</v>
      </c>
      <c r="Q557" s="55">
        <v>619592.25553605007</v>
      </c>
      <c r="R557" s="55">
        <v>616941.57633597718</v>
      </c>
      <c r="S557" s="37">
        <f t="shared" si="34"/>
        <v>9960518.044755701</v>
      </c>
      <c r="T557" s="37">
        <f t="shared" si="33"/>
        <v>3713743.3931141407</v>
      </c>
    </row>
    <row r="558" spans="1:20" x14ac:dyDescent="0.55000000000000004">
      <c r="A558" s="31" t="s">
        <v>115</v>
      </c>
      <c r="B558" s="31" t="s">
        <v>460</v>
      </c>
      <c r="C558" s="55">
        <v>2556222.7887714752</v>
      </c>
      <c r="D558" s="55">
        <v>2566489.7478511981</v>
      </c>
      <c r="E558" s="55">
        <v>2576797.943731253</v>
      </c>
      <c r="F558" s="55">
        <v>2587147.5420374791</v>
      </c>
      <c r="G558" s="55">
        <v>2597538.7090609409</v>
      </c>
      <c r="H558" s="55">
        <v>2607971.6117606084</v>
      </c>
      <c r="I558" s="55">
        <v>2603218.861197494</v>
      </c>
      <c r="J558" s="55">
        <v>2598474.7720162021</v>
      </c>
      <c r="K558" s="55">
        <v>2593739.3284322903</v>
      </c>
      <c r="L558" s="55">
        <v>2589012.5146900751</v>
      </c>
      <c r="M558" s="55">
        <v>2584294.3150625881</v>
      </c>
      <c r="N558" s="55">
        <v>2571728.7688778755</v>
      </c>
      <c r="O558" s="55">
        <v>2559224.3198174345</v>
      </c>
      <c r="P558" s="55">
        <v>2546780.6708103251</v>
      </c>
      <c r="Q558" s="55">
        <v>2534397.5262300507</v>
      </c>
      <c r="R558" s="55">
        <v>2522074.5918875295</v>
      </c>
      <c r="S558" s="37">
        <f t="shared" si="34"/>
        <v>41195114.012234822</v>
      </c>
      <c r="T558" s="37">
        <f t="shared" si="33"/>
        <v>15492168.343212955</v>
      </c>
    </row>
    <row r="559" spans="1:20" x14ac:dyDescent="0.55000000000000004">
      <c r="A559" s="31" t="s">
        <v>117</v>
      </c>
      <c r="B559" s="31" t="s">
        <v>459</v>
      </c>
      <c r="C559" s="55">
        <v>1275300.8210604354</v>
      </c>
      <c r="D559" s="55">
        <v>1266860.1359973971</v>
      </c>
      <c r="E559" s="55">
        <v>1258475.3163138498</v>
      </c>
      <c r="F559" s="55">
        <v>1250145.9922601101</v>
      </c>
      <c r="G559" s="55">
        <v>1241871.7965337147</v>
      </c>
      <c r="H559" s="55">
        <v>1233652.3642632214</v>
      </c>
      <c r="I559" s="55">
        <v>1224631.3949427237</v>
      </c>
      <c r="J559" s="55">
        <v>1215676.3906297423</v>
      </c>
      <c r="K559" s="55">
        <v>1206786.8689612336</v>
      </c>
      <c r="L559" s="55">
        <v>1197962.3511013908</v>
      </c>
      <c r="M559" s="55">
        <v>1189202.3617158467</v>
      </c>
      <c r="N559" s="55">
        <v>1179569.5909054407</v>
      </c>
      <c r="O559" s="55">
        <v>1170014.847415257</v>
      </c>
      <c r="P559" s="55">
        <v>1160537.4992087991</v>
      </c>
      <c r="Q559" s="55">
        <v>1151136.9193691912</v>
      </c>
      <c r="R559" s="55">
        <v>1141812.4860577059</v>
      </c>
      <c r="S559" s="37">
        <f t="shared" si="34"/>
        <v>19363637.136736061</v>
      </c>
      <c r="T559" s="37">
        <f t="shared" si="33"/>
        <v>7526306.4264287297</v>
      </c>
    </row>
    <row r="560" spans="1:20" x14ac:dyDescent="0.55000000000000004">
      <c r="A560" s="31" t="s">
        <v>118</v>
      </c>
      <c r="B560" s="31" t="s">
        <v>459</v>
      </c>
      <c r="C560" s="55">
        <v>133014.49035493043</v>
      </c>
      <c r="D560" s="55">
        <v>133611.19269425058</v>
      </c>
      <c r="E560" s="55">
        <v>134210.5718372844</v>
      </c>
      <c r="F560" s="55">
        <v>134812.63979215999</v>
      </c>
      <c r="G560" s="55">
        <v>135417.40862087379</v>
      </c>
      <c r="H560" s="55">
        <v>136024.89043953229</v>
      </c>
      <c r="I560" s="55">
        <v>136776.75172852946</v>
      </c>
      <c r="J560" s="55">
        <v>137532.76884074448</v>
      </c>
      <c r="K560" s="55">
        <v>138292.96474699239</v>
      </c>
      <c r="L560" s="55">
        <v>139057.36254505673</v>
      </c>
      <c r="M560" s="55">
        <v>139825.98546039106</v>
      </c>
      <c r="N560" s="55">
        <v>140389.72105537495</v>
      </c>
      <c r="O560" s="55">
        <v>140955.72945980847</v>
      </c>
      <c r="P560" s="55">
        <v>141524.01983696394</v>
      </c>
      <c r="Q560" s="55">
        <v>142094.60138705713</v>
      </c>
      <c r="R560" s="55">
        <v>142667.48334739654</v>
      </c>
      <c r="S560" s="37">
        <f t="shared" si="34"/>
        <v>2206208.5821473463</v>
      </c>
      <c r="T560" s="37">
        <f t="shared" si="33"/>
        <v>807091.19373903144</v>
      </c>
    </row>
    <row r="561" spans="1:20" x14ac:dyDescent="0.55000000000000004">
      <c r="A561" s="31" t="s">
        <v>119</v>
      </c>
      <c r="B561" s="31" t="s">
        <v>460</v>
      </c>
      <c r="C561" s="55">
        <v>4932282.7318267543</v>
      </c>
      <c r="D561" s="55">
        <v>4901116.7765401546</v>
      </c>
      <c r="E561" s="55">
        <v>4870147.751726063</v>
      </c>
      <c r="F561" s="55">
        <v>4839374.4130263142</v>
      </c>
      <c r="G561" s="55">
        <v>4808795.5239455504</v>
      </c>
      <c r="H561" s="55">
        <v>4778409.8558015497</v>
      </c>
      <c r="I561" s="55">
        <v>4747161.1866719006</v>
      </c>
      <c r="J561" s="55">
        <v>4716116.8699004287</v>
      </c>
      <c r="K561" s="55">
        <v>4685275.5691138636</v>
      </c>
      <c r="L561" s="55">
        <v>4654635.9566782098</v>
      </c>
      <c r="M561" s="55">
        <v>4624196.7136416147</v>
      </c>
      <c r="N561" s="55">
        <v>4595389.7525812211</v>
      </c>
      <c r="O561" s="55">
        <v>4566762.2477716999</v>
      </c>
      <c r="P561" s="55">
        <v>4538313.0812698621</v>
      </c>
      <c r="Q561" s="55">
        <v>4510041.1420968706</v>
      </c>
      <c r="R561" s="55">
        <v>4481945.32619486</v>
      </c>
      <c r="S561" s="37">
        <f t="shared" si="34"/>
        <v>75249964.898786932</v>
      </c>
      <c r="T561" s="37">
        <f t="shared" si="33"/>
        <v>29130127.052866384</v>
      </c>
    </row>
    <row r="562" spans="1:20" x14ac:dyDescent="0.55000000000000004">
      <c r="A562" s="31" t="s">
        <v>120</v>
      </c>
      <c r="B562" s="31" t="s">
        <v>459</v>
      </c>
      <c r="C562" s="55">
        <v>5477792.6835687999</v>
      </c>
      <c r="D562" s="55">
        <v>5463567.8160230406</v>
      </c>
      <c r="E562" s="55">
        <v>5449379.8879652051</v>
      </c>
      <c r="F562" s="55">
        <v>5435228.8034699196</v>
      </c>
      <c r="G562" s="55">
        <v>5421114.4668609109</v>
      </c>
      <c r="H562" s="55">
        <v>5407036.7827103566</v>
      </c>
      <c r="I562" s="55">
        <v>5366555.7493273783</v>
      </c>
      <c r="J562" s="55">
        <v>5326377.786578021</v>
      </c>
      <c r="K562" s="55">
        <v>5286500.6254537841</v>
      </c>
      <c r="L562" s="55">
        <v>5246922.0139336213</v>
      </c>
      <c r="M562" s="55">
        <v>5207639.716856759</v>
      </c>
      <c r="N562" s="55">
        <v>5151595.0060926806</v>
      </c>
      <c r="O562" s="55">
        <v>5096153.4494973654</v>
      </c>
      <c r="P562" s="55">
        <v>5041308.5559149738</v>
      </c>
      <c r="Q562" s="55">
        <v>4987053.9040476093</v>
      </c>
      <c r="R562" s="55">
        <v>4933383.1417034911</v>
      </c>
      <c r="S562" s="37">
        <f t="shared" si="34"/>
        <v>84297610.39000392</v>
      </c>
      <c r="T562" s="37">
        <f t="shared" si="33"/>
        <v>32654120.440598235</v>
      </c>
    </row>
    <row r="563" spans="1:20" x14ac:dyDescent="0.55000000000000004">
      <c r="A563" s="31" t="s">
        <v>121</v>
      </c>
      <c r="B563" s="31" t="s">
        <v>459</v>
      </c>
      <c r="C563" s="55">
        <v>6459860.6142299064</v>
      </c>
      <c r="D563" s="55">
        <v>6467564.8126037503</v>
      </c>
      <c r="E563" s="55">
        <v>6475278.1992056575</v>
      </c>
      <c r="F563" s="55">
        <v>6483000.784993751</v>
      </c>
      <c r="G563" s="55">
        <v>6490732.5809392175</v>
      </c>
      <c r="H563" s="55">
        <v>6498473.5980263334</v>
      </c>
      <c r="I563" s="55">
        <v>6498297.6789669301</v>
      </c>
      <c r="J563" s="55">
        <v>6498121.7646697983</v>
      </c>
      <c r="K563" s="55">
        <v>6497945.8551348168</v>
      </c>
      <c r="L563" s="55">
        <v>6497769.9503618497</v>
      </c>
      <c r="M563" s="55">
        <v>6497594.0503507694</v>
      </c>
      <c r="N563" s="55">
        <v>6489234.6454023737</v>
      </c>
      <c r="O563" s="55">
        <v>6480885.9951503407</v>
      </c>
      <c r="P563" s="55">
        <v>6472548.0857583368</v>
      </c>
      <c r="Q563" s="55">
        <v>6464220.9034078326</v>
      </c>
      <c r="R563" s="55">
        <v>6455904.4342980823</v>
      </c>
      <c r="S563" s="37">
        <f t="shared" si="34"/>
        <v>103727433.95349975</v>
      </c>
      <c r="T563" s="37">
        <f t="shared" si="33"/>
        <v>38874910.589998618</v>
      </c>
    </row>
    <row r="564" spans="1:20" x14ac:dyDescent="0.55000000000000004">
      <c r="A564" s="31" t="s">
        <v>122</v>
      </c>
      <c r="B564" s="31" t="s">
        <v>459</v>
      </c>
      <c r="C564" s="55">
        <v>614192.93237351708</v>
      </c>
      <c r="D564" s="55">
        <v>611875.03517451044</v>
      </c>
      <c r="E564" s="55">
        <v>609565.88546695479</v>
      </c>
      <c r="F564" s="55">
        <v>607265.45023877057</v>
      </c>
      <c r="G564" s="55">
        <v>604973.69660246221</v>
      </c>
      <c r="H564" s="55">
        <v>602690.59179464809</v>
      </c>
      <c r="I564" s="55">
        <v>599842.43148376583</v>
      </c>
      <c r="J564" s="55">
        <v>597007.73084401013</v>
      </c>
      <c r="K564" s="55">
        <v>594186.42626844591</v>
      </c>
      <c r="L564" s="55">
        <v>591378.45445072872</v>
      </c>
      <c r="M564" s="55">
        <v>588583.75238368311</v>
      </c>
      <c r="N564" s="55">
        <v>585242.56431598472</v>
      </c>
      <c r="O564" s="55">
        <v>581920.34302686073</v>
      </c>
      <c r="P564" s="55">
        <v>578616.98084841447</v>
      </c>
      <c r="Q564" s="55">
        <v>575332.37072394358</v>
      </c>
      <c r="R564" s="55">
        <v>572066.40620447067</v>
      </c>
      <c r="S564" s="37">
        <f t="shared" si="34"/>
        <v>9514741.0522011723</v>
      </c>
      <c r="T564" s="37">
        <f t="shared" si="33"/>
        <v>3650563.5916508636</v>
      </c>
    </row>
    <row r="565" spans="1:20" x14ac:dyDescent="0.55000000000000004">
      <c r="A565" s="31" t="s">
        <v>124</v>
      </c>
      <c r="B565" s="31" t="s">
        <v>460</v>
      </c>
      <c r="C565" s="55">
        <v>15511046.396357737</v>
      </c>
      <c r="D565" s="55">
        <v>15291594.780793838</v>
      </c>
      <c r="E565" s="55">
        <v>15075247.985520136</v>
      </c>
      <c r="F565" s="55">
        <v>14861962.083272714</v>
      </c>
      <c r="G565" s="55">
        <v>14651693.768274348</v>
      </c>
      <c r="H565" s="55">
        <v>14444400.347441679</v>
      </c>
      <c r="I565" s="55">
        <v>14226045.908241175</v>
      </c>
      <c r="J565" s="55">
        <v>14010992.309502838</v>
      </c>
      <c r="K565" s="55">
        <v>13799189.652778093</v>
      </c>
      <c r="L565" s="55">
        <v>13590588.793927805</v>
      </c>
      <c r="M565" s="55">
        <v>13385141.331719499</v>
      </c>
      <c r="N565" s="55">
        <v>13125053.739511482</v>
      </c>
      <c r="O565" s="55">
        <v>12870019.927009193</v>
      </c>
      <c r="P565" s="55">
        <v>12619941.693875208</v>
      </c>
      <c r="Q565" s="55">
        <v>12374722.747909551</v>
      </c>
      <c r="R565" s="55">
        <v>12134268.667972527</v>
      </c>
      <c r="S565" s="37">
        <f t="shared" si="34"/>
        <v>221971910.13410786</v>
      </c>
      <c r="T565" s="37">
        <f t="shared" si="33"/>
        <v>89835945.361660451</v>
      </c>
    </row>
    <row r="566" spans="1:20" x14ac:dyDescent="0.55000000000000004">
      <c r="A566" s="31" t="s">
        <v>7</v>
      </c>
      <c r="B566" s="31" t="s">
        <v>460</v>
      </c>
      <c r="C566" s="55">
        <v>5270061.5087333145</v>
      </c>
      <c r="D566" s="55">
        <v>5184351.682926476</v>
      </c>
      <c r="E566" s="55">
        <v>5100035.8018065561</v>
      </c>
      <c r="F566" s="55">
        <v>5017091.1949064108</v>
      </c>
      <c r="G566" s="55">
        <v>4935495.5604608059</v>
      </c>
      <c r="H566" s="55">
        <v>4855226.9594100416</v>
      </c>
      <c r="I566" s="55">
        <v>4762992.9845823888</v>
      </c>
      <c r="J566" s="55">
        <v>4672511.1639142865</v>
      </c>
      <c r="K566" s="55">
        <v>4583748.2120116698</v>
      </c>
      <c r="L566" s="55">
        <v>4496671.475797805</v>
      </c>
      <c r="M566" s="55">
        <v>4411248.9225012735</v>
      </c>
      <c r="N566" s="55">
        <v>4311728.9325422794</v>
      </c>
      <c r="O566" s="55">
        <v>4214454.1635117466</v>
      </c>
      <c r="P566" s="55">
        <v>4119373.9620985128</v>
      </c>
      <c r="Q566" s="55">
        <v>4026438.817755552</v>
      </c>
      <c r="R566" s="55">
        <v>3935600.3369186302</v>
      </c>
      <c r="S566" s="37">
        <f t="shared" si="34"/>
        <v>73897031.679877758</v>
      </c>
      <c r="T566" s="37">
        <f t="shared" si="33"/>
        <v>30362262.708243605</v>
      </c>
    </row>
    <row r="567" spans="1:20" x14ac:dyDescent="0.55000000000000004">
      <c r="A567" s="31" t="s">
        <v>127</v>
      </c>
      <c r="B567" s="31" t="s">
        <v>460</v>
      </c>
      <c r="C567" s="55">
        <v>5208937.5379665438</v>
      </c>
      <c r="D567" s="55">
        <v>5095816.4514860492</v>
      </c>
      <c r="E567" s="55">
        <v>4985151.9850193774</v>
      </c>
      <c r="F567" s="55">
        <v>4876890.7888146844</v>
      </c>
      <c r="G567" s="55">
        <v>4770980.6717022434</v>
      </c>
      <c r="H567" s="55">
        <v>4667370.5759338289</v>
      </c>
      <c r="I567" s="55">
        <v>4550455.5929596489</v>
      </c>
      <c r="J567" s="55">
        <v>4436469.2639291566</v>
      </c>
      <c r="K567" s="55">
        <v>4325338.2277238369</v>
      </c>
      <c r="L567" s="55">
        <v>4216990.9608795466</v>
      </c>
      <c r="M567" s="55">
        <v>4111357.7315543042</v>
      </c>
      <c r="N567" s="55">
        <v>4012448.5879589361</v>
      </c>
      <c r="O567" s="55">
        <v>3915918.9548137742</v>
      </c>
      <c r="P567" s="55">
        <v>3821711.5869564731</v>
      </c>
      <c r="Q567" s="55">
        <v>3729770.6164023359</v>
      </c>
      <c r="R567" s="55">
        <v>3640041.5192128154</v>
      </c>
      <c r="S567" s="37">
        <f t="shared" si="34"/>
        <v>70365651.053313568</v>
      </c>
      <c r="T567" s="37">
        <f t="shared" si="33"/>
        <v>29605148.01092273</v>
      </c>
    </row>
    <row r="568" spans="1:20" x14ac:dyDescent="0.55000000000000004">
      <c r="A568" s="31" t="s">
        <v>128</v>
      </c>
      <c r="B568" s="31" t="s">
        <v>460</v>
      </c>
      <c r="C568" s="55">
        <v>2062033.0313697639</v>
      </c>
      <c r="D568" s="55">
        <v>2005537.4050896734</v>
      </c>
      <c r="E568" s="55">
        <v>1950589.6472191685</v>
      </c>
      <c r="F568" s="55">
        <v>1897147.3492255702</v>
      </c>
      <c r="G568" s="55">
        <v>1845169.2644861054</v>
      </c>
      <c r="H568" s="55">
        <v>1794615.2764538815</v>
      </c>
      <c r="I568" s="55">
        <v>1748575.5300423005</v>
      </c>
      <c r="J568" s="55">
        <v>1703716.9048868753</v>
      </c>
      <c r="K568" s="55">
        <v>1660009.1000513404</v>
      </c>
      <c r="L568" s="55">
        <v>1617422.5919512317</v>
      </c>
      <c r="M568" s="55">
        <v>1575928.6144114106</v>
      </c>
      <c r="N568" s="55">
        <v>1531009.9333350719</v>
      </c>
      <c r="O568" s="55">
        <v>1487371.5690771388</v>
      </c>
      <c r="P568" s="55">
        <v>1444977.0287772641</v>
      </c>
      <c r="Q568" s="55">
        <v>1403790.8597308167</v>
      </c>
      <c r="R568" s="55">
        <v>1363778.6197413304</v>
      </c>
      <c r="S568" s="37">
        <f t="shared" si="34"/>
        <v>27091672.725848943</v>
      </c>
      <c r="T568" s="37">
        <f t="shared" si="33"/>
        <v>11555091.973844163</v>
      </c>
    </row>
    <row r="569" spans="1:20" x14ac:dyDescent="0.55000000000000004">
      <c r="A569" s="31" t="s">
        <v>129</v>
      </c>
      <c r="B569" s="31" t="s">
        <v>459</v>
      </c>
      <c r="C569" s="55">
        <v>981772.04325303703</v>
      </c>
      <c r="D569" s="55">
        <v>980175.0756416868</v>
      </c>
      <c r="E569" s="55">
        <v>978580.70568584115</v>
      </c>
      <c r="F569" s="55">
        <v>976988.92916010728</v>
      </c>
      <c r="G569" s="55">
        <v>975399.74184596632</v>
      </c>
      <c r="H569" s="55">
        <v>973813.13953176164</v>
      </c>
      <c r="I569" s="55">
        <v>971332.75864069816</v>
      </c>
      <c r="J569" s="55">
        <v>968858.69548053725</v>
      </c>
      <c r="K569" s="55">
        <v>966390.9339595068</v>
      </c>
      <c r="L569" s="55">
        <v>963929.45802682184</v>
      </c>
      <c r="M569" s="55">
        <v>961474.25167258049</v>
      </c>
      <c r="N569" s="55">
        <v>958466.58275688766</v>
      </c>
      <c r="O569" s="55">
        <v>955468.32238468016</v>
      </c>
      <c r="P569" s="55">
        <v>952479.44112429698</v>
      </c>
      <c r="Q569" s="55">
        <v>949499.90963614488</v>
      </c>
      <c r="R569" s="55">
        <v>946529.69867241103</v>
      </c>
      <c r="S569" s="37">
        <f t="shared" si="34"/>
        <v>15461159.687472969</v>
      </c>
      <c r="T569" s="37">
        <f t="shared" si="33"/>
        <v>5866729.6351184007</v>
      </c>
    </row>
    <row r="570" spans="1:20" x14ac:dyDescent="0.55000000000000004">
      <c r="A570" s="31" t="s">
        <v>130</v>
      </c>
      <c r="B570" s="31" t="s">
        <v>460</v>
      </c>
      <c r="C570" s="55">
        <v>2313976.9330595075</v>
      </c>
      <c r="D570" s="55">
        <v>2241398.8789700945</v>
      </c>
      <c r="E570" s="55">
        <v>2171097.2408034797</v>
      </c>
      <c r="F570" s="55">
        <v>2103000.6186093818</v>
      </c>
      <c r="G570" s="55">
        <v>2037039.8519021291</v>
      </c>
      <c r="H570" s="55">
        <v>1973147.9494196933</v>
      </c>
      <c r="I570" s="55">
        <v>1907977.4316246365</v>
      </c>
      <c r="J570" s="55">
        <v>1844959.4115127495</v>
      </c>
      <c r="K570" s="55">
        <v>1784022.7948771282</v>
      </c>
      <c r="L570" s="55">
        <v>1725098.835660324</v>
      </c>
      <c r="M570" s="55">
        <v>1668121.0583980069</v>
      </c>
      <c r="N570" s="55">
        <v>1612318.4548186257</v>
      </c>
      <c r="O570" s="55">
        <v>1558382.5806055341</v>
      </c>
      <c r="P570" s="55">
        <v>1506250.9892364645</v>
      </c>
      <c r="Q570" s="55">
        <v>1455863.3231733462</v>
      </c>
      <c r="R570" s="55">
        <v>1407161.2439808298</v>
      </c>
      <c r="S570" s="37">
        <f t="shared" si="34"/>
        <v>29309817.59665193</v>
      </c>
      <c r="T570" s="37">
        <f t="shared" si="33"/>
        <v>12839661.472764287</v>
      </c>
    </row>
    <row r="571" spans="1:20" x14ac:dyDescent="0.55000000000000004">
      <c r="A571" s="31" t="s">
        <v>32</v>
      </c>
      <c r="B571" s="31" t="s">
        <v>460</v>
      </c>
      <c r="C571" s="55">
        <v>15586534.463910773</v>
      </c>
      <c r="D571" s="55">
        <v>15580789.350586319</v>
      </c>
      <c r="E571" s="55">
        <v>15575046.354879936</v>
      </c>
      <c r="F571" s="55">
        <v>15569305.476011088</v>
      </c>
      <c r="G571" s="55">
        <v>15563566.71319952</v>
      </c>
      <c r="H571" s="55">
        <v>15557830.065665269</v>
      </c>
      <c r="I571" s="55">
        <v>15522506.457179492</v>
      </c>
      <c r="J571" s="55">
        <v>15487263.049937151</v>
      </c>
      <c r="K571" s="55">
        <v>15452099.661843618</v>
      </c>
      <c r="L571" s="55">
        <v>15417016.111217704</v>
      </c>
      <c r="M571" s="55">
        <v>15382012.216790715</v>
      </c>
      <c r="N571" s="55">
        <v>15292165.722057316</v>
      </c>
      <c r="O571" s="55">
        <v>15202844.021642243</v>
      </c>
      <c r="P571" s="55">
        <v>15114044.050216386</v>
      </c>
      <c r="Q571" s="55">
        <v>15025762.760355242</v>
      </c>
      <c r="R571" s="55">
        <v>14937997.122434344</v>
      </c>
      <c r="S571" s="37">
        <f t="shared" si="34"/>
        <v>246266783.59792709</v>
      </c>
      <c r="T571" s="37">
        <f t="shared" si="33"/>
        <v>93433072.424252912</v>
      </c>
    </row>
    <row r="572" spans="1:20" x14ac:dyDescent="0.55000000000000004">
      <c r="A572" s="31" t="s">
        <v>132</v>
      </c>
      <c r="B572" s="31" t="s">
        <v>459</v>
      </c>
      <c r="C572" s="55">
        <v>1457903.1466734565</v>
      </c>
      <c r="D572" s="55">
        <v>1422402.5695147081</v>
      </c>
      <c r="E572" s="55">
        <v>1387766.4468853839</v>
      </c>
      <c r="F572" s="55">
        <v>1353973.728940855</v>
      </c>
      <c r="G572" s="55">
        <v>1321003.8784093854</v>
      </c>
      <c r="H572" s="55">
        <v>1288836.8581107578</v>
      </c>
      <c r="I572" s="55">
        <v>1264444.5361204601</v>
      </c>
      <c r="J572" s="55">
        <v>1240513.8593479684</v>
      </c>
      <c r="K572" s="55">
        <v>1217036.0907690984</v>
      </c>
      <c r="L572" s="55">
        <v>1194002.6587152008</v>
      </c>
      <c r="M572" s="55">
        <v>1171405.153743668</v>
      </c>
      <c r="N572" s="55">
        <v>1159131.8482281908</v>
      </c>
      <c r="O572" s="55">
        <v>1146987.1353075088</v>
      </c>
      <c r="P572" s="55">
        <v>1134969.667662807</v>
      </c>
      <c r="Q572" s="55">
        <v>1123078.1120916987</v>
      </c>
      <c r="R572" s="55">
        <v>1111311.1493603191</v>
      </c>
      <c r="S572" s="37">
        <f t="shared" si="34"/>
        <v>19994766.839881465</v>
      </c>
      <c r="T572" s="37">
        <f t="shared" si="33"/>
        <v>8231886.6285345461</v>
      </c>
    </row>
    <row r="573" spans="1:20" x14ac:dyDescent="0.55000000000000004">
      <c r="A573" s="31" t="s">
        <v>133</v>
      </c>
      <c r="B573" s="31">
        <v>0</v>
      </c>
      <c r="C573" s="55">
        <v>256576.82535103589</v>
      </c>
      <c r="D573" s="55">
        <v>254101.67908043569</v>
      </c>
      <c r="E573" s="55">
        <v>251650.41006006068</v>
      </c>
      <c r="F573" s="55">
        <v>249222.78795076467</v>
      </c>
      <c r="G573" s="55">
        <v>246818.58463543819</v>
      </c>
      <c r="H573" s="55">
        <v>244437.57419757269</v>
      </c>
      <c r="I573" s="55">
        <v>241887.53138401554</v>
      </c>
      <c r="J573" s="55">
        <v>239364.09134776192</v>
      </c>
      <c r="K573" s="55">
        <v>236866.97656101626</v>
      </c>
      <c r="L573" s="55">
        <v>234395.91239123279</v>
      </c>
      <c r="M573" s="55">
        <v>231950.62707091094</v>
      </c>
      <c r="N573" s="55">
        <v>228995.72525749877</v>
      </c>
      <c r="O573" s="55">
        <v>226078.46699279002</v>
      </c>
      <c r="P573" s="55">
        <v>223198.37272218379</v>
      </c>
      <c r="Q573" s="55">
        <v>220354.96900029687</v>
      </c>
      <c r="R573" s="55">
        <v>217547.78841313565</v>
      </c>
      <c r="S573" s="37">
        <f t="shared" si="34"/>
        <v>3803448.32241615</v>
      </c>
      <c r="T573" s="37">
        <f t="shared" si="33"/>
        <v>1502807.8612753078</v>
      </c>
    </row>
    <row r="574" spans="1:20" x14ac:dyDescent="0.55000000000000004">
      <c r="A574" s="66" t="s">
        <v>25</v>
      </c>
      <c r="B574" s="31" t="s">
        <v>460</v>
      </c>
      <c r="C574" s="55">
        <v>2925962.5076786508</v>
      </c>
      <c r="D574" s="55">
        <v>2888928.7083749217</v>
      </c>
      <c r="E574" s="55">
        <v>2852363.6445000549</v>
      </c>
      <c r="F574" s="55">
        <v>2816261.3832870517</v>
      </c>
      <c r="G574" s="55">
        <v>2780616.0670597302</v>
      </c>
      <c r="H574" s="55">
        <v>2745421.912282296</v>
      </c>
      <c r="I574" s="55">
        <v>2699691.6133603961</v>
      </c>
      <c r="J574" s="55">
        <v>2654723.0407983428</v>
      </c>
      <c r="K574" s="55">
        <v>2610503.5065739495</v>
      </c>
      <c r="L574" s="55">
        <v>2567020.5340085221</v>
      </c>
      <c r="M574" s="55">
        <v>2524261.854246519</v>
      </c>
      <c r="N574" s="55">
        <v>2480098.2644264982</v>
      </c>
      <c r="O574" s="55">
        <v>2436707.3451051847</v>
      </c>
      <c r="P574" s="55">
        <v>2394075.5779136703</v>
      </c>
      <c r="Q574" s="55">
        <v>2352189.6809956287</v>
      </c>
      <c r="R574" s="55">
        <v>2311036.6048693843</v>
      </c>
      <c r="S574" s="37">
        <f t="shared" si="34"/>
        <v>42039862.245480806</v>
      </c>
      <c r="T574" s="37">
        <f t="shared" si="33"/>
        <v>17009554.223182704</v>
      </c>
    </row>
    <row r="575" spans="1:20" x14ac:dyDescent="0.55000000000000004">
      <c r="A575" s="31" t="s">
        <v>135</v>
      </c>
      <c r="B575" s="31" t="s">
        <v>459</v>
      </c>
      <c r="C575" s="55">
        <v>1754921.7508849127</v>
      </c>
      <c r="D575" s="55">
        <v>1756609.2989740414</v>
      </c>
      <c r="E575" s="55">
        <v>1758298.4698241572</v>
      </c>
      <c r="F575" s="55">
        <v>1759989.2649957219</v>
      </c>
      <c r="G575" s="55">
        <v>1761681.686050697</v>
      </c>
      <c r="H575" s="55">
        <v>1763375.7345525455</v>
      </c>
      <c r="I575" s="55">
        <v>1761363.7049055216</v>
      </c>
      <c r="J575" s="55">
        <v>1759353.9710047876</v>
      </c>
      <c r="K575" s="55">
        <v>1757346.5302308747</v>
      </c>
      <c r="L575" s="55">
        <v>1755341.3799673005</v>
      </c>
      <c r="M575" s="55">
        <v>1753338.5176005701</v>
      </c>
      <c r="N575" s="55">
        <v>1746033.2888186984</v>
      </c>
      <c r="O575" s="55">
        <v>1738758.4970385924</v>
      </c>
      <c r="P575" s="55">
        <v>1731514.0154454585</v>
      </c>
      <c r="Q575" s="55">
        <v>1724299.7177528732</v>
      </c>
      <c r="R575" s="55">
        <v>1717115.4782005821</v>
      </c>
      <c r="S575" s="37">
        <f t="shared" si="34"/>
        <v>27999341.306247335</v>
      </c>
      <c r="T575" s="37">
        <f t="shared" si="33"/>
        <v>10554876.205282075</v>
      </c>
    </row>
    <row r="576" spans="1:20" x14ac:dyDescent="0.55000000000000004">
      <c r="A576" s="31" t="s">
        <v>137</v>
      </c>
      <c r="B576" s="31" t="s">
        <v>459</v>
      </c>
      <c r="C576" s="55">
        <v>981787.1593935953</v>
      </c>
      <c r="D576" s="55">
        <v>982796.16070067359</v>
      </c>
      <c r="E576" s="55">
        <v>983806.19897755526</v>
      </c>
      <c r="F576" s="55">
        <v>984817.27528995404</v>
      </c>
      <c r="G576" s="55">
        <v>985829.39070467872</v>
      </c>
      <c r="H576" s="55">
        <v>986842.54628963443</v>
      </c>
      <c r="I576" s="55">
        <v>985147.913363436</v>
      </c>
      <c r="J576" s="55">
        <v>983456.19050710159</v>
      </c>
      <c r="K576" s="55">
        <v>981767.37272337999</v>
      </c>
      <c r="L576" s="55">
        <v>980081.45502360142</v>
      </c>
      <c r="M576" s="55">
        <v>978398.43242766196</v>
      </c>
      <c r="N576" s="55">
        <v>975648.30775237922</v>
      </c>
      <c r="O576" s="55">
        <v>972905.91324660555</v>
      </c>
      <c r="P576" s="55">
        <v>970171.22718204488</v>
      </c>
      <c r="Q576" s="55">
        <v>967444.22789147729</v>
      </c>
      <c r="R576" s="55">
        <v>964724.89376858575</v>
      </c>
      <c r="S576" s="37">
        <f t="shared" si="34"/>
        <v>15665624.665242365</v>
      </c>
      <c r="T576" s="37">
        <f t="shared" si="33"/>
        <v>5905878.7313560918</v>
      </c>
    </row>
    <row r="577" spans="1:20" x14ac:dyDescent="0.55000000000000004">
      <c r="A577" s="31" t="s">
        <v>22</v>
      </c>
      <c r="B577" s="31" t="s">
        <v>460</v>
      </c>
      <c r="C577" s="55">
        <v>6288498.875634104</v>
      </c>
      <c r="D577" s="55">
        <v>6325577.8259257451</v>
      </c>
      <c r="E577" s="55">
        <v>6362875.4052705085</v>
      </c>
      <c r="F577" s="55">
        <v>6400392.9027734632</v>
      </c>
      <c r="G577" s="55">
        <v>6438131.6151406486</v>
      </c>
      <c r="H577" s="55">
        <v>6476092.8467238816</v>
      </c>
      <c r="I577" s="55">
        <v>6505736.8409580309</v>
      </c>
      <c r="J577" s="55">
        <v>6535516.5291074719</v>
      </c>
      <c r="K577" s="55">
        <v>6565432.5323043801</v>
      </c>
      <c r="L577" s="55">
        <v>6595485.474524132</v>
      </c>
      <c r="M577" s="55">
        <v>6625675.9825983234</v>
      </c>
      <c r="N577" s="55">
        <v>6639247.7332510259</v>
      </c>
      <c r="O577" s="55">
        <v>6652847.2836959716</v>
      </c>
      <c r="P577" s="55">
        <v>6666474.6908770604</v>
      </c>
      <c r="Q577" s="55">
        <v>6680130.0118548376</v>
      </c>
      <c r="R577" s="55">
        <v>6693813.3038067305</v>
      </c>
      <c r="S577" s="37">
        <f t="shared" si="34"/>
        <v>104451929.85444632</v>
      </c>
      <c r="T577" s="37">
        <f t="shared" si="33"/>
        <v>38291569.471468352</v>
      </c>
    </row>
    <row r="578" spans="1:20" x14ac:dyDescent="0.55000000000000004">
      <c r="A578" s="31" t="s">
        <v>140</v>
      </c>
      <c r="B578" s="31" t="s">
        <v>460</v>
      </c>
      <c r="C578" s="55">
        <v>894570.72798193526</v>
      </c>
      <c r="D578" s="55">
        <v>898661.40749233984</v>
      </c>
      <c r="E578" s="55">
        <v>902770.79280021007</v>
      </c>
      <c r="F578" s="55">
        <v>906898.96944313543</v>
      </c>
      <c r="G578" s="55">
        <v>911046.02334984741</v>
      </c>
      <c r="H578" s="55">
        <v>915212.04084201343</v>
      </c>
      <c r="I578" s="55">
        <v>920401.70241136244</v>
      </c>
      <c r="J578" s="55">
        <v>925620.79168271064</v>
      </c>
      <c r="K578" s="55">
        <v>930869.47552428942</v>
      </c>
      <c r="L578" s="55">
        <v>936147.9217505476</v>
      </c>
      <c r="M578" s="55">
        <v>941456.29912751517</v>
      </c>
      <c r="N578" s="55">
        <v>945015.02248597029</v>
      </c>
      <c r="O578" s="55">
        <v>948587.19788883161</v>
      </c>
      <c r="P578" s="55">
        <v>952172.87618509168</v>
      </c>
      <c r="Q578" s="55">
        <v>955772.108415953</v>
      </c>
      <c r="R578" s="55">
        <v>959384.94581555668</v>
      </c>
      <c r="S578" s="37">
        <f t="shared" si="34"/>
        <v>14844588.303197309</v>
      </c>
      <c r="T578" s="37">
        <f t="shared" si="33"/>
        <v>5429159.9619094813</v>
      </c>
    </row>
    <row r="579" spans="1:20" x14ac:dyDescent="0.55000000000000004">
      <c r="A579" s="31" t="s">
        <v>141</v>
      </c>
      <c r="B579" s="31" t="s">
        <v>459</v>
      </c>
      <c r="C579" s="55">
        <v>694418.4614034564</v>
      </c>
      <c r="D579" s="55">
        <v>691575.35311365419</v>
      </c>
      <c r="E579" s="55">
        <v>688743.88516061835</v>
      </c>
      <c r="F579" s="55">
        <v>685924.00988614303</v>
      </c>
      <c r="G579" s="55">
        <v>683115.67982714635</v>
      </c>
      <c r="H579" s="55">
        <v>680318.84771486989</v>
      </c>
      <c r="I579" s="55">
        <v>676689.3658609197</v>
      </c>
      <c r="J579" s="55">
        <v>673079.24719023611</v>
      </c>
      <c r="K579" s="55">
        <v>669488.3884007833</v>
      </c>
      <c r="L579" s="55">
        <v>665916.68674163811</v>
      </c>
      <c r="M579" s="55">
        <v>662364.04001005099</v>
      </c>
      <c r="N579" s="55">
        <v>657730.52808470349</v>
      </c>
      <c r="O579" s="55">
        <v>653129.42950226949</v>
      </c>
      <c r="P579" s="55">
        <v>648560.51751793502</v>
      </c>
      <c r="Q579" s="55">
        <v>644023.5669730606</v>
      </c>
      <c r="R579" s="55">
        <v>639518.3542840851</v>
      </c>
      <c r="S579" s="37">
        <f t="shared" si="34"/>
        <v>10714596.361671571</v>
      </c>
      <c r="T579" s="37">
        <f t="shared" si="33"/>
        <v>4124096.2371058878</v>
      </c>
    </row>
    <row r="580" spans="1:20" x14ac:dyDescent="0.55000000000000004">
      <c r="A580" s="31" t="s">
        <v>143</v>
      </c>
      <c r="B580" s="31" t="s">
        <v>459</v>
      </c>
      <c r="C580" s="55">
        <v>106950012.60010369</v>
      </c>
      <c r="D580" s="55">
        <v>104928358.74449025</v>
      </c>
      <c r="E580" s="55">
        <v>102944919.79145187</v>
      </c>
      <c r="F580" s="55">
        <v>100998973.37262927</v>
      </c>
      <c r="G580" s="55">
        <v>99089810.774442017</v>
      </c>
      <c r="H580" s="55">
        <v>97216736.679975286</v>
      </c>
      <c r="I580" s="55">
        <v>95019047.224146128</v>
      </c>
      <c r="J580" s="55">
        <v>92871038.914889142</v>
      </c>
      <c r="K580" s="55">
        <v>90771588.656164423</v>
      </c>
      <c r="L580" s="55">
        <v>88719598.740732506</v>
      </c>
      <c r="M580" s="55">
        <v>86713996.27621308</v>
      </c>
      <c r="N580" s="55">
        <v>84615699.192443043</v>
      </c>
      <c r="O580" s="55">
        <v>82568176.503128707</v>
      </c>
      <c r="P580" s="55">
        <v>80570199.574273318</v>
      </c>
      <c r="Q580" s="55">
        <v>78620569.502249464</v>
      </c>
      <c r="R580" s="55">
        <v>76718116.394386396</v>
      </c>
      <c r="S580" s="37">
        <f t="shared" si="34"/>
        <v>1469316842.9417186</v>
      </c>
      <c r="T580" s="37">
        <f t="shared" si="33"/>
        <v>612128811.96309245</v>
      </c>
    </row>
    <row r="581" spans="1:20" x14ac:dyDescent="0.55000000000000004">
      <c r="A581" s="31" t="s">
        <v>145</v>
      </c>
      <c r="B581" s="31" t="s">
        <v>459</v>
      </c>
      <c r="C581" s="55">
        <v>956200.75529445987</v>
      </c>
      <c r="D581" s="55">
        <v>936027.26526308979</v>
      </c>
      <c r="E581" s="55">
        <v>916279.38637853449</v>
      </c>
      <c r="F581" s="55">
        <v>896948.13928977353</v>
      </c>
      <c r="G581" s="55">
        <v>878024.73408806371</v>
      </c>
      <c r="H581" s="55">
        <v>859500.56631017209</v>
      </c>
      <c r="I581" s="55">
        <v>841625.59267188713</v>
      </c>
      <c r="J581" s="55">
        <v>824122.36362004373</v>
      </c>
      <c r="K581" s="55">
        <v>806983.14800827287</v>
      </c>
      <c r="L581" s="55">
        <v>790200.37547431886</v>
      </c>
      <c r="M581" s="55">
        <v>773766.63309622568</v>
      </c>
      <c r="N581" s="55">
        <v>757692.50474646944</v>
      </c>
      <c r="O581" s="55">
        <v>741952.29826818337</v>
      </c>
      <c r="P581" s="55">
        <v>726539.076811429</v>
      </c>
      <c r="Q581" s="55">
        <v>711446.04763149528</v>
      </c>
      <c r="R581" s="55">
        <v>696666.55909527512</v>
      </c>
      <c r="S581" s="37">
        <f t="shared" si="34"/>
        <v>13113975.446047693</v>
      </c>
      <c r="T581" s="37">
        <f t="shared" si="33"/>
        <v>5442980.8466240941</v>
      </c>
    </row>
    <row r="582" spans="1:20" x14ac:dyDescent="0.55000000000000004">
      <c r="A582" s="31" t="s">
        <v>34</v>
      </c>
      <c r="B582" s="31" t="s">
        <v>460</v>
      </c>
      <c r="C582" s="55">
        <v>11212701.463588536</v>
      </c>
      <c r="D582" s="55">
        <v>11277591.822563333</v>
      </c>
      <c r="E582" s="55">
        <v>11342857.716256639</v>
      </c>
      <c r="F582" s="55">
        <v>11408501.317970116</v>
      </c>
      <c r="G582" s="55">
        <v>11474524.813582797</v>
      </c>
      <c r="H582" s="55">
        <v>11540930.401623871</v>
      </c>
      <c r="I582" s="55">
        <v>11592124.868845746</v>
      </c>
      <c r="J582" s="55">
        <v>11643546.429844549</v>
      </c>
      <c r="K582" s="55">
        <v>11695196.091986628</v>
      </c>
      <c r="L582" s="55">
        <v>11747074.867106909</v>
      </c>
      <c r="M582" s="55">
        <v>11799183.771528721</v>
      </c>
      <c r="N582" s="55">
        <v>11820420.015074773</v>
      </c>
      <c r="O582" s="55">
        <v>11841694.479742611</v>
      </c>
      <c r="P582" s="55">
        <v>11863007.23432285</v>
      </c>
      <c r="Q582" s="55">
        <v>11884358.347729899</v>
      </c>
      <c r="R582" s="55">
        <v>11905747.889002234</v>
      </c>
      <c r="S582" s="37">
        <f t="shared" si="34"/>
        <v>186049461.53077021</v>
      </c>
      <c r="T582" s="37">
        <f t="shared" si="33"/>
        <v>68257107.535585299</v>
      </c>
    </row>
    <row r="583" spans="1:20" x14ac:dyDescent="0.55000000000000004">
      <c r="A583" s="31" t="s">
        <v>35</v>
      </c>
      <c r="B583" s="31" t="s">
        <v>460</v>
      </c>
      <c r="C583" s="55">
        <v>943618.68943560869</v>
      </c>
      <c r="D583" s="55">
        <v>926766.48267552035</v>
      </c>
      <c r="E583" s="55">
        <v>910215.24162951147</v>
      </c>
      <c r="F583" s="55">
        <v>893959.59131243383</v>
      </c>
      <c r="G583" s="55">
        <v>877994.25273168576</v>
      </c>
      <c r="H583" s="55">
        <v>862314.04117286904</v>
      </c>
      <c r="I583" s="55">
        <v>843044.04033198406</v>
      </c>
      <c r="J583" s="55">
        <v>824204.66327162134</v>
      </c>
      <c r="K583" s="55">
        <v>805786.28690759593</v>
      </c>
      <c r="L583" s="55">
        <v>787779.50320132182</v>
      </c>
      <c r="M583" s="55">
        <v>770175.11435422162</v>
      </c>
      <c r="N583" s="55">
        <v>749228.88725105254</v>
      </c>
      <c r="O583" s="55">
        <v>728852.32855404285</v>
      </c>
      <c r="P583" s="55">
        <v>709029.94515832968</v>
      </c>
      <c r="Q583" s="55">
        <v>689746.66532048839</v>
      </c>
      <c r="R583" s="55">
        <v>670987.82719888759</v>
      </c>
      <c r="S583" s="37">
        <f t="shared" si="34"/>
        <v>12993703.560507173</v>
      </c>
      <c r="T583" s="37">
        <f t="shared" si="33"/>
        <v>5414868.2989576291</v>
      </c>
    </row>
    <row r="584" spans="1:20" x14ac:dyDescent="0.55000000000000004">
      <c r="A584" s="31" t="s">
        <v>28</v>
      </c>
      <c r="B584" s="31" t="s">
        <v>460</v>
      </c>
      <c r="C584" s="55">
        <v>916936.7272286769</v>
      </c>
      <c r="D584" s="55">
        <v>910170.46060793835</v>
      </c>
      <c r="E584" s="55">
        <v>903454.12367441109</v>
      </c>
      <c r="F584" s="55">
        <v>896787.34798655903</v>
      </c>
      <c r="G584" s="55">
        <v>890169.7678216534</v>
      </c>
      <c r="H584" s="55">
        <v>883601.02015570819</v>
      </c>
      <c r="I584" s="55">
        <v>875244.67453780165</v>
      </c>
      <c r="J584" s="55">
        <v>866967.35611711757</v>
      </c>
      <c r="K584" s="55">
        <v>858768.31752175582</v>
      </c>
      <c r="L584" s="55">
        <v>850646.81844782375</v>
      </c>
      <c r="M584" s="55">
        <v>842602.12559259124</v>
      </c>
      <c r="N584" s="55">
        <v>835962.32685116131</v>
      </c>
      <c r="O584" s="55">
        <v>829374.85046447942</v>
      </c>
      <c r="P584" s="55">
        <v>822839.28412655357</v>
      </c>
      <c r="Q584" s="55">
        <v>816355.21878040885</v>
      </c>
      <c r="R584" s="55">
        <v>809922.24859248498</v>
      </c>
      <c r="S584" s="37">
        <f t="shared" si="34"/>
        <v>13809802.668507127</v>
      </c>
      <c r="T584" s="37">
        <f t="shared" si="33"/>
        <v>5401119.4474749472</v>
      </c>
    </row>
    <row r="585" spans="1:20" x14ac:dyDescent="0.55000000000000004">
      <c r="A585" s="31" t="s">
        <v>146</v>
      </c>
      <c r="B585" s="31" t="s">
        <v>459</v>
      </c>
      <c r="C585" s="55">
        <v>1353735.2932086713</v>
      </c>
      <c r="D585" s="55">
        <v>1346840.8034453434</v>
      </c>
      <c r="E585" s="55">
        <v>1339981.4268901406</v>
      </c>
      <c r="F585" s="55">
        <v>1333156.984713675</v>
      </c>
      <c r="G585" s="55">
        <v>1326367.2989973256</v>
      </c>
      <c r="H585" s="55">
        <v>1319612.1927285986</v>
      </c>
      <c r="I585" s="55">
        <v>1303817.5747003432</v>
      </c>
      <c r="J585" s="55">
        <v>1288212.0046060437</v>
      </c>
      <c r="K585" s="55">
        <v>1272793.2197052357</v>
      </c>
      <c r="L585" s="55">
        <v>1257558.9843405036</v>
      </c>
      <c r="M585" s="55">
        <v>1242507.0896133198</v>
      </c>
      <c r="N585" s="55">
        <v>1220891.533888923</v>
      </c>
      <c r="O585" s="55">
        <v>1199652.0180706009</v>
      </c>
      <c r="P585" s="55">
        <v>1178782.0002950409</v>
      </c>
      <c r="Q585" s="55">
        <v>1158275.052505936</v>
      </c>
      <c r="R585" s="55">
        <v>1138124.8584741158</v>
      </c>
      <c r="S585" s="37">
        <f t="shared" si="34"/>
        <v>20280308.33618382</v>
      </c>
      <c r="T585" s="37">
        <f t="shared" si="33"/>
        <v>8019693.9999837549</v>
      </c>
    </row>
    <row r="586" spans="1:20" x14ac:dyDescent="0.55000000000000004">
      <c r="A586" s="31" t="s">
        <v>148</v>
      </c>
      <c r="B586" s="31" t="s">
        <v>459</v>
      </c>
      <c r="C586" s="55">
        <v>427175.82943747629</v>
      </c>
      <c r="D586" s="55">
        <v>433139.22239130398</v>
      </c>
      <c r="E586" s="55">
        <v>439185.86456728121</v>
      </c>
      <c r="F586" s="55">
        <v>445316.91812813014</v>
      </c>
      <c r="G586" s="55">
        <v>451533.56146041444</v>
      </c>
      <c r="H586" s="55">
        <v>457836.98940102506</v>
      </c>
      <c r="I586" s="55">
        <v>464732.4024101345</v>
      </c>
      <c r="J586" s="55">
        <v>471731.66618199763</v>
      </c>
      <c r="K586" s="55">
        <v>478836.34479709982</v>
      </c>
      <c r="L586" s="55">
        <v>486048.0258923035</v>
      </c>
      <c r="M586" s="55">
        <v>493368.32101562776</v>
      </c>
      <c r="N586" s="55">
        <v>500673.20589236962</v>
      </c>
      <c r="O586" s="55">
        <v>508086.24798308208</v>
      </c>
      <c r="P586" s="55">
        <v>515609.04867959168</v>
      </c>
      <c r="Q586" s="55">
        <v>523243.2330841705</v>
      </c>
      <c r="R586" s="55">
        <v>530990.45036059758</v>
      </c>
      <c r="S586" s="37">
        <f t="shared" si="34"/>
        <v>7627507.3316826057</v>
      </c>
      <c r="T586" s="37">
        <f t="shared" si="33"/>
        <v>2654188.3853856311</v>
      </c>
    </row>
    <row r="587" spans="1:20" x14ac:dyDescent="0.55000000000000004">
      <c r="A587" s="31" t="s">
        <v>29</v>
      </c>
      <c r="B587" s="31" t="s">
        <v>460</v>
      </c>
      <c r="C587" s="55">
        <v>20062101.259494685</v>
      </c>
      <c r="D587" s="55">
        <v>20038952.249897975</v>
      </c>
      <c r="E587" s="55">
        <v>20015829.951194514</v>
      </c>
      <c r="F587" s="55">
        <v>19992734.332563482</v>
      </c>
      <c r="G587" s="55">
        <v>19969665.363219596</v>
      </c>
      <c r="H587" s="55">
        <v>19946623.012413118</v>
      </c>
      <c r="I587" s="55">
        <v>19918796.072959233</v>
      </c>
      <c r="J587" s="55">
        <v>19891007.954039481</v>
      </c>
      <c r="K587" s="55">
        <v>19863258.601496477</v>
      </c>
      <c r="L587" s="55">
        <v>19835547.96124842</v>
      </c>
      <c r="M587" s="55">
        <v>19807875.979288936</v>
      </c>
      <c r="N587" s="55">
        <v>19768390.050613888</v>
      </c>
      <c r="O587" s="55">
        <v>19728982.835000508</v>
      </c>
      <c r="P587" s="55">
        <v>19689654.175538551</v>
      </c>
      <c r="Q587" s="55">
        <v>19650403.915630594</v>
      </c>
      <c r="R587" s="55">
        <v>19611231.898991346</v>
      </c>
      <c r="S587" s="37">
        <f t="shared" si="34"/>
        <v>317791055.61359084</v>
      </c>
      <c r="T587" s="37">
        <f t="shared" si="33"/>
        <v>120025906.16878337</v>
      </c>
    </row>
    <row r="588" spans="1:20" x14ac:dyDescent="0.55000000000000004">
      <c r="A588" s="31" t="s">
        <v>149</v>
      </c>
      <c r="B588" s="31" t="s">
        <v>460</v>
      </c>
      <c r="C588" s="55">
        <v>3010083.047968091</v>
      </c>
      <c r="D588" s="55">
        <v>2979653.5002072421</v>
      </c>
      <c r="E588" s="55">
        <v>2949531.5709945103</v>
      </c>
      <c r="F588" s="55">
        <v>2919714.1505508125</v>
      </c>
      <c r="G588" s="55">
        <v>2890198.160534462</v>
      </c>
      <c r="H588" s="55">
        <v>2860980.5537233581</v>
      </c>
      <c r="I588" s="55">
        <v>2832882.9774198849</v>
      </c>
      <c r="J588" s="55">
        <v>2805061.3462964999</v>
      </c>
      <c r="K588" s="55">
        <v>2777512.9503065594</v>
      </c>
      <c r="L588" s="55">
        <v>2750235.1060186774</v>
      </c>
      <c r="M588" s="55">
        <v>2723225.1563553424</v>
      </c>
      <c r="N588" s="55">
        <v>2694224.697458188</v>
      </c>
      <c r="O588" s="55">
        <v>2665533.0733315558</v>
      </c>
      <c r="P588" s="55">
        <v>2637146.9950993704</v>
      </c>
      <c r="Q588" s="55">
        <v>2609063.2089098026</v>
      </c>
      <c r="R588" s="55">
        <v>2581278.4955622908</v>
      </c>
      <c r="S588" s="37">
        <f t="shared" si="34"/>
        <v>44686324.990736656</v>
      </c>
      <c r="T588" s="37">
        <f t="shared" si="33"/>
        <v>17610160.983978476</v>
      </c>
    </row>
    <row r="589" spans="1:20" x14ac:dyDescent="0.55000000000000004">
      <c r="A589" s="31" t="s">
        <v>151</v>
      </c>
      <c r="B589" s="31" t="s">
        <v>459</v>
      </c>
      <c r="C589" s="55">
        <v>2908789.0614213133</v>
      </c>
      <c r="D589" s="55">
        <v>2891194.8435648195</v>
      </c>
      <c r="E589" s="55">
        <v>2873707.0467981487</v>
      </c>
      <c r="F589" s="55">
        <v>2856325.0274184416</v>
      </c>
      <c r="G589" s="55">
        <v>2839048.1456163642</v>
      </c>
      <c r="H589" s="55">
        <v>2821875.7654525582</v>
      </c>
      <c r="I589" s="55">
        <v>2793488.0296960906</v>
      </c>
      <c r="J589" s="55">
        <v>2765385.871196867</v>
      </c>
      <c r="K589" s="55">
        <v>2737566.4170815251</v>
      </c>
      <c r="L589" s="55">
        <v>2710026.8233774686</v>
      </c>
      <c r="M589" s="55">
        <v>2682764.2747221286</v>
      </c>
      <c r="N589" s="55">
        <v>2651094.9621437108</v>
      </c>
      <c r="O589" s="55">
        <v>2619799.4973045988</v>
      </c>
      <c r="P589" s="55">
        <v>2588873.4670325159</v>
      </c>
      <c r="Q589" s="55">
        <v>2558312.5102515044</v>
      </c>
      <c r="R589" s="55">
        <v>2528112.3173669404</v>
      </c>
      <c r="S589" s="37">
        <f t="shared" si="34"/>
        <v>43826364.060444996</v>
      </c>
      <c r="T589" s="37">
        <f t="shared" si="33"/>
        <v>17190939.890271645</v>
      </c>
    </row>
    <row r="590" spans="1:20" x14ac:dyDescent="0.55000000000000004">
      <c r="A590" s="31" t="s">
        <v>153</v>
      </c>
      <c r="B590" s="31" t="s">
        <v>459</v>
      </c>
      <c r="C590" s="55">
        <v>6456903.3988440735</v>
      </c>
      <c r="D590" s="55">
        <v>6331388.5061869966</v>
      </c>
      <c r="E590" s="55">
        <v>6208313.4809563886</v>
      </c>
      <c r="F590" s="55">
        <v>6087630.894891493</v>
      </c>
      <c r="G590" s="55">
        <v>5969294.2416832363</v>
      </c>
      <c r="H590" s="55">
        <v>5853257.9190525571</v>
      </c>
      <c r="I590" s="55">
        <v>5730264.7739067441</v>
      </c>
      <c r="J590" s="55">
        <v>5609856.055068817</v>
      </c>
      <c r="K590" s="55">
        <v>5491977.4565908136</v>
      </c>
      <c r="L590" s="55">
        <v>5376575.8136429917</v>
      </c>
      <c r="M590" s="55">
        <v>5263599.0785357999</v>
      </c>
      <c r="N590" s="55">
        <v>5144095.5336430334</v>
      </c>
      <c r="O590" s="55">
        <v>5027305.1697940463</v>
      </c>
      <c r="P590" s="55">
        <v>4913166.3875494013</v>
      </c>
      <c r="Q590" s="55">
        <v>4801618.9860091824</v>
      </c>
      <c r="R590" s="55">
        <v>4692604.1310608946</v>
      </c>
      <c r="S590" s="37">
        <f t="shared" si="34"/>
        <v>88957851.82741648</v>
      </c>
      <c r="T590" s="37">
        <f t="shared" si="33"/>
        <v>36906788.441614747</v>
      </c>
    </row>
    <row r="591" spans="1:20" x14ac:dyDescent="0.55000000000000004">
      <c r="A591" s="31" t="s">
        <v>154</v>
      </c>
      <c r="B591" s="31" t="s">
        <v>459</v>
      </c>
      <c r="C591" s="55">
        <v>6952385.4784206338</v>
      </c>
      <c r="D591" s="55">
        <v>6847023.0486492524</v>
      </c>
      <c r="E591" s="55">
        <v>6743257.371768197</v>
      </c>
      <c r="F591" s="55">
        <v>6641064.2492106892</v>
      </c>
      <c r="G591" s="55">
        <v>6540419.8491358468</v>
      </c>
      <c r="H591" s="55">
        <v>6441300.7008710038</v>
      </c>
      <c r="I591" s="55">
        <v>6336696.7444128925</v>
      </c>
      <c r="J591" s="55">
        <v>6233791.5112740006</v>
      </c>
      <c r="K591" s="55">
        <v>6132557.414917334</v>
      </c>
      <c r="L591" s="55">
        <v>6032967.3167993976</v>
      </c>
      <c r="M591" s="55">
        <v>5934994.5190949915</v>
      </c>
      <c r="N591" s="55">
        <v>5833579.0344937705</v>
      </c>
      <c r="O591" s="55">
        <v>5733896.5086145513</v>
      </c>
      <c r="P591" s="55">
        <v>5635917.3291555848</v>
      </c>
      <c r="Q591" s="55">
        <v>5539612.3898216393</v>
      </c>
      <c r="R591" s="55">
        <v>5444953.0816775188</v>
      </c>
      <c r="S591" s="37">
        <f t="shared" si="34"/>
        <v>99024416.548317313</v>
      </c>
      <c r="T591" s="37">
        <f t="shared" si="33"/>
        <v>40165450.698055625</v>
      </c>
    </row>
    <row r="592" spans="1:20" x14ac:dyDescent="0.55000000000000004">
      <c r="A592" s="31" t="s">
        <v>157</v>
      </c>
      <c r="B592" s="31" t="s">
        <v>460</v>
      </c>
      <c r="C592" s="55">
        <v>48506245.347075649</v>
      </c>
      <c r="D592" s="55">
        <v>46808693.106506482</v>
      </c>
      <c r="E592" s="55">
        <v>45170549.372797452</v>
      </c>
      <c r="F592" s="55">
        <v>43589735.051943064</v>
      </c>
      <c r="G592" s="55">
        <v>42064243.811098069</v>
      </c>
      <c r="H592" s="55">
        <v>40592139.532186225</v>
      </c>
      <c r="I592" s="55">
        <v>39128682.100712769</v>
      </c>
      <c r="J592" s="55">
        <v>37717986.304334641</v>
      </c>
      <c r="K592" s="55">
        <v>36358149.942087106</v>
      </c>
      <c r="L592" s="55">
        <v>35047339.392542571</v>
      </c>
      <c r="M592" s="55">
        <v>33783787.141330987</v>
      </c>
      <c r="N592" s="55">
        <v>32667662.852882486</v>
      </c>
      <c r="O592" s="55">
        <v>31588412.270216394</v>
      </c>
      <c r="P592" s="55">
        <v>30544817.186550338</v>
      </c>
      <c r="Q592" s="55">
        <v>29535699.641335286</v>
      </c>
      <c r="R592" s="55">
        <v>28559920.590629499</v>
      </c>
      <c r="S592" s="37">
        <f t="shared" si="34"/>
        <v>601664063.64422894</v>
      </c>
      <c r="T592" s="37">
        <f t="shared" si="33"/>
        <v>266731606.22160697</v>
      </c>
    </row>
    <row r="593" spans="1:20" x14ac:dyDescent="0.55000000000000004">
      <c r="A593" s="31" t="s">
        <v>158</v>
      </c>
      <c r="B593" s="31" t="s">
        <v>459</v>
      </c>
      <c r="C593" s="55">
        <v>532175.64896648354</v>
      </c>
      <c r="D593" s="55">
        <v>533663.58065577049</v>
      </c>
      <c r="E593" s="55">
        <v>535155.67251419753</v>
      </c>
      <c r="F593" s="55">
        <v>536651.93617335206</v>
      </c>
      <c r="G593" s="55">
        <v>538152.38329734257</v>
      </c>
      <c r="H593" s="55">
        <v>539657.02558288921</v>
      </c>
      <c r="I593" s="55">
        <v>540476.25666029681</v>
      </c>
      <c r="J593" s="55">
        <v>541296.73137862142</v>
      </c>
      <c r="K593" s="55">
        <v>542118.45162578311</v>
      </c>
      <c r="L593" s="55">
        <v>542941.419292568</v>
      </c>
      <c r="M593" s="55">
        <v>543765.63627263147</v>
      </c>
      <c r="N593" s="55">
        <v>540631.14201218914</v>
      </c>
      <c r="O593" s="55">
        <v>537514.71629748307</v>
      </c>
      <c r="P593" s="55">
        <v>534416.25497380202</v>
      </c>
      <c r="Q593" s="55">
        <v>531335.65448682557</v>
      </c>
      <c r="R593" s="55">
        <v>528272.811879165</v>
      </c>
      <c r="S593" s="37">
        <f t="shared" si="34"/>
        <v>8598225.3220694009</v>
      </c>
      <c r="T593" s="37">
        <f t="shared" si="33"/>
        <v>3215456.2471900349</v>
      </c>
    </row>
    <row r="594" spans="1:20" x14ac:dyDescent="0.55000000000000004">
      <c r="A594" s="31" t="s">
        <v>159</v>
      </c>
      <c r="B594" s="31" t="s">
        <v>459</v>
      </c>
      <c r="C594" s="55">
        <v>29611.876683479659</v>
      </c>
      <c r="D594" s="55">
        <v>29480.833221540604</v>
      </c>
      <c r="E594" s="55">
        <v>29350.369675190825</v>
      </c>
      <c r="F594" s="55">
        <v>29220.483478090257</v>
      </c>
      <c r="G594" s="55">
        <v>29091.172075255789</v>
      </c>
      <c r="H594" s="55">
        <v>28962.432923011074</v>
      </c>
      <c r="I594" s="55">
        <v>28816.061729601006</v>
      </c>
      <c r="J594" s="55">
        <v>28670.430271223464</v>
      </c>
      <c r="K594" s="55">
        <v>28525.534809383822</v>
      </c>
      <c r="L594" s="55">
        <v>28381.371624481206</v>
      </c>
      <c r="M594" s="55">
        <v>28237.937015712912</v>
      </c>
      <c r="N594" s="55">
        <v>27948.16065449885</v>
      </c>
      <c r="O594" s="55">
        <v>27661.357964465933</v>
      </c>
      <c r="P594" s="55">
        <v>27377.498429942483</v>
      </c>
      <c r="Q594" s="55">
        <v>27096.551848407227</v>
      </c>
      <c r="R594" s="55">
        <v>26818.488327275674</v>
      </c>
      <c r="S594" s="37">
        <f t="shared" si="34"/>
        <v>455250.56073156075</v>
      </c>
      <c r="T594" s="37">
        <f t="shared" si="33"/>
        <v>175717.16805656822</v>
      </c>
    </row>
    <row r="595" spans="1:20" x14ac:dyDescent="0.55000000000000004">
      <c r="A595" s="31" t="s">
        <v>160</v>
      </c>
      <c r="B595" s="31" t="s">
        <v>459</v>
      </c>
      <c r="C595" s="55">
        <v>1167609.6337166324</v>
      </c>
      <c r="D595" s="55">
        <v>1170483.2159042002</v>
      </c>
      <c r="E595" s="55">
        <v>1173363.8702110371</v>
      </c>
      <c r="F595" s="55">
        <v>1176251.6140422022</v>
      </c>
      <c r="G595" s="55">
        <v>1179146.4648455922</v>
      </c>
      <c r="H595" s="55">
        <v>1182048.4401120408</v>
      </c>
      <c r="I595" s="55">
        <v>1184450.1184433585</v>
      </c>
      <c r="J595" s="55">
        <v>1186856.6764890857</v>
      </c>
      <c r="K595" s="55">
        <v>1189268.124163796</v>
      </c>
      <c r="L595" s="55">
        <v>1191684.4714022048</v>
      </c>
      <c r="M595" s="55">
        <v>1194105.7281592139</v>
      </c>
      <c r="N595" s="55">
        <v>1196978.9026741271</v>
      </c>
      <c r="O595" s="55">
        <v>1199858.9904225995</v>
      </c>
      <c r="P595" s="55">
        <v>1202746.0080387746</v>
      </c>
      <c r="Q595" s="55">
        <v>1205639.9721968207</v>
      </c>
      <c r="R595" s="55">
        <v>1208540.8996110256</v>
      </c>
      <c r="S595" s="37">
        <f t="shared" si="34"/>
        <v>19009033.13043271</v>
      </c>
      <c r="T595" s="37">
        <f t="shared" si="33"/>
        <v>7048903.2388317045</v>
      </c>
    </row>
    <row r="596" spans="1:20" x14ac:dyDescent="0.55000000000000004">
      <c r="A596" s="31" t="s">
        <v>162</v>
      </c>
      <c r="B596" s="31">
        <v>0</v>
      </c>
      <c r="C596" s="55">
        <v>95054.450405579279</v>
      </c>
      <c r="D596" s="55">
        <v>95258.460415028938</v>
      </c>
      <c r="E596" s="55">
        <v>95462.908279663447</v>
      </c>
      <c r="F596" s="55">
        <v>95667.794939226791</v>
      </c>
      <c r="G596" s="55">
        <v>95873.121335479678</v>
      </c>
      <c r="H596" s="55">
        <v>96078.888412204251</v>
      </c>
      <c r="I596" s="55">
        <v>96325.577621031858</v>
      </c>
      <c r="J596" s="55">
        <v>96572.900221510383</v>
      </c>
      <c r="K596" s="55">
        <v>96820.857839916847</v>
      </c>
      <c r="L596" s="55">
        <v>97069.4521067038</v>
      </c>
      <c r="M596" s="55">
        <v>97318.684656510173</v>
      </c>
      <c r="N596" s="55">
        <v>96902.345344821602</v>
      </c>
      <c r="O596" s="55">
        <v>96487.787175398553</v>
      </c>
      <c r="P596" s="55">
        <v>96075.002528331621</v>
      </c>
      <c r="Q596" s="55">
        <v>95663.983816310356</v>
      </c>
      <c r="R596" s="55">
        <v>95254.723484483577</v>
      </c>
      <c r="S596" s="37">
        <f t="shared" si="34"/>
        <v>1537886.9385822013</v>
      </c>
      <c r="T596" s="37">
        <f t="shared" si="33"/>
        <v>573395.62378718238</v>
      </c>
    </row>
    <row r="597" spans="1:20" x14ac:dyDescent="0.55000000000000004">
      <c r="A597" s="31" t="s">
        <v>163</v>
      </c>
      <c r="B597" s="31" t="s">
        <v>459</v>
      </c>
      <c r="C597" s="55">
        <v>956827.8780305722</v>
      </c>
      <c r="D597" s="55">
        <v>954658.94204683567</v>
      </c>
      <c r="E597" s="55">
        <v>952494.92260389961</v>
      </c>
      <c r="F597" s="55">
        <v>950335.80855695717</v>
      </c>
      <c r="G597" s="55">
        <v>948181.5887864636</v>
      </c>
      <c r="H597" s="55">
        <v>946032.252198081</v>
      </c>
      <c r="I597" s="55">
        <v>942304.80681691645</v>
      </c>
      <c r="J597" s="55">
        <v>938592.04787909158</v>
      </c>
      <c r="K597" s="55">
        <v>934893.91751880443</v>
      </c>
      <c r="L597" s="55">
        <v>931210.35809824802</v>
      </c>
      <c r="M597" s="55">
        <v>927541.31220671453</v>
      </c>
      <c r="N597" s="55">
        <v>920849.30652651936</v>
      </c>
      <c r="O597" s="55">
        <v>914205.5821890902</v>
      </c>
      <c r="P597" s="55">
        <v>907609.79085520329</v>
      </c>
      <c r="Q597" s="55">
        <v>901061.58669882594</v>
      </c>
      <c r="R597" s="55">
        <v>894560.62638898438</v>
      </c>
      <c r="S597" s="37">
        <f t="shared" si="34"/>
        <v>14921360.727401208</v>
      </c>
      <c r="T597" s="37">
        <f t="shared" si="33"/>
        <v>5708531.3922228087</v>
      </c>
    </row>
    <row r="598" spans="1:20" x14ac:dyDescent="0.55000000000000004">
      <c r="A598" s="31" t="s">
        <v>164</v>
      </c>
      <c r="B598" s="31" t="s">
        <v>459</v>
      </c>
      <c r="C598" s="55">
        <v>1146981.4905499232</v>
      </c>
      <c r="D598" s="55">
        <v>1149210.7235283658</v>
      </c>
      <c r="E598" s="55">
        <v>1151444.2891658028</v>
      </c>
      <c r="F598" s="55">
        <v>1153682.1958830392</v>
      </c>
      <c r="G598" s="55">
        <v>1155924.4521172452</v>
      </c>
      <c r="H598" s="55">
        <v>1158171.0663219886</v>
      </c>
      <c r="I598" s="55">
        <v>1162233.8746526199</v>
      </c>
      <c r="J598" s="55">
        <v>1166310.9351192368</v>
      </c>
      <c r="K598" s="55">
        <v>1170402.297717646</v>
      </c>
      <c r="L598" s="55">
        <v>1174508.0126190367</v>
      </c>
      <c r="M598" s="55">
        <v>1178628.1301705961</v>
      </c>
      <c r="N598" s="55">
        <v>1181402.562404671</v>
      </c>
      <c r="O598" s="55">
        <v>1184183.525514791</v>
      </c>
      <c r="P598" s="55">
        <v>1186971.0348743151</v>
      </c>
      <c r="Q598" s="55">
        <v>1189765.1058927891</v>
      </c>
      <c r="R598" s="55">
        <v>1192565.7540160343</v>
      </c>
      <c r="S598" s="37">
        <f t="shared" si="34"/>
        <v>18702385.450548101</v>
      </c>
      <c r="T598" s="37">
        <f t="shared" ref="T598:T614" si="35">SUM(C598:H598)</f>
        <v>6915414.2175663644</v>
      </c>
    </row>
    <row r="599" spans="1:20" x14ac:dyDescent="0.55000000000000004">
      <c r="A599" s="31" t="s">
        <v>27</v>
      </c>
      <c r="B599" s="31" t="s">
        <v>460</v>
      </c>
      <c r="C599" s="55">
        <v>23656592.327496134</v>
      </c>
      <c r="D599" s="55">
        <v>23131946.174720265</v>
      </c>
      <c r="E599" s="55">
        <v>22618935.408047847</v>
      </c>
      <c r="F599" s="55">
        <v>22117301.982682295</v>
      </c>
      <c r="G599" s="55">
        <v>21626793.576638151</v>
      </c>
      <c r="H599" s="55">
        <v>21147163.463822898</v>
      </c>
      <c r="I599" s="55">
        <v>20718899.089196861</v>
      </c>
      <c r="J599" s="55">
        <v>20299307.763080977</v>
      </c>
      <c r="K599" s="55">
        <v>19888213.842169579</v>
      </c>
      <c r="L599" s="55">
        <v>19485445.240218945</v>
      </c>
      <c r="M599" s="55">
        <v>19090833.356011014</v>
      </c>
      <c r="N599" s="55">
        <v>18679675.265783332</v>
      </c>
      <c r="O599" s="55">
        <v>18277372.261764161</v>
      </c>
      <c r="P599" s="55">
        <v>17883733.632512748</v>
      </c>
      <c r="Q599" s="55">
        <v>17498572.773928784</v>
      </c>
      <c r="R599" s="55">
        <v>17121707.100792862</v>
      </c>
      <c r="S599" s="37">
        <f t="shared" ref="S599:S614" si="36">SUM(C599:R599)</f>
        <v>323242493.25886685</v>
      </c>
      <c r="T599" s="37">
        <f t="shared" si="35"/>
        <v>134298732.93340757</v>
      </c>
    </row>
    <row r="600" spans="1:20" x14ac:dyDescent="0.55000000000000004">
      <c r="A600" s="31" t="s">
        <v>165</v>
      </c>
      <c r="B600" s="31" t="s">
        <v>460</v>
      </c>
      <c r="C600" s="55">
        <v>1747307.3781539956</v>
      </c>
      <c r="D600" s="55">
        <v>1749415.363893176</v>
      </c>
      <c r="E600" s="55">
        <v>1751525.8927475135</v>
      </c>
      <c r="F600" s="55">
        <v>1753638.9677850713</v>
      </c>
      <c r="G600" s="55">
        <v>1755754.5920776145</v>
      </c>
      <c r="H600" s="55">
        <v>1757872.7687006153</v>
      </c>
      <c r="I600" s="55">
        <v>1755835.9580548112</v>
      </c>
      <c r="J600" s="55">
        <v>1753801.5074191748</v>
      </c>
      <c r="K600" s="55">
        <v>1751769.414059211</v>
      </c>
      <c r="L600" s="55">
        <v>1749739.6752435931</v>
      </c>
      <c r="M600" s="55">
        <v>1747712.2882441601</v>
      </c>
      <c r="N600" s="55">
        <v>1741706.9650259651</v>
      </c>
      <c r="O600" s="55">
        <v>1735722.2767298897</v>
      </c>
      <c r="P600" s="55">
        <v>1729758.1524521711</v>
      </c>
      <c r="Q600" s="55">
        <v>1723814.5215326794</v>
      </c>
      <c r="R600" s="55">
        <v>1717891.3135540818</v>
      </c>
      <c r="S600" s="37">
        <f t="shared" si="36"/>
        <v>27923267.035673723</v>
      </c>
      <c r="T600" s="37">
        <f t="shared" si="35"/>
        <v>10515514.963357985</v>
      </c>
    </row>
    <row r="601" spans="1:20" x14ac:dyDescent="0.55000000000000004">
      <c r="A601" s="31" t="s">
        <v>167</v>
      </c>
      <c r="B601" s="31" t="s">
        <v>459</v>
      </c>
      <c r="C601" s="55">
        <v>3221614.3484999989</v>
      </c>
      <c r="D601" s="55">
        <v>3217553.9424625915</v>
      </c>
      <c r="E601" s="55">
        <v>3213498.6540138875</v>
      </c>
      <c r="F601" s="55">
        <v>3209448.4767038599</v>
      </c>
      <c r="G601" s="55">
        <v>3205403.4040906164</v>
      </c>
      <c r="H601" s="55">
        <v>3201363.4297403796</v>
      </c>
      <c r="I601" s="55">
        <v>3188901.4148312854</v>
      </c>
      <c r="J601" s="55">
        <v>3176487.9110703347</v>
      </c>
      <c r="K601" s="55">
        <v>3164122.7296171552</v>
      </c>
      <c r="L601" s="55">
        <v>3151805.6823664824</v>
      </c>
      <c r="M601" s="55">
        <v>3139536.5819452894</v>
      </c>
      <c r="N601" s="55">
        <v>3119640.7828280246</v>
      </c>
      <c r="O601" s="55">
        <v>3099871.0669119526</v>
      </c>
      <c r="P601" s="55">
        <v>3080226.6351855062</v>
      </c>
      <c r="Q601" s="55">
        <v>3060706.6937005962</v>
      </c>
      <c r="R601" s="55">
        <v>3041310.4535405249</v>
      </c>
      <c r="S601" s="37">
        <f t="shared" si="36"/>
        <v>50491492.207508482</v>
      </c>
      <c r="T601" s="37">
        <f t="shared" si="35"/>
        <v>19268882.255511332</v>
      </c>
    </row>
    <row r="602" spans="1:20" x14ac:dyDescent="0.55000000000000004">
      <c r="A602" s="31" t="s">
        <v>21</v>
      </c>
      <c r="B602" s="31" t="s">
        <v>460</v>
      </c>
      <c r="C602" s="55">
        <v>2550465.4973432673</v>
      </c>
      <c r="D602" s="55">
        <v>2517041.2726989221</v>
      </c>
      <c r="E602" s="55">
        <v>2484055.0774238198</v>
      </c>
      <c r="F602" s="55">
        <v>2451501.1710787914</v>
      </c>
      <c r="G602" s="55">
        <v>2419373.8884539669</v>
      </c>
      <c r="H602" s="55">
        <v>2387667.6385828825</v>
      </c>
      <c r="I602" s="55">
        <v>2357683.3610557443</v>
      </c>
      <c r="J602" s="55">
        <v>2328075.6254242598</v>
      </c>
      <c r="K602" s="55">
        <v>2298839.7030836125</v>
      </c>
      <c r="L602" s="55">
        <v>2269970.9248106978</v>
      </c>
      <c r="M602" s="55">
        <v>2241464.6800184147</v>
      </c>
      <c r="N602" s="55">
        <v>2211499.7311188462</v>
      </c>
      <c r="O602" s="55">
        <v>2181935.3676804542</v>
      </c>
      <c r="P602" s="55">
        <v>2152766.2344893082</v>
      </c>
      <c r="Q602" s="55">
        <v>2123987.0479224874</v>
      </c>
      <c r="R602" s="55">
        <v>2095592.5949910134</v>
      </c>
      <c r="S602" s="37">
        <f t="shared" si="36"/>
        <v>37071919.816176482</v>
      </c>
      <c r="T602" s="37">
        <f t="shared" si="35"/>
        <v>14810104.54558165</v>
      </c>
    </row>
    <row r="603" spans="1:20" x14ac:dyDescent="0.55000000000000004">
      <c r="A603" s="31" t="s">
        <v>53</v>
      </c>
      <c r="B603" s="31" t="s">
        <v>459</v>
      </c>
      <c r="C603" s="55">
        <v>2927132.494825718</v>
      </c>
      <c r="D603" s="55">
        <v>2883364.4682833478</v>
      </c>
      <c r="E603" s="55">
        <v>2840250.8843228561</v>
      </c>
      <c r="F603" s="55">
        <v>2797781.9573741169</v>
      </c>
      <c r="G603" s="55">
        <v>2755948.0481860046</v>
      </c>
      <c r="H603" s="55">
        <v>2714739.6616385486</v>
      </c>
      <c r="I603" s="55">
        <v>2679847.8561420506</v>
      </c>
      <c r="J603" s="55">
        <v>2645404.5054672095</v>
      </c>
      <c r="K603" s="55">
        <v>2611403.8457470029</v>
      </c>
      <c r="L603" s="55">
        <v>2577840.1871958119</v>
      </c>
      <c r="M603" s="55">
        <v>2544707.9131572759</v>
      </c>
      <c r="N603" s="55">
        <v>2523515.9136132845</v>
      </c>
      <c r="O603" s="55">
        <v>2502500.3983103135</v>
      </c>
      <c r="P603" s="55">
        <v>2481659.8975103484</v>
      </c>
      <c r="Q603" s="55">
        <v>2460992.9537151637</v>
      </c>
      <c r="R603" s="55">
        <v>2440498.1215643911</v>
      </c>
      <c r="S603" s="37">
        <f t="shared" si="36"/>
        <v>42387589.107053444</v>
      </c>
      <c r="T603" s="37">
        <f t="shared" si="35"/>
        <v>16919217.514630593</v>
      </c>
    </row>
    <row r="604" spans="1:20" x14ac:dyDescent="0.55000000000000004">
      <c r="A604" s="31" t="s">
        <v>172</v>
      </c>
      <c r="B604" s="31" t="s">
        <v>459</v>
      </c>
      <c r="C604" s="55">
        <v>2348391.8218332906</v>
      </c>
      <c r="D604" s="55">
        <v>2349711.1623116047</v>
      </c>
      <c r="E604" s="55">
        <v>2351031.2440032386</v>
      </c>
      <c r="F604" s="55">
        <v>2352352.0673246104</v>
      </c>
      <c r="G604" s="55">
        <v>2353673.6326923706</v>
      </c>
      <c r="H604" s="55">
        <v>2354995.9405234074</v>
      </c>
      <c r="I604" s="55">
        <v>2353297.9669012204</v>
      </c>
      <c r="J604" s="55">
        <v>2351601.2175335535</v>
      </c>
      <c r="K604" s="55">
        <v>2349905.6915377053</v>
      </c>
      <c r="L604" s="55">
        <v>2348211.3880316159</v>
      </c>
      <c r="M604" s="55">
        <v>2346518.3061338561</v>
      </c>
      <c r="N604" s="55">
        <v>2337925.8876892719</v>
      </c>
      <c r="O604" s="55">
        <v>2329364.932734461</v>
      </c>
      <c r="P604" s="55">
        <v>2320835.3260572506</v>
      </c>
      <c r="Q604" s="55">
        <v>2312336.9528673505</v>
      </c>
      <c r="R604" s="55">
        <v>2303869.698794805</v>
      </c>
      <c r="S604" s="37">
        <f t="shared" si="36"/>
        <v>37464023.236969613</v>
      </c>
      <c r="T604" s="37">
        <f t="shared" si="35"/>
        <v>14110155.868688524</v>
      </c>
    </row>
    <row r="605" spans="1:20" x14ac:dyDescent="0.55000000000000004">
      <c r="A605" s="31" t="s">
        <v>175</v>
      </c>
      <c r="B605" s="31" t="s">
        <v>459</v>
      </c>
      <c r="C605" s="55">
        <v>2218507.368233847</v>
      </c>
      <c r="D605" s="55">
        <v>2173865.2178790546</v>
      </c>
      <c r="E605" s="55">
        <v>2130121.3839404415</v>
      </c>
      <c r="F605" s="55">
        <v>2087257.7899504283</v>
      </c>
      <c r="G605" s="55">
        <v>2045256.7231870755</v>
      </c>
      <c r="H605" s="55">
        <v>2004100.8273545753</v>
      </c>
      <c r="I605" s="55">
        <v>1960418.4987140906</v>
      </c>
      <c r="J605" s="55">
        <v>1917688.2907500768</v>
      </c>
      <c r="K605" s="55">
        <v>1875889.4505903586</v>
      </c>
      <c r="L605" s="55">
        <v>1835001.6777021694</v>
      </c>
      <c r="M605" s="55">
        <v>1795005.1140327484</v>
      </c>
      <c r="N605" s="55">
        <v>1754067.4542148642</v>
      </c>
      <c r="O605" s="55">
        <v>1714063.4363004293</v>
      </c>
      <c r="P605" s="55">
        <v>1674971.767250031</v>
      </c>
      <c r="Q605" s="55">
        <v>1636771.6396424889</v>
      </c>
      <c r="R605" s="55">
        <v>1599442.7205996311</v>
      </c>
      <c r="S605" s="37">
        <f t="shared" si="36"/>
        <v>30422429.360342313</v>
      </c>
      <c r="T605" s="37">
        <f t="shared" si="35"/>
        <v>12659109.310545422</v>
      </c>
    </row>
    <row r="606" spans="1:20" x14ac:dyDescent="0.55000000000000004">
      <c r="A606" s="31" t="s">
        <v>24</v>
      </c>
      <c r="B606" s="31" t="s">
        <v>460</v>
      </c>
      <c r="C606" s="55">
        <v>9464888.1855894588</v>
      </c>
      <c r="D606" s="55">
        <v>9542652.2922648434</v>
      </c>
      <c r="E606" s="55">
        <v>9621055.3136498835</v>
      </c>
      <c r="F606" s="55">
        <v>9700102.4991073497</v>
      </c>
      <c r="G606" s="55">
        <v>9779799.141129097</v>
      </c>
      <c r="H606" s="55">
        <v>9860150.5756904185</v>
      </c>
      <c r="I606" s="55">
        <v>9923852.5455088504</v>
      </c>
      <c r="J606" s="55">
        <v>9987966.064920526</v>
      </c>
      <c r="K606" s="55">
        <v>10052493.792761086</v>
      </c>
      <c r="L606" s="55">
        <v>10117438.405043708</v>
      </c>
      <c r="M606" s="55">
        <v>10182802.595070068</v>
      </c>
      <c r="N606" s="55">
        <v>10220565.849132689</v>
      </c>
      <c r="O606" s="55">
        <v>10258469.149449185</v>
      </c>
      <c r="P606" s="55">
        <v>10296513.01538563</v>
      </c>
      <c r="Q606" s="55">
        <v>10334697.968234204</v>
      </c>
      <c r="R606" s="55">
        <v>10373024.531220289</v>
      </c>
      <c r="S606" s="37">
        <f t="shared" si="36"/>
        <v>159716471.92415729</v>
      </c>
      <c r="T606" s="37">
        <f t="shared" si="35"/>
        <v>57968648.007431053</v>
      </c>
    </row>
    <row r="607" spans="1:20" x14ac:dyDescent="0.55000000000000004">
      <c r="A607" s="31" t="s">
        <v>43</v>
      </c>
      <c r="B607" s="31" t="s">
        <v>460</v>
      </c>
      <c r="C607" s="55">
        <v>13146199.339617953</v>
      </c>
      <c r="D607" s="55">
        <v>12607638.316705655</v>
      </c>
      <c r="E607" s="55">
        <v>12091140.55085399</v>
      </c>
      <c r="F607" s="55">
        <v>11595802.175478838</v>
      </c>
      <c r="G607" s="55">
        <v>11120756.352744795</v>
      </c>
      <c r="H607" s="55">
        <v>10665171.756606549</v>
      </c>
      <c r="I607" s="55">
        <v>10259161.491793621</v>
      </c>
      <c r="J607" s="55">
        <v>9868607.5495693479</v>
      </c>
      <c r="K607" s="55">
        <v>9492921.5263176803</v>
      </c>
      <c r="L607" s="55">
        <v>9131537.4182407521</v>
      </c>
      <c r="M607" s="55">
        <v>8783910.7686246783</v>
      </c>
      <c r="N607" s="55">
        <v>8443363.3139461558</v>
      </c>
      <c r="O607" s="55">
        <v>8116018.6993172234</v>
      </c>
      <c r="P607" s="55">
        <v>7801365.0577925257</v>
      </c>
      <c r="Q607" s="55">
        <v>7498910.3672304554</v>
      </c>
      <c r="R607" s="55">
        <v>7208181.6809208849</v>
      </c>
      <c r="S607" s="37">
        <f t="shared" si="36"/>
        <v>157830686.3657611</v>
      </c>
      <c r="T607" s="37">
        <f t="shared" si="35"/>
        <v>71226708.492007777</v>
      </c>
    </row>
    <row r="608" spans="1:20" x14ac:dyDescent="0.55000000000000004">
      <c r="A608" s="31" t="s">
        <v>176</v>
      </c>
      <c r="B608" s="31" t="s">
        <v>460</v>
      </c>
      <c r="C608" s="55">
        <v>7907309.3081227383</v>
      </c>
      <c r="D608" s="55">
        <v>7929658.3893121788</v>
      </c>
      <c r="E608" s="55">
        <v>7952070.6375551075</v>
      </c>
      <c r="F608" s="55">
        <v>7974546.2313857824</v>
      </c>
      <c r="G608" s="55">
        <v>7997085.3498430708</v>
      </c>
      <c r="H608" s="55">
        <v>8019688.1724718688</v>
      </c>
      <c r="I608" s="55">
        <v>8050523.6074614888</v>
      </c>
      <c r="J608" s="55">
        <v>8081477.603675751</v>
      </c>
      <c r="K608" s="55">
        <v>8112550.6169786369</v>
      </c>
      <c r="L608" s="55">
        <v>8143743.1049868995</v>
      </c>
      <c r="M608" s="55">
        <v>8175055.527076818</v>
      </c>
      <c r="N608" s="55">
        <v>8203751.9448905699</v>
      </c>
      <c r="O608" s="55">
        <v>8232549.0940562477</v>
      </c>
      <c r="P608" s="55">
        <v>8261447.3281652099</v>
      </c>
      <c r="Q608" s="55">
        <v>8290447.0020500012</v>
      </c>
      <c r="R608" s="55">
        <v>8319548.4717887193</v>
      </c>
      <c r="S608" s="37">
        <f t="shared" si="36"/>
        <v>129651452.3898211</v>
      </c>
      <c r="T608" s="37">
        <f t="shared" si="35"/>
        <v>47780358.088690743</v>
      </c>
    </row>
    <row r="609" spans="1:20" x14ac:dyDescent="0.55000000000000004">
      <c r="A609" s="31" t="s">
        <v>177</v>
      </c>
      <c r="B609" s="31" t="s">
        <v>460</v>
      </c>
      <c r="C609" s="55">
        <v>97077522.144690603</v>
      </c>
      <c r="D609" s="55">
        <v>94549904.67841126</v>
      </c>
      <c r="E609" s="55">
        <v>92088099.049050421</v>
      </c>
      <c r="F609" s="55">
        <v>89690391.707015917</v>
      </c>
      <c r="G609" s="55">
        <v>87355113.718583152</v>
      </c>
      <c r="H609" s="55">
        <v>85080639.604227334</v>
      </c>
      <c r="I609" s="55">
        <v>82938776.193993241</v>
      </c>
      <c r="J609" s="55">
        <v>80850833.145541042</v>
      </c>
      <c r="K609" s="55">
        <v>78815453.040185407</v>
      </c>
      <c r="L609" s="55">
        <v>76831312.631591126</v>
      </c>
      <c r="M609" s="55">
        <v>74897121.985500962</v>
      </c>
      <c r="N609" s="55">
        <v>73037832.604305416</v>
      </c>
      <c r="O609" s="55">
        <v>71224699.295751676</v>
      </c>
      <c r="P609" s="55">
        <v>69456576.254854649</v>
      </c>
      <c r="Q609" s="55">
        <v>67732346.120753482</v>
      </c>
      <c r="R609" s="55">
        <v>66050919.270598128</v>
      </c>
      <c r="S609" s="37">
        <f t="shared" si="36"/>
        <v>1287677541.4450538</v>
      </c>
      <c r="T609" s="37">
        <f t="shared" si="35"/>
        <v>545841670.90197873</v>
      </c>
    </row>
    <row r="610" spans="1:20" x14ac:dyDescent="0.55000000000000004">
      <c r="A610" s="31" t="s">
        <v>178</v>
      </c>
      <c r="B610" s="31" t="s">
        <v>459</v>
      </c>
      <c r="C610" s="55">
        <v>12085132.905639926</v>
      </c>
      <c r="D610" s="55">
        <v>11835300.25395965</v>
      </c>
      <c r="E610" s="55">
        <v>11590632.324449411</v>
      </c>
      <c r="F610" s="55">
        <v>11351022.348218452</v>
      </c>
      <c r="G610" s="55">
        <v>11116365.763580145</v>
      </c>
      <c r="H610" s="55">
        <v>10886560.17042304</v>
      </c>
      <c r="I610" s="55">
        <v>10672087.456795799</v>
      </c>
      <c r="J610" s="55">
        <v>10461840.002954064</v>
      </c>
      <c r="K610" s="55">
        <v>10255734.568377621</v>
      </c>
      <c r="L610" s="55">
        <v>10053689.552441683</v>
      </c>
      <c r="M610" s="55">
        <v>9855624.9621098153</v>
      </c>
      <c r="N610" s="55">
        <v>9669161.5156190395</v>
      </c>
      <c r="O610" s="55">
        <v>9486225.8633585535</v>
      </c>
      <c r="P610" s="55">
        <v>9306751.261243308</v>
      </c>
      <c r="Q610" s="55">
        <v>9130672.2279526237</v>
      </c>
      <c r="R610" s="55">
        <v>8957924.52103935</v>
      </c>
      <c r="S610" s="37">
        <f t="shared" si="36"/>
        <v>166714725.69816247</v>
      </c>
      <c r="T610" s="37">
        <f t="shared" si="35"/>
        <v>68865013.766270623</v>
      </c>
    </row>
    <row r="611" spans="1:20" x14ac:dyDescent="0.55000000000000004">
      <c r="A611" s="31" t="s">
        <v>180</v>
      </c>
      <c r="B611" s="31" t="s">
        <v>460</v>
      </c>
      <c r="C611" s="55">
        <v>6762478.2982330164</v>
      </c>
      <c r="D611" s="55">
        <v>6567942.2002688954</v>
      </c>
      <c r="E611" s="55">
        <v>6379002.3189197667</v>
      </c>
      <c r="F611" s="55">
        <v>6195497.6679176362</v>
      </c>
      <c r="G611" s="55">
        <v>6017271.8920837343</v>
      </c>
      <c r="H611" s="55">
        <v>5844173.1341060558</v>
      </c>
      <c r="I611" s="55">
        <v>5680849.980610365</v>
      </c>
      <c r="J611" s="55">
        <v>5522091.1088112788</v>
      </c>
      <c r="K611" s="55">
        <v>5367768.9638155662</v>
      </c>
      <c r="L611" s="55">
        <v>5217759.5554203195</v>
      </c>
      <c r="M611" s="55">
        <v>5071942.3584929612</v>
      </c>
      <c r="N611" s="55">
        <v>4933784.7070503309</v>
      </c>
      <c r="O611" s="55">
        <v>4799390.4139629444</v>
      </c>
      <c r="P611" s="55">
        <v>4668656.9668765254</v>
      </c>
      <c r="Q611" s="55">
        <v>4541484.6458317358</v>
      </c>
      <c r="R611" s="55">
        <v>4417776.4472004473</v>
      </c>
      <c r="S611" s="37">
        <f t="shared" si="36"/>
        <v>87987870.659601569</v>
      </c>
      <c r="T611" s="37">
        <f t="shared" si="35"/>
        <v>37766365.511529103</v>
      </c>
    </row>
    <row r="612" spans="1:20" x14ac:dyDescent="0.55000000000000004">
      <c r="A612" s="31" t="s">
        <v>181</v>
      </c>
      <c r="B612" s="31" t="s">
        <v>459</v>
      </c>
      <c r="C612" s="55">
        <v>736124.30691234325</v>
      </c>
      <c r="D612" s="55">
        <v>735781.51497587247</v>
      </c>
      <c r="E612" s="55">
        <v>735438.88266775582</v>
      </c>
      <c r="F612" s="55">
        <v>735096.40991365898</v>
      </c>
      <c r="G612" s="55">
        <v>734754.09663928254</v>
      </c>
      <c r="H612" s="55">
        <v>734411.94277036109</v>
      </c>
      <c r="I612" s="55">
        <v>731845.32044417481</v>
      </c>
      <c r="J612" s="55">
        <v>729287.6679478368</v>
      </c>
      <c r="K612" s="55">
        <v>726738.95393359265</v>
      </c>
      <c r="L612" s="55">
        <v>724199.14716324117</v>
      </c>
      <c r="M612" s="55">
        <v>721668.21650775254</v>
      </c>
      <c r="N612" s="55">
        <v>716577.07226608065</v>
      </c>
      <c r="O612" s="55">
        <v>711521.84445954696</v>
      </c>
      <c r="P612" s="55">
        <v>706502.27970890084</v>
      </c>
      <c r="Q612" s="55">
        <v>701518.1264224028</v>
      </c>
      <c r="R612" s="55">
        <v>696569.13478321547</v>
      </c>
      <c r="S612" s="37">
        <f t="shared" si="36"/>
        <v>11578034.917516021</v>
      </c>
      <c r="T612" s="37">
        <f t="shared" si="35"/>
        <v>4411607.1538792746</v>
      </c>
    </row>
    <row r="613" spans="1:20" x14ac:dyDescent="0.55000000000000004">
      <c r="A613" s="31" t="s">
        <v>20</v>
      </c>
      <c r="B613" s="31" t="s">
        <v>460</v>
      </c>
      <c r="C613" s="55">
        <v>11539327.346011827</v>
      </c>
      <c r="D613" s="55">
        <v>11586319.970680635</v>
      </c>
      <c r="E613" s="55">
        <v>11633503.967576534</v>
      </c>
      <c r="F613" s="55">
        <v>11680880.116041584</v>
      </c>
      <c r="G613" s="55">
        <v>11728449.198591646</v>
      </c>
      <c r="H613" s="55">
        <v>11776212.000929268</v>
      </c>
      <c r="I613" s="55">
        <v>11807174.566360276</v>
      </c>
      <c r="J613" s="55">
        <v>11838218.540011348</v>
      </c>
      <c r="K613" s="55">
        <v>11869344.135924775</v>
      </c>
      <c r="L613" s="55">
        <v>11900551.5687056</v>
      </c>
      <c r="M613" s="55">
        <v>11931841.053523136</v>
      </c>
      <c r="N613" s="55">
        <v>11935937.787252897</v>
      </c>
      <c r="O613" s="55">
        <v>11940035.927574249</v>
      </c>
      <c r="P613" s="55">
        <v>11944135.474970132</v>
      </c>
      <c r="Q613" s="55">
        <v>11948236.429923655</v>
      </c>
      <c r="R613" s="55">
        <v>11952338.792918112</v>
      </c>
      <c r="S613" s="37">
        <f t="shared" si="36"/>
        <v>189012506.87699568</v>
      </c>
      <c r="T613" s="37">
        <f t="shared" si="35"/>
        <v>69944692.599831492</v>
      </c>
    </row>
    <row r="614" spans="1:20" x14ac:dyDescent="0.55000000000000004">
      <c r="A614" s="31" t="s">
        <v>18</v>
      </c>
      <c r="B614" s="31" t="s">
        <v>460</v>
      </c>
      <c r="C614" s="55">
        <v>2149003.0691592582</v>
      </c>
      <c r="D614" s="55">
        <v>2140406.4415240726</v>
      </c>
      <c r="E614" s="55">
        <v>2131844.202861039</v>
      </c>
      <c r="F614" s="55">
        <v>2123316.2156044208</v>
      </c>
      <c r="G614" s="55">
        <v>2114822.3427387844</v>
      </c>
      <c r="H614" s="55">
        <v>2106362.4477967978</v>
      </c>
      <c r="I614" s="55">
        <v>2099406.5524068931</v>
      </c>
      <c r="J614" s="55">
        <v>2092473.6276509</v>
      </c>
      <c r="K614" s="55">
        <v>2085563.597672299</v>
      </c>
      <c r="L614" s="55">
        <v>2078676.3868650731</v>
      </c>
      <c r="M614" s="55">
        <v>2071811.9198728788</v>
      </c>
      <c r="N614" s="55">
        <v>2063323.0875335387</v>
      </c>
      <c r="O614" s="55">
        <v>2054869.0364761264</v>
      </c>
      <c r="P614" s="55">
        <v>2046449.6241913391</v>
      </c>
      <c r="Q614" s="55">
        <v>2038064.7087537772</v>
      </c>
      <c r="R614" s="55">
        <v>2029714.1488195541</v>
      </c>
      <c r="S614" s="37">
        <f t="shared" si="36"/>
        <v>33426107.409926753</v>
      </c>
      <c r="T614" s="37">
        <f t="shared" si="35"/>
        <v>12765754.719684372</v>
      </c>
    </row>
    <row r="616" spans="1:20" x14ac:dyDescent="0.55000000000000004">
      <c r="A616" s="31" t="s">
        <v>229</v>
      </c>
      <c r="B616" s="31"/>
      <c r="C616" s="37">
        <f>SUM(C534:C614)</f>
        <v>878358195.13887548</v>
      </c>
      <c r="D616" s="37">
        <f t="shared" ref="D616:R616" si="37">SUM(D534:D614)</f>
        <v>860788823.05879438</v>
      </c>
      <c r="E616" s="37">
        <f t="shared" si="37"/>
        <v>843778714.73461759</v>
      </c>
      <c r="F616" s="37">
        <f t="shared" si="37"/>
        <v>827308825.38487828</v>
      </c>
      <c r="G616" s="37">
        <f t="shared" si="37"/>
        <v>811360809.6884923</v>
      </c>
      <c r="H616" s="37">
        <f t="shared" si="37"/>
        <v>795916994.95527828</v>
      </c>
      <c r="I616" s="37">
        <f t="shared" si="37"/>
        <v>780129090.80408621</v>
      </c>
      <c r="J616" s="37">
        <f t="shared" si="37"/>
        <v>764828060.98558795</v>
      </c>
      <c r="K616" s="37">
        <f t="shared" si="37"/>
        <v>749998037.50124979</v>
      </c>
      <c r="L616" s="37">
        <f t="shared" si="37"/>
        <v>735623703.3895247</v>
      </c>
      <c r="M616" s="37">
        <f t="shared" si="37"/>
        <v>721690272.81836319</v>
      </c>
      <c r="N616" s="37">
        <f t="shared" si="37"/>
        <v>708284371.44543791</v>
      </c>
      <c r="O616" s="37">
        <f t="shared" si="37"/>
        <v>695248978.06934988</v>
      </c>
      <c r="P616" s="37">
        <f t="shared" si="37"/>
        <v>682573411.50303531</v>
      </c>
      <c r="Q616" s="37">
        <f t="shared" si="37"/>
        <v>670247309.85520363</v>
      </c>
      <c r="R616" s="37">
        <f t="shared" si="37"/>
        <v>658260620.76728463</v>
      </c>
      <c r="S616" s="37">
        <f>SUM(S534:S614)</f>
        <v>12184396220.10006</v>
      </c>
      <c r="T616" s="37">
        <f>SUM(C616:H616)</f>
        <v>5017512362.9609365</v>
      </c>
    </row>
    <row r="619" spans="1:20" x14ac:dyDescent="0.55000000000000004">
      <c r="A619" s="17" t="s">
        <v>237</v>
      </c>
    </row>
    <row r="620" spans="1:20" x14ac:dyDescent="0.55000000000000004">
      <c r="A620" s="17" t="s">
        <v>248</v>
      </c>
    </row>
    <row r="621" spans="1:20" x14ac:dyDescent="0.55000000000000004">
      <c r="A621" s="17" t="s">
        <v>1</v>
      </c>
      <c r="B621" s="17" t="s">
        <v>239</v>
      </c>
      <c r="C621" s="63">
        <v>2015</v>
      </c>
      <c r="D621" s="63">
        <f t="shared" ref="D621:R621" si="38">1+C621</f>
        <v>2016</v>
      </c>
      <c r="E621" s="63">
        <f t="shared" si="38"/>
        <v>2017</v>
      </c>
      <c r="F621" s="63">
        <f t="shared" si="38"/>
        <v>2018</v>
      </c>
      <c r="G621" s="63">
        <f t="shared" si="38"/>
        <v>2019</v>
      </c>
      <c r="H621" s="63">
        <f t="shared" si="38"/>
        <v>2020</v>
      </c>
      <c r="I621" s="63">
        <f t="shared" si="38"/>
        <v>2021</v>
      </c>
      <c r="J621" s="63">
        <f t="shared" si="38"/>
        <v>2022</v>
      </c>
      <c r="K621" s="63">
        <f t="shared" si="38"/>
        <v>2023</v>
      </c>
      <c r="L621" s="63">
        <f t="shared" si="38"/>
        <v>2024</v>
      </c>
      <c r="M621" s="63">
        <f t="shared" si="38"/>
        <v>2025</v>
      </c>
      <c r="N621" s="63">
        <f t="shared" si="38"/>
        <v>2026</v>
      </c>
      <c r="O621" s="63">
        <f t="shared" si="38"/>
        <v>2027</v>
      </c>
      <c r="P621" s="63">
        <f t="shared" si="38"/>
        <v>2028</v>
      </c>
      <c r="Q621" s="63">
        <f t="shared" si="38"/>
        <v>2029</v>
      </c>
      <c r="R621" s="63">
        <f t="shared" si="38"/>
        <v>2030</v>
      </c>
      <c r="S621" t="s">
        <v>235</v>
      </c>
      <c r="T621" t="s">
        <v>240</v>
      </c>
    </row>
    <row r="622" spans="1:20" x14ac:dyDescent="0.55000000000000004">
      <c r="A622" s="31" t="s">
        <v>79</v>
      </c>
      <c r="B622" s="31" t="s">
        <v>459</v>
      </c>
      <c r="C622" s="55">
        <v>9737.0008411250765</v>
      </c>
      <c r="D622" s="55">
        <v>10350.41723747664</v>
      </c>
      <c r="E622" s="55">
        <v>11000.190507586654</v>
      </c>
      <c r="F622" s="55">
        <v>11670.018090401321</v>
      </c>
      <c r="G622" s="55">
        <v>12358.681393304912</v>
      </c>
      <c r="H622" s="55">
        <v>13070.860028502775</v>
      </c>
      <c r="I622" s="55">
        <v>13824.078511908638</v>
      </c>
      <c r="J622" s="55">
        <v>14620.701796720601</v>
      </c>
      <c r="K622" s="55">
        <v>15463.2311184057</v>
      </c>
      <c r="L622" s="55">
        <v>16354.311848071655</v>
      </c>
      <c r="M622" s="55">
        <v>17296.741798395436</v>
      </c>
      <c r="N622" s="55">
        <v>18293.480008187322</v>
      </c>
      <c r="O622" s="55">
        <v>19347.656033172323</v>
      </c>
      <c r="P622" s="55">
        <v>20462.579772160101</v>
      </c>
      <c r="Q622" s="55">
        <v>21641.751859455668</v>
      </c>
      <c r="R622" s="55">
        <v>22888.874656140706</v>
      </c>
      <c r="S622" s="37">
        <f>SUM(C622:R622)</f>
        <v>248380.57550101553</v>
      </c>
      <c r="T622" s="37">
        <f t="shared" ref="T622:T685" si="39">SUM(C622:H622)</f>
        <v>68187.168098397378</v>
      </c>
    </row>
    <row r="623" spans="1:20" x14ac:dyDescent="0.55000000000000004">
      <c r="A623" s="31" t="s">
        <v>82</v>
      </c>
      <c r="B623" s="31" t="s">
        <v>460</v>
      </c>
      <c r="C623" s="55">
        <v>1931487.9250003323</v>
      </c>
      <c r="D623" s="55">
        <v>1961077.0120224338</v>
      </c>
      <c r="E623" s="55">
        <v>1985074.4036238953</v>
      </c>
      <c r="F623" s="55">
        <v>2002700.0546501689</v>
      </c>
      <c r="G623" s="55">
        <v>2013439.8537188862</v>
      </c>
      <c r="H623" s="55">
        <v>2019727.9327085393</v>
      </c>
      <c r="I623" s="55">
        <v>2026035.6497009394</v>
      </c>
      <c r="J623" s="55">
        <v>2032363.0660266078</v>
      </c>
      <c r="K623" s="55">
        <v>2038710.2432076018</v>
      </c>
      <c r="L623" s="55">
        <v>2045077.2429581159</v>
      </c>
      <c r="M623" s="55">
        <v>2051464.1271850816</v>
      </c>
      <c r="N623" s="55">
        <v>2057870.957988769</v>
      </c>
      <c r="O623" s="55">
        <v>2064297.7976633913</v>
      </c>
      <c r="P623" s="55">
        <v>2070744.7086977083</v>
      </c>
      <c r="Q623" s="55">
        <v>2077211.753775636</v>
      </c>
      <c r="R623" s="55">
        <v>2083698.9957768568</v>
      </c>
      <c r="S623" s="37">
        <f t="shared" ref="S623:S686" si="40">SUM(C623:R623)</f>
        <v>32460981.724704966</v>
      </c>
      <c r="T623" s="37">
        <f t="shared" si="39"/>
        <v>11913507.181724256</v>
      </c>
    </row>
    <row r="624" spans="1:20" x14ac:dyDescent="0.55000000000000004">
      <c r="A624" s="31" t="s">
        <v>85</v>
      </c>
      <c r="B624" s="31" t="s">
        <v>459</v>
      </c>
      <c r="C624" s="55">
        <v>13464.453111983676</v>
      </c>
      <c r="D624" s="55">
        <v>13828.884718405869</v>
      </c>
      <c r="E624" s="55">
        <v>14162.142909090669</v>
      </c>
      <c r="F624" s="55">
        <v>14457.081725756878</v>
      </c>
      <c r="G624" s="55">
        <v>14724.218531838826</v>
      </c>
      <c r="H624" s="55">
        <v>14970.292374602783</v>
      </c>
      <c r="I624" s="55">
        <v>15220.478648594362</v>
      </c>
      <c r="J624" s="55">
        <v>15474.846081519076</v>
      </c>
      <c r="K624" s="55">
        <v>15733.464549672482</v>
      </c>
      <c r="L624" s="55">
        <v>15996.405097135608</v>
      </c>
      <c r="M624" s="55">
        <v>16263.739955291201</v>
      </c>
      <c r="N624" s="55">
        <v>16535.542562666142</v>
      </c>
      <c r="O624" s="55">
        <v>16811.887585105447</v>
      </c>
      <c r="P624" s="55">
        <v>17092.850936283441</v>
      </c>
      <c r="Q624" s="55">
        <v>17378.509798557705</v>
      </c>
      <c r="R624" s="55">
        <v>17668.942644171551</v>
      </c>
      <c r="S624" s="37">
        <f t="shared" si="40"/>
        <v>249783.74123067575</v>
      </c>
      <c r="T624" s="37">
        <f t="shared" si="39"/>
        <v>85607.073371678693</v>
      </c>
    </row>
    <row r="625" spans="1:20" x14ac:dyDescent="0.55000000000000004">
      <c r="A625" s="31" t="s">
        <v>86</v>
      </c>
      <c r="B625" s="31" t="s">
        <v>459</v>
      </c>
      <c r="C625" s="55">
        <v>23779.071837478823</v>
      </c>
      <c r="D625" s="55">
        <v>23484.199419688583</v>
      </c>
      <c r="E625" s="55">
        <v>23321.818324057003</v>
      </c>
      <c r="F625" s="55">
        <v>23157.743203226797</v>
      </c>
      <c r="G625" s="55">
        <v>23019.625450523654</v>
      </c>
      <c r="H625" s="55">
        <v>22892.639290171508</v>
      </c>
      <c r="I625" s="55">
        <v>22766.353640127654</v>
      </c>
      <c r="J625" s="55">
        <v>22640.76463607575</v>
      </c>
      <c r="K625" s="55">
        <v>22515.868435016735</v>
      </c>
      <c r="L625" s="55">
        <v>22391.661215151144</v>
      </c>
      <c r="M625" s="55">
        <v>22268.139175762208</v>
      </c>
      <c r="N625" s="55">
        <v>22145.298537099563</v>
      </c>
      <c r="O625" s="55">
        <v>22023.135540263567</v>
      </c>
      <c r="P625" s="55">
        <v>21901.646447090272</v>
      </c>
      <c r="Q625" s="55">
        <v>21780.827540037073</v>
      </c>
      <c r="R625" s="55">
        <v>21660.675122068922</v>
      </c>
      <c r="S625" s="37">
        <f t="shared" si="40"/>
        <v>361749.4678138392</v>
      </c>
      <c r="T625" s="37">
        <f t="shared" si="39"/>
        <v>139655.09752514638</v>
      </c>
    </row>
    <row r="626" spans="1:20" x14ac:dyDescent="0.55000000000000004">
      <c r="A626" s="31" t="s">
        <v>89</v>
      </c>
      <c r="B626" s="31" t="s">
        <v>459</v>
      </c>
      <c r="C626" s="55">
        <v>180885.2157948066</v>
      </c>
      <c r="D626" s="55">
        <v>176957.79789184371</v>
      </c>
      <c r="E626" s="55">
        <v>172556.02342980984</v>
      </c>
      <c r="F626" s="55">
        <v>167839.99645102021</v>
      </c>
      <c r="G626" s="55">
        <v>162958.61598610965</v>
      </c>
      <c r="H626" s="55">
        <v>157947.97804517898</v>
      </c>
      <c r="I626" s="55">
        <v>153091.40678199442</v>
      </c>
      <c r="J626" s="55">
        <v>148384.16496719094</v>
      </c>
      <c r="K626" s="55">
        <v>143821.66103133705</v>
      </c>
      <c r="L626" s="55">
        <v>139399.44458619543</v>
      </c>
      <c r="M626" s="55">
        <v>135113.2020836953</v>
      </c>
      <c r="N626" s="55">
        <v>130958.75260838243</v>
      </c>
      <c r="O626" s="55">
        <v>126932.04379924253</v>
      </c>
      <c r="P626" s="55">
        <v>123029.14789691981</v>
      </c>
      <c r="Q626" s="55">
        <v>119246.25791247596</v>
      </c>
      <c r="R626" s="55">
        <v>115579.68391395111</v>
      </c>
      <c r="S626" s="37">
        <f t="shared" si="40"/>
        <v>2354701.3931801543</v>
      </c>
      <c r="T626" s="37">
        <f t="shared" si="39"/>
        <v>1019145.627598769</v>
      </c>
    </row>
    <row r="627" spans="1:20" x14ac:dyDescent="0.55000000000000004">
      <c r="A627" s="31" t="s">
        <v>91</v>
      </c>
      <c r="B627" s="31" t="s">
        <v>459</v>
      </c>
      <c r="C627" s="55">
        <v>36991.015344663756</v>
      </c>
      <c r="D627" s="55">
        <v>36690.957934437203</v>
      </c>
      <c r="E627" s="55">
        <v>36394.873474000437</v>
      </c>
      <c r="F627" s="55">
        <v>36108.049148949365</v>
      </c>
      <c r="G627" s="55">
        <v>35827.65069969654</v>
      </c>
      <c r="H627" s="55">
        <v>35542.042083333719</v>
      </c>
      <c r="I627" s="55">
        <v>35258.710263806512</v>
      </c>
      <c r="J627" s="55">
        <v>34977.637091088873</v>
      </c>
      <c r="K627" s="55">
        <v>34698.804559841956</v>
      </c>
      <c r="L627" s="55">
        <v>34422.194808260778</v>
      </c>
      <c r="M627" s="55">
        <v>34147.790116929951</v>
      </c>
      <c r="N627" s="55">
        <v>33875.572907688635</v>
      </c>
      <c r="O627" s="55">
        <v>33605.52574250444</v>
      </c>
      <c r="P627" s="55">
        <v>33337.631322356399</v>
      </c>
      <c r="Q627" s="55">
        <v>33071.872486126798</v>
      </c>
      <c r="R627" s="55">
        <v>32808.232209501846</v>
      </c>
      <c r="S627" s="37">
        <f t="shared" si="40"/>
        <v>557758.56019318709</v>
      </c>
      <c r="T627" s="37">
        <f t="shared" si="39"/>
        <v>217554.58868508099</v>
      </c>
    </row>
    <row r="628" spans="1:20" x14ac:dyDescent="0.55000000000000004">
      <c r="A628" s="31" t="s">
        <v>26</v>
      </c>
      <c r="B628" s="31" t="s">
        <v>460</v>
      </c>
      <c r="C628" s="55">
        <v>1462993.2654236867</v>
      </c>
      <c r="D628" s="55">
        <v>1432971.6630103546</v>
      </c>
      <c r="E628" s="55">
        <v>1401231.1154352236</v>
      </c>
      <c r="F628" s="55">
        <v>1367642.5781912149</v>
      </c>
      <c r="G628" s="55">
        <v>1333500.5929007169</v>
      </c>
      <c r="H628" s="55">
        <v>1297695.830716897</v>
      </c>
      <c r="I628" s="55">
        <v>1262852.4336812182</v>
      </c>
      <c r="J628" s="55">
        <v>1228944.5889438887</v>
      </c>
      <c r="K628" s="55">
        <v>1195947.1767353856</v>
      </c>
      <c r="L628" s="55">
        <v>1163835.7517571067</v>
      </c>
      <c r="M628" s="55">
        <v>1132586.5250716913</v>
      </c>
      <c r="N628" s="55">
        <v>1102176.3464795845</v>
      </c>
      <c r="O628" s="55">
        <v>1072582.6873687997</v>
      </c>
      <c r="P628" s="55">
        <v>1043783.6240251648</v>
      </c>
      <c r="Q628" s="55">
        <v>1015757.8213906924</v>
      </c>
      <c r="R628" s="55">
        <v>988484.51725804317</v>
      </c>
      <c r="S628" s="37">
        <f t="shared" si="40"/>
        <v>19502986.518389672</v>
      </c>
      <c r="T628" s="37">
        <f t="shared" si="39"/>
        <v>8296035.0456780931</v>
      </c>
    </row>
    <row r="629" spans="1:20" x14ac:dyDescent="0.55000000000000004">
      <c r="A629" s="31" t="s">
        <v>36</v>
      </c>
      <c r="B629" s="31" t="s">
        <v>460</v>
      </c>
      <c r="C629" s="55">
        <v>457680.78949084913</v>
      </c>
      <c r="D629" s="55">
        <v>444350.28105907683</v>
      </c>
      <c r="E629" s="55">
        <v>431408.03986318136</v>
      </c>
      <c r="F629" s="55">
        <v>418842.7571487198</v>
      </c>
      <c r="G629" s="55">
        <v>406643.45354244637</v>
      </c>
      <c r="H629" s="55">
        <v>394799.4694586859</v>
      </c>
      <c r="I629" s="55">
        <v>383300.45578513184</v>
      </c>
      <c r="J629" s="55">
        <v>372136.36483993387</v>
      </c>
      <c r="K629" s="55">
        <v>361297.44159216882</v>
      </c>
      <c r="L629" s="55">
        <v>350774.21513802797</v>
      </c>
      <c r="M629" s="55">
        <v>340557.49042526988</v>
      </c>
      <c r="N629" s="55">
        <v>330638.34021870862</v>
      </c>
      <c r="O629" s="55">
        <v>321008.09729971713</v>
      </c>
      <c r="P629" s="55">
        <v>311658.34689292929</v>
      </c>
      <c r="Q629" s="55">
        <v>302580.91931352351</v>
      </c>
      <c r="R629" s="55">
        <v>293767.88282866363</v>
      </c>
      <c r="S629" s="37">
        <f t="shared" si="40"/>
        <v>5921444.3448970355</v>
      </c>
      <c r="T629" s="37">
        <f t="shared" si="39"/>
        <v>2553724.7905629594</v>
      </c>
    </row>
    <row r="630" spans="1:20" x14ac:dyDescent="0.55000000000000004">
      <c r="A630" s="31" t="s">
        <v>94</v>
      </c>
      <c r="B630" s="31" t="s">
        <v>459</v>
      </c>
      <c r="C630" s="55">
        <v>135267.21078154986</v>
      </c>
      <c r="D630" s="55">
        <v>132319.19968797258</v>
      </c>
      <c r="E630" s="55">
        <v>129176.90488536222</v>
      </c>
      <c r="F630" s="55">
        <v>125946.06725770306</v>
      </c>
      <c r="G630" s="55">
        <v>122622.72326993477</v>
      </c>
      <c r="H630" s="55">
        <v>119265.17700345528</v>
      </c>
      <c r="I630" s="55">
        <v>115999.56408041273</v>
      </c>
      <c r="J630" s="55">
        <v>112823.36726382373</v>
      </c>
      <c r="K630" s="55">
        <v>109734.13824144742</v>
      </c>
      <c r="L630" s="55">
        <v>106729.49573854967</v>
      </c>
      <c r="M630" s="55">
        <v>103807.12368234148</v>
      </c>
      <c r="N630" s="55">
        <v>100964.76941667761</v>
      </c>
      <c r="O630" s="55">
        <v>98200.241965638343</v>
      </c>
      <c r="P630" s="55">
        <v>95511.410344656426</v>
      </c>
      <c r="Q630" s="55">
        <v>92896.201917887447</v>
      </c>
      <c r="R630" s="55">
        <v>90352.600800556815</v>
      </c>
      <c r="S630" s="37">
        <f t="shared" si="40"/>
        <v>1791616.1963379693</v>
      </c>
      <c r="T630" s="37">
        <f t="shared" si="39"/>
        <v>764597.28288597777</v>
      </c>
    </row>
    <row r="631" spans="1:20" x14ac:dyDescent="0.55000000000000004">
      <c r="A631" s="31" t="s">
        <v>95</v>
      </c>
      <c r="B631" s="31" t="s">
        <v>459</v>
      </c>
      <c r="C631" s="55">
        <v>207102.04046121825</v>
      </c>
      <c r="D631" s="55">
        <v>198383.12993417407</v>
      </c>
      <c r="E631" s="55">
        <v>191357.277491535</v>
      </c>
      <c r="F631" s="55">
        <v>184896.02610757938</v>
      </c>
      <c r="G631" s="55">
        <v>178599.81964742212</v>
      </c>
      <c r="H631" s="55">
        <v>172342.81444694087</v>
      </c>
      <c r="I631" s="55">
        <v>166305.01503376744</v>
      </c>
      <c r="J631" s="55">
        <v>160478.74182707208</v>
      </c>
      <c r="K631" s="55">
        <v>154856.58428984199</v>
      </c>
      <c r="L631" s="55">
        <v>149431.39150329211</v>
      </c>
      <c r="M631" s="55">
        <v>144196.2630714883</v>
      </c>
      <c r="N631" s="55">
        <v>139144.54034461553</v>
      </c>
      <c r="O631" s="55">
        <v>134269.79794972646</v>
      </c>
      <c r="P631" s="55">
        <v>129565.83561819933</v>
      </c>
      <c r="Q631" s="55">
        <v>125026.67029950983</v>
      </c>
      <c r="R631" s="55">
        <v>120646.52855128613</v>
      </c>
      <c r="S631" s="37">
        <f t="shared" si="40"/>
        <v>2556602.4765776694</v>
      </c>
      <c r="T631" s="37">
        <f t="shared" si="39"/>
        <v>1132681.1080888696</v>
      </c>
    </row>
    <row r="632" spans="1:20" x14ac:dyDescent="0.55000000000000004">
      <c r="A632" s="31" t="s">
        <v>96</v>
      </c>
      <c r="B632" s="31" t="s">
        <v>459</v>
      </c>
      <c r="C632" s="55">
        <v>164437.27131165046</v>
      </c>
      <c r="D632" s="55">
        <v>153954.08307630513</v>
      </c>
      <c r="E632" s="55">
        <v>144133.66689012077</v>
      </c>
      <c r="F632" s="55">
        <v>135106.48639958372</v>
      </c>
      <c r="G632" s="55">
        <v>126897.73181743144</v>
      </c>
      <c r="H632" s="55">
        <v>119349.40452953283</v>
      </c>
      <c r="I632" s="55">
        <v>112250.0785281758</v>
      </c>
      <c r="J632" s="55">
        <v>105573.04562389967</v>
      </c>
      <c r="K632" s="55">
        <v>99293.18632510661</v>
      </c>
      <c r="L632" s="55">
        <v>93386.875336676079</v>
      </c>
      <c r="M632" s="55">
        <v>87831.892679857716</v>
      </c>
      <c r="N632" s="55">
        <v>82607.340099067776</v>
      </c>
      <c r="O632" s="55">
        <v>77693.562441106056</v>
      </c>
      <c r="P632" s="55">
        <v>73072.073711015968</v>
      </c>
      <c r="Q632" s="55">
        <v>68725.487526404337</v>
      </c>
      <c r="R632" s="55">
        <v>64637.451708584995</v>
      </c>
      <c r="S632" s="37">
        <f t="shared" si="40"/>
        <v>1708949.6380045195</v>
      </c>
      <c r="T632" s="37">
        <f t="shared" si="39"/>
        <v>843878.64402462426</v>
      </c>
    </row>
    <row r="633" spans="1:20" x14ac:dyDescent="0.55000000000000004">
      <c r="A633" s="31" t="s">
        <v>33</v>
      </c>
      <c r="B633" s="31" t="s">
        <v>460</v>
      </c>
      <c r="C633" s="55">
        <v>796353.0349151307</v>
      </c>
      <c r="D633" s="55">
        <v>773158.28632536973</v>
      </c>
      <c r="E633" s="55">
        <v>750639.11293725215</v>
      </c>
      <c r="F633" s="55">
        <v>728775.8378031574</v>
      </c>
      <c r="G633" s="55">
        <v>707549.35709044419</v>
      </c>
      <c r="H633" s="55">
        <v>686941.12338878075</v>
      </c>
      <c r="I633" s="55">
        <v>666933.12950367061</v>
      </c>
      <c r="J633" s="55">
        <v>647507.89272201015</v>
      </c>
      <c r="K633" s="55">
        <v>628648.43953593227</v>
      </c>
      <c r="L633" s="55">
        <v>610338.2908115848</v>
      </c>
      <c r="M633" s="55">
        <v>592561.44738988811</v>
      </c>
      <c r="N633" s="55">
        <v>575302.37610668747</v>
      </c>
      <c r="O633" s="55">
        <v>558545.99622008507</v>
      </c>
      <c r="P633" s="55">
        <v>542277.6662330922</v>
      </c>
      <c r="Q633" s="55">
        <v>526483.17110008956</v>
      </c>
      <c r="R633" s="55">
        <v>511148.70980591205</v>
      </c>
      <c r="S633" s="37">
        <f t="shared" si="40"/>
        <v>10303163.871889088</v>
      </c>
      <c r="T633" s="37">
        <f t="shared" si="39"/>
        <v>4443416.7524601351</v>
      </c>
    </row>
    <row r="634" spans="1:20" x14ac:dyDescent="0.55000000000000004">
      <c r="A634" s="31" t="s">
        <v>97</v>
      </c>
      <c r="B634" s="31" t="s">
        <v>459</v>
      </c>
      <c r="C634" s="55">
        <v>854568.01890607679</v>
      </c>
      <c r="D634" s="55">
        <v>828387.23539961921</v>
      </c>
      <c r="E634" s="55">
        <v>805387.03201209358</v>
      </c>
      <c r="F634" s="55">
        <v>785356.47438433871</v>
      </c>
      <c r="G634" s="55">
        <v>767851.85021682584</v>
      </c>
      <c r="H634" s="55">
        <v>752130.48257989076</v>
      </c>
      <c r="I634" s="55">
        <v>736731.00177608081</v>
      </c>
      <c r="J634" s="55">
        <v>721646.81733974896</v>
      </c>
      <c r="K634" s="55">
        <v>706871.47374160716</v>
      </c>
      <c r="L634" s="55">
        <v>692398.64762597578</v>
      </c>
      <c r="M634" s="55">
        <v>678222.14510459627</v>
      </c>
      <c r="N634" s="55">
        <v>664335.89910585398</v>
      </c>
      <c r="O634" s="55">
        <v>650733.96677827334</v>
      </c>
      <c r="P634" s="55">
        <v>637410.52694717376</v>
      </c>
      <c r="Q634" s="55">
        <v>624359.87762340205</v>
      </c>
      <c r="R634" s="55">
        <v>611576.43356306967</v>
      </c>
      <c r="S634" s="37">
        <f t="shared" si="40"/>
        <v>11517967.883104628</v>
      </c>
      <c r="T634" s="37">
        <f t="shared" si="39"/>
        <v>4793681.0934988456</v>
      </c>
    </row>
    <row r="635" spans="1:20" x14ac:dyDescent="0.55000000000000004">
      <c r="A635" s="31" t="s">
        <v>98</v>
      </c>
      <c r="B635" s="31" t="s">
        <v>460</v>
      </c>
      <c r="C635" s="55">
        <v>180037.28822047295</v>
      </c>
      <c r="D635" s="55">
        <v>175454.26877612033</v>
      </c>
      <c r="E635" s="55">
        <v>171775.62733388619</v>
      </c>
      <c r="F635" s="55">
        <v>168528.58163928977</v>
      </c>
      <c r="G635" s="55">
        <v>165402.24021581502</v>
      </c>
      <c r="H635" s="55">
        <v>162141.54316177504</v>
      </c>
      <c r="I635" s="55">
        <v>158945.12664749293</v>
      </c>
      <c r="J635" s="55">
        <v>155811.72346300608</v>
      </c>
      <c r="K635" s="55">
        <v>152740.09137980209</v>
      </c>
      <c r="L635" s="55">
        <v>149729.01265834054</v>
      </c>
      <c r="M635" s="55">
        <v>146777.29356528388</v>
      </c>
      <c r="N635" s="55">
        <v>143883.76390024548</v>
      </c>
      <c r="O635" s="55">
        <v>141047.27653186675</v>
      </c>
      <c r="P635" s="55">
        <v>138266.70694304063</v>
      </c>
      <c r="Q635" s="55">
        <v>135540.95278509986</v>
      </c>
      <c r="R635" s="55">
        <v>132868.93344079427</v>
      </c>
      <c r="S635" s="37">
        <f t="shared" si="40"/>
        <v>2478950.4306623316</v>
      </c>
      <c r="T635" s="37">
        <f t="shared" si="39"/>
        <v>1023339.5493473592</v>
      </c>
    </row>
    <row r="636" spans="1:20" x14ac:dyDescent="0.55000000000000004">
      <c r="A636" s="31" t="s">
        <v>99</v>
      </c>
      <c r="B636" s="31" t="s">
        <v>460</v>
      </c>
      <c r="C636" s="55">
        <v>5211274.728134024</v>
      </c>
      <c r="D636" s="55">
        <v>5260754.9342016056</v>
      </c>
      <c r="E636" s="55">
        <v>5299515.2561149755</v>
      </c>
      <c r="F636" s="55">
        <v>5347802.3672194881</v>
      </c>
      <c r="G636" s="55">
        <v>5404894.4899311308</v>
      </c>
      <c r="H636" s="55">
        <v>5467953.9609186705</v>
      </c>
      <c r="I636" s="55">
        <v>5531749.1533691604</v>
      </c>
      <c r="J636" s="55">
        <v>5596288.6510220869</v>
      </c>
      <c r="K636" s="55">
        <v>5661581.1377643254</v>
      </c>
      <c r="L636" s="55">
        <v>5727635.3987985672</v>
      </c>
      <c r="M636" s="55">
        <v>5794460.3218253898</v>
      </c>
      <c r="N636" s="55">
        <v>5862064.8982391031</v>
      </c>
      <c r="O636" s="55">
        <v>5930458.2243375564</v>
      </c>
      <c r="P636" s="55">
        <v>5999649.5025460571</v>
      </c>
      <c r="Q636" s="55">
        <v>6069648.0426555844</v>
      </c>
      <c r="R636" s="55">
        <v>6140463.263075416</v>
      </c>
      <c r="S636" s="37">
        <f t="shared" si="40"/>
        <v>90306194.330153152</v>
      </c>
      <c r="T636" s="37">
        <f t="shared" si="39"/>
        <v>31992195.736519895</v>
      </c>
    </row>
    <row r="637" spans="1:20" x14ac:dyDescent="0.55000000000000004">
      <c r="A637" s="31" t="s">
        <v>101</v>
      </c>
      <c r="B637" s="31" t="s">
        <v>459</v>
      </c>
      <c r="C637" s="55">
        <v>0</v>
      </c>
      <c r="D637" s="55">
        <v>0</v>
      </c>
      <c r="E637" s="55">
        <v>0</v>
      </c>
      <c r="F637" s="55">
        <v>0</v>
      </c>
      <c r="G637" s="55">
        <v>0</v>
      </c>
      <c r="H637" s="55">
        <v>0</v>
      </c>
      <c r="I637" s="55">
        <v>0</v>
      </c>
      <c r="J637" s="55">
        <v>0</v>
      </c>
      <c r="K637" s="55">
        <v>0</v>
      </c>
      <c r="L637" s="55">
        <v>0</v>
      </c>
      <c r="M637" s="55">
        <v>0</v>
      </c>
      <c r="N637" s="55">
        <v>0</v>
      </c>
      <c r="O637" s="55">
        <v>0</v>
      </c>
      <c r="P637" s="55">
        <v>0</v>
      </c>
      <c r="Q637" s="55">
        <v>0</v>
      </c>
      <c r="R637" s="55">
        <v>0</v>
      </c>
      <c r="S637" s="37">
        <f t="shared" si="40"/>
        <v>0</v>
      </c>
      <c r="T637" s="37">
        <f t="shared" si="39"/>
        <v>0</v>
      </c>
    </row>
    <row r="638" spans="1:20" x14ac:dyDescent="0.55000000000000004">
      <c r="A638" s="31" t="s">
        <v>102</v>
      </c>
      <c r="B638" s="31" t="s">
        <v>459</v>
      </c>
      <c r="C638" s="55">
        <v>140040.86275019345</v>
      </c>
      <c r="D638" s="55">
        <v>138781.08241850865</v>
      </c>
      <c r="E638" s="55">
        <v>137360.52829182401</v>
      </c>
      <c r="F638" s="55">
        <v>135934.14186293076</v>
      </c>
      <c r="G638" s="55">
        <v>134510.06658104429</v>
      </c>
      <c r="H638" s="55">
        <v>133285.01179735214</v>
      </c>
      <c r="I638" s="55">
        <v>132071.1142397412</v>
      </c>
      <c r="J638" s="55">
        <v>130868.27229341399</v>
      </c>
      <c r="K638" s="55">
        <v>129676.38526903299</v>
      </c>
      <c r="L638" s="55">
        <v>128495.35339429213</v>
      </c>
      <c r="M638" s="55">
        <v>127325.07780556475</v>
      </c>
      <c r="N638" s="55">
        <v>126165.46053962802</v>
      </c>
      <c r="O638" s="55">
        <v>125016.40452546226</v>
      </c>
      <c r="P638" s="55">
        <v>123877.81357612516</v>
      </c>
      <c r="Q638" s="55">
        <v>122749.59238070023</v>
      </c>
      <c r="R638" s="55">
        <v>121631.64649631815</v>
      </c>
      <c r="S638" s="37">
        <f t="shared" si="40"/>
        <v>2087788.8142221319</v>
      </c>
      <c r="T638" s="37">
        <f t="shared" si="39"/>
        <v>819911.69370185316</v>
      </c>
    </row>
    <row r="639" spans="1:20" x14ac:dyDescent="0.55000000000000004">
      <c r="A639" s="31" t="s">
        <v>104</v>
      </c>
      <c r="B639" s="31" t="s">
        <v>460</v>
      </c>
      <c r="C639" s="55">
        <v>3446810.9397469168</v>
      </c>
      <c r="D639" s="55">
        <v>3344966.9329380067</v>
      </c>
      <c r="E639" s="55">
        <v>3257001.1196979242</v>
      </c>
      <c r="F639" s="55">
        <v>3169978.7628268944</v>
      </c>
      <c r="G639" s="55">
        <v>3081796.1317950161</v>
      </c>
      <c r="H639" s="55">
        <v>2991571.1382674486</v>
      </c>
      <c r="I639" s="55">
        <v>2903987.6398644494</v>
      </c>
      <c r="J639" s="55">
        <v>2818968.3021776644</v>
      </c>
      <c r="K639" s="55">
        <v>2736438.0548993498</v>
      </c>
      <c r="L639" s="55">
        <v>2656324.0255368431</v>
      </c>
      <c r="M639" s="55">
        <v>2578555.475067676</v>
      </c>
      <c r="N639" s="55">
        <v>2503063.7354784813</v>
      </c>
      <c r="O639" s="55">
        <v>2429782.1491325698</v>
      </c>
      <c r="P639" s="55">
        <v>2358646.0099126152</v>
      </c>
      <c r="Q639" s="55">
        <v>2289592.5060865078</v>
      </c>
      <c r="R639" s="55">
        <v>2222560.6648458936</v>
      </c>
      <c r="S639" s="37">
        <f t="shared" si="40"/>
        <v>44790043.588274255</v>
      </c>
      <c r="T639" s="37">
        <f t="shared" si="39"/>
        <v>19292125.025272209</v>
      </c>
    </row>
    <row r="640" spans="1:20" x14ac:dyDescent="0.55000000000000004">
      <c r="A640" s="64" t="s">
        <v>106</v>
      </c>
      <c r="B640" s="31">
        <v>0</v>
      </c>
      <c r="C640" s="55">
        <v>0</v>
      </c>
      <c r="D640" s="55">
        <v>0</v>
      </c>
      <c r="E640" s="55">
        <v>0</v>
      </c>
      <c r="F640" s="55">
        <v>0</v>
      </c>
      <c r="G640" s="55">
        <v>0</v>
      </c>
      <c r="H640" s="55">
        <v>0</v>
      </c>
      <c r="I640" s="55">
        <v>0</v>
      </c>
      <c r="J640" s="55">
        <v>0</v>
      </c>
      <c r="K640" s="55">
        <v>0</v>
      </c>
      <c r="L640" s="55">
        <v>0</v>
      </c>
      <c r="M640" s="55">
        <v>0</v>
      </c>
      <c r="N640" s="55">
        <v>0</v>
      </c>
      <c r="O640" s="55">
        <v>0</v>
      </c>
      <c r="P640" s="55">
        <v>0</v>
      </c>
      <c r="Q640" s="55">
        <v>0</v>
      </c>
      <c r="R640" s="55">
        <v>0</v>
      </c>
      <c r="S640" s="37">
        <f t="shared" si="40"/>
        <v>0</v>
      </c>
      <c r="T640" s="37">
        <f t="shared" si="39"/>
        <v>0</v>
      </c>
    </row>
    <row r="641" spans="1:20" x14ac:dyDescent="0.55000000000000004">
      <c r="A641" s="31" t="s">
        <v>107</v>
      </c>
      <c r="B641" s="31" t="s">
        <v>460</v>
      </c>
      <c r="C641" s="55">
        <v>250509.55152386593</v>
      </c>
      <c r="D641" s="55">
        <v>245582.26623634083</v>
      </c>
      <c r="E641" s="55">
        <v>241073.36751001893</v>
      </c>
      <c r="F641" s="55">
        <v>237023.71021679961</v>
      </c>
      <c r="G641" s="55">
        <v>233187.68950976117</v>
      </c>
      <c r="H641" s="55">
        <v>229265.99230569767</v>
      </c>
      <c r="I641" s="55">
        <v>225410.24930784761</v>
      </c>
      <c r="J641" s="55">
        <v>221619.35131346251</v>
      </c>
      <c r="K641" s="55">
        <v>217892.20777411206</v>
      </c>
      <c r="L641" s="55">
        <v>214227.74648195968</v>
      </c>
      <c r="M641" s="55">
        <v>210624.91326131512</v>
      </c>
      <c r="N641" s="55">
        <v>207082.6716653734</v>
      </c>
      <c r="O641" s="55">
        <v>203600.00267805494</v>
      </c>
      <c r="P641" s="55">
        <v>200175.90442085933</v>
      </c>
      <c r="Q641" s="55">
        <v>196809.39186464946</v>
      </c>
      <c r="R641" s="55">
        <v>193499.49654628304</v>
      </c>
      <c r="S641" s="37">
        <f t="shared" si="40"/>
        <v>3527584.5126164011</v>
      </c>
      <c r="T641" s="37">
        <f t="shared" si="39"/>
        <v>1436642.5773024841</v>
      </c>
    </row>
    <row r="642" spans="1:20" x14ac:dyDescent="0.55000000000000004">
      <c r="A642" s="31" t="s">
        <v>108</v>
      </c>
      <c r="B642" s="31" t="s">
        <v>459</v>
      </c>
      <c r="C642" s="55">
        <v>7449.9362993317454</v>
      </c>
      <c r="D642" s="55">
        <v>7349.8268804257386</v>
      </c>
      <c r="E642" s="55">
        <v>7259.9186792266628</v>
      </c>
      <c r="F642" s="55">
        <v>7178.5926963554739</v>
      </c>
      <c r="G642" s="55">
        <v>7108.2465555440913</v>
      </c>
      <c r="H642" s="55">
        <v>7044.9384301299897</v>
      </c>
      <c r="I642" s="55">
        <v>6982.1941454200778</v>
      </c>
      <c r="J642" s="55">
        <v>6920.0086796839314</v>
      </c>
      <c r="K642" s="55">
        <v>6858.3770559161239</v>
      </c>
      <c r="L642" s="55">
        <v>6797.2943414378969</v>
      </c>
      <c r="M642" s="55">
        <v>6736.7556475023739</v>
      </c>
      <c r="N642" s="55">
        <v>6676.7561289032883</v>
      </c>
      <c r="O642" s="55">
        <v>6617.2909835872051</v>
      </c>
      <c r="P642" s="55">
        <v>6558.3554522691757</v>
      </c>
      <c r="Q642" s="55">
        <v>6499.9448180518402</v>
      </c>
      <c r="R642" s="55">
        <v>6442.0544060479097</v>
      </c>
      <c r="S642" s="37">
        <f t="shared" si="40"/>
        <v>110480.49119983353</v>
      </c>
      <c r="T642" s="37">
        <f t="shared" si="39"/>
        <v>43391.459541013697</v>
      </c>
    </row>
    <row r="643" spans="1:20" x14ac:dyDescent="0.55000000000000004">
      <c r="A643" s="65" t="s">
        <v>111</v>
      </c>
      <c r="B643" s="31" t="s">
        <v>459</v>
      </c>
      <c r="C643" s="55">
        <v>13887.927702811605</v>
      </c>
      <c r="D643" s="55">
        <v>14941.200855981384</v>
      </c>
      <c r="E643" s="55">
        <v>16013.442492201766</v>
      </c>
      <c r="F643" s="55">
        <v>17088.636099625743</v>
      </c>
      <c r="G643" s="55">
        <v>18127.964583783061</v>
      </c>
      <c r="H643" s="55">
        <v>19104.124565381688</v>
      </c>
      <c r="I643" s="55">
        <v>20132.849097471939</v>
      </c>
      <c r="J643" s="55">
        <v>21216.968691466351</v>
      </c>
      <c r="K643" s="55">
        <v>22359.466276990555</v>
      </c>
      <c r="L643" s="55">
        <v>23563.485409344095</v>
      </c>
      <c r="M643" s="55">
        <v>24832.338918919115</v>
      </c>
      <c r="N643" s="55">
        <v>26169.518026375437</v>
      </c>
      <c r="O643" s="55">
        <v>27578.701948652313</v>
      </c>
      <c r="P643" s="55">
        <v>29063.768022247441</v>
      </c>
      <c r="Q643" s="55">
        <v>30628.802371617461</v>
      </c>
      <c r="R643" s="55">
        <v>32278.11115205344</v>
      </c>
      <c r="S643" s="37">
        <f t="shared" si="40"/>
        <v>356987.30621492339</v>
      </c>
      <c r="T643" s="37">
        <f t="shared" si="39"/>
        <v>99163.296299785245</v>
      </c>
    </row>
    <row r="644" spans="1:20" x14ac:dyDescent="0.55000000000000004">
      <c r="A644" s="31" t="s">
        <v>112</v>
      </c>
      <c r="B644" s="31" t="s">
        <v>459</v>
      </c>
      <c r="C644" s="55">
        <v>16558.754647675796</v>
      </c>
      <c r="D644" s="55">
        <v>16017.895497155672</v>
      </c>
      <c r="E644" s="55">
        <v>15438.177291750009</v>
      </c>
      <c r="F644" s="55">
        <v>14844.99270745887</v>
      </c>
      <c r="G644" s="55">
        <v>14267.651024543842</v>
      </c>
      <c r="H644" s="55">
        <v>13719.276421280852</v>
      </c>
      <c r="I644" s="55">
        <v>13191.978497352575</v>
      </c>
      <c r="J644" s="55">
        <v>12684.947174376206</v>
      </c>
      <c r="K644" s="55">
        <v>12197.403509186028</v>
      </c>
      <c r="L644" s="55">
        <v>11728.598497156916</v>
      </c>
      <c r="M644" s="55">
        <v>11277.811921521921</v>
      </c>
      <c r="N644" s="55">
        <v>10844.351246916103</v>
      </c>
      <c r="O644" s="55">
        <v>10427.550555446838</v>
      </c>
      <c r="P644" s="55">
        <v>10026.769523656028</v>
      </c>
      <c r="Q644" s="55">
        <v>9641.3924388026335</v>
      </c>
      <c r="R644" s="55">
        <v>9270.82725295417</v>
      </c>
      <c r="S644" s="37">
        <f t="shared" si="40"/>
        <v>202138.37820723446</v>
      </c>
      <c r="T644" s="37">
        <f t="shared" si="39"/>
        <v>90846.747589865045</v>
      </c>
    </row>
    <row r="645" spans="1:20" x14ac:dyDescent="0.55000000000000004">
      <c r="A645" s="31" t="s">
        <v>114</v>
      </c>
      <c r="B645" s="31" t="s">
        <v>459</v>
      </c>
      <c r="C645" s="55">
        <v>11522.687095729661</v>
      </c>
      <c r="D645" s="55">
        <v>11154.320100720855</v>
      </c>
      <c r="E645" s="55">
        <v>10824.280116233505</v>
      </c>
      <c r="F645" s="55">
        <v>10523.195399398139</v>
      </c>
      <c r="G645" s="55">
        <v>10239.378524757865</v>
      </c>
      <c r="H645" s="55">
        <v>9960.8078276388787</v>
      </c>
      <c r="I645" s="55">
        <v>9689.8158749823342</v>
      </c>
      <c r="J645" s="55">
        <v>9426.1964808245939</v>
      </c>
      <c r="K645" s="55">
        <v>9169.7490686603924</v>
      </c>
      <c r="L645" s="55">
        <v>8920.2785188329235</v>
      </c>
      <c r="M645" s="55">
        <v>8677.5950200757998</v>
      </c>
      <c r="N645" s="55">
        <v>8441.5139250939228</v>
      </c>
      <c r="O645" s="55">
        <v>8211.8556100734186</v>
      </c>
      <c r="P645" s="55">
        <v>7988.4453380136974</v>
      </c>
      <c r="Q645" s="55">
        <v>7771.1131257776951</v>
      </c>
      <c r="R645" s="55">
        <v>7559.6936147591196</v>
      </c>
      <c r="S645" s="37">
        <f t="shared" si="40"/>
        <v>150080.9256415728</v>
      </c>
      <c r="T645" s="37">
        <f t="shared" si="39"/>
        <v>64224.669064478905</v>
      </c>
    </row>
    <row r="646" spans="1:20" x14ac:dyDescent="0.55000000000000004">
      <c r="A646" s="31" t="s">
        <v>115</v>
      </c>
      <c r="B646" s="31" t="s">
        <v>460</v>
      </c>
      <c r="C646" s="55">
        <v>540549.78056989668</v>
      </c>
      <c r="D646" s="55">
        <v>531726.25763516698</v>
      </c>
      <c r="E646" s="55">
        <v>523101.67414187163</v>
      </c>
      <c r="F646" s="55">
        <v>514545.62293832767</v>
      </c>
      <c r="G646" s="55">
        <v>505448.19989733916</v>
      </c>
      <c r="H646" s="55">
        <v>495950.54231887212</v>
      </c>
      <c r="I646" s="55">
        <v>486631.35109857225</v>
      </c>
      <c r="J646" s="55">
        <v>477487.27275262156</v>
      </c>
      <c r="K646" s="55">
        <v>468515.0168110602</v>
      </c>
      <c r="L646" s="55">
        <v>459711.35463371954</v>
      </c>
      <c r="M646" s="55">
        <v>451073.11824840627</v>
      </c>
      <c r="N646" s="55">
        <v>442597.19921091665</v>
      </c>
      <c r="O646" s="55">
        <v>434280.54748647183</v>
      </c>
      <c r="P646" s="55">
        <v>426120.17035217118</v>
      </c>
      <c r="Q646" s="55">
        <v>418113.13132007042</v>
      </c>
      <c r="R646" s="55">
        <v>410256.54908049537</v>
      </c>
      <c r="S646" s="37">
        <f t="shared" si="40"/>
        <v>7586107.7884959793</v>
      </c>
      <c r="T646" s="37">
        <f t="shared" si="39"/>
        <v>3111322.0775014739</v>
      </c>
    </row>
    <row r="647" spans="1:20" x14ac:dyDescent="0.55000000000000004">
      <c r="A647" s="31" t="s">
        <v>117</v>
      </c>
      <c r="B647" s="31" t="s">
        <v>459</v>
      </c>
      <c r="C647" s="55">
        <v>100230.76220775522</v>
      </c>
      <c r="D647" s="55">
        <v>96608.34205691886</v>
      </c>
      <c r="E647" s="55">
        <v>93261.98236023444</v>
      </c>
      <c r="F647" s="55">
        <v>90019.199617102946</v>
      </c>
      <c r="G647" s="55">
        <v>86861.101542502089</v>
      </c>
      <c r="H647" s="55">
        <v>83797.312825666362</v>
      </c>
      <c r="I647" s="55">
        <v>80841.590908983024</v>
      </c>
      <c r="J647" s="55">
        <v>77990.1240304885</v>
      </c>
      <c r="K647" s="55">
        <v>75239.234877737996</v>
      </c>
      <c r="L647" s="55">
        <v>72585.37584546482</v>
      </c>
      <c r="M647" s="55">
        <v>70025.124460513165</v>
      </c>
      <c r="N647" s="55">
        <v>67555.178968143824</v>
      </c>
      <c r="O647" s="55">
        <v>65172.35407402087</v>
      </c>
      <c r="P647" s="55">
        <v>62873.576836388122</v>
      </c>
      <c r="Q647" s="55">
        <v>60655.882703138188</v>
      </c>
      <c r="R647" s="55">
        <v>58516.411688662782</v>
      </c>
      <c r="S647" s="37">
        <f t="shared" si="40"/>
        <v>1242233.5550037213</v>
      </c>
      <c r="T647" s="37">
        <f t="shared" si="39"/>
        <v>550778.70061017992</v>
      </c>
    </row>
    <row r="648" spans="1:20" x14ac:dyDescent="0.55000000000000004">
      <c r="A648" s="31" t="s">
        <v>118</v>
      </c>
      <c r="B648" s="31" t="s">
        <v>459</v>
      </c>
      <c r="C648" s="55">
        <v>19675.709603889405</v>
      </c>
      <c r="D648" s="55">
        <v>19397.698825556054</v>
      </c>
      <c r="E648" s="55">
        <v>19169.226060068126</v>
      </c>
      <c r="F648" s="55">
        <v>18953.799116692961</v>
      </c>
      <c r="G648" s="55">
        <v>18734.659364991392</v>
      </c>
      <c r="H648" s="55">
        <v>18461.029946798331</v>
      </c>
      <c r="I648" s="55">
        <v>18191.397028196854</v>
      </c>
      <c r="J648" s="55">
        <v>17925.70223823734</v>
      </c>
      <c r="K648" s="55">
        <v>17663.888058508157</v>
      </c>
      <c r="L648" s="55">
        <v>17405.897810683909</v>
      </c>
      <c r="M648" s="55">
        <v>17151.675644255552</v>
      </c>
      <c r="N648" s="55">
        <v>16901.166524439701</v>
      </c>
      <c r="O648" s="55">
        <v>16654.316220264518</v>
      </c>
      <c r="P648" s="55">
        <v>16411.071292829653</v>
      </c>
      <c r="Q648" s="55">
        <v>16171.379083737598</v>
      </c>
      <c r="R648" s="55">
        <v>15935.187703694077</v>
      </c>
      <c r="S648" s="37">
        <f t="shared" si="40"/>
        <v>284803.80452284368</v>
      </c>
      <c r="T648" s="37">
        <f t="shared" si="39"/>
        <v>114392.12291799627</v>
      </c>
    </row>
    <row r="649" spans="1:20" x14ac:dyDescent="0.55000000000000004">
      <c r="A649" s="31" t="s">
        <v>119</v>
      </c>
      <c r="B649" s="31" t="s">
        <v>460</v>
      </c>
      <c r="C649" s="55">
        <v>322240.25134759466</v>
      </c>
      <c r="D649" s="55">
        <v>312289.44842531148</v>
      </c>
      <c r="E649" s="55">
        <v>302194.21514213906</v>
      </c>
      <c r="F649" s="55">
        <v>292721.10372746678</v>
      </c>
      <c r="G649" s="55">
        <v>282941.81437673193</v>
      </c>
      <c r="H649" s="55">
        <v>273072.67412974383</v>
      </c>
      <c r="I649" s="55">
        <v>263547.7740207123</v>
      </c>
      <c r="J649" s="55">
        <v>254355.10679575149</v>
      </c>
      <c r="K649" s="55">
        <v>245483.08401949782</v>
      </c>
      <c r="L649" s="55">
        <v>236920.52146652792</v>
      </c>
      <c r="M649" s="55">
        <v>228656.62502233023</v>
      </c>
      <c r="N649" s="55">
        <v>220680.97707605796</v>
      </c>
      <c r="O649" s="55">
        <v>212983.52338790818</v>
      </c>
      <c r="P649" s="55">
        <v>205554.56041457329</v>
      </c>
      <c r="Q649" s="55">
        <v>198384.7230767865</v>
      </c>
      <c r="R649" s="55">
        <v>191464.97295354103</v>
      </c>
      <c r="S649" s="37">
        <f t="shared" si="40"/>
        <v>4043491.3753826749</v>
      </c>
      <c r="T649" s="37">
        <f t="shared" si="39"/>
        <v>1785459.5071489878</v>
      </c>
    </row>
    <row r="650" spans="1:20" x14ac:dyDescent="0.55000000000000004">
      <c r="A650" s="31" t="s">
        <v>120</v>
      </c>
      <c r="B650" s="31" t="s">
        <v>459</v>
      </c>
      <c r="C650" s="55">
        <v>165554.62641199169</v>
      </c>
      <c r="D650" s="55">
        <v>163183.79272515315</v>
      </c>
      <c r="E650" s="55">
        <v>161570.8631343765</v>
      </c>
      <c r="F650" s="55">
        <v>160449.97413517526</v>
      </c>
      <c r="G650" s="55">
        <v>159555.39564033266</v>
      </c>
      <c r="H650" s="55">
        <v>158752.20716663491</v>
      </c>
      <c r="I650" s="55">
        <v>157953.06187631984</v>
      </c>
      <c r="J650" s="55">
        <v>157157.93941634166</v>
      </c>
      <c r="K650" s="55">
        <v>156366.81953611001</v>
      </c>
      <c r="L650" s="55">
        <v>155579.68208697421</v>
      </c>
      <c r="M650" s="55">
        <v>154796.50702171028</v>
      </c>
      <c r="N650" s="55">
        <v>154017.27439401031</v>
      </c>
      <c r="O650" s="55">
        <v>153241.9643579745</v>
      </c>
      <c r="P650" s="55">
        <v>152470.55716760541</v>
      </c>
      <c r="Q650" s="55">
        <v>151703.0331763055</v>
      </c>
      <c r="R650" s="55">
        <v>150939.37283637645</v>
      </c>
      <c r="S650" s="37">
        <f t="shared" si="40"/>
        <v>2513293.0710833925</v>
      </c>
      <c r="T650" s="37">
        <f t="shared" si="39"/>
        <v>969066.8592136642</v>
      </c>
    </row>
    <row r="651" spans="1:20" x14ac:dyDescent="0.55000000000000004">
      <c r="A651" s="31" t="s">
        <v>121</v>
      </c>
      <c r="B651" s="31" t="s">
        <v>459</v>
      </c>
      <c r="C651" s="55">
        <v>387532.64541973913</v>
      </c>
      <c r="D651" s="55">
        <v>389444.33372605225</v>
      </c>
      <c r="E651" s="55">
        <v>390196.52056020621</v>
      </c>
      <c r="F651" s="55">
        <v>389872.97671107971</v>
      </c>
      <c r="G651" s="55">
        <v>388010.67735138081</v>
      </c>
      <c r="H651" s="55">
        <v>384700.1476466122</v>
      </c>
      <c r="I651" s="55">
        <v>381417.863574157</v>
      </c>
      <c r="J651" s="55">
        <v>378163.5841406348</v>
      </c>
      <c r="K651" s="55">
        <v>374937.07040883455</v>
      </c>
      <c r="L651" s="55">
        <v>371738.08548017155</v>
      </c>
      <c r="M651" s="55">
        <v>368566.39447729359</v>
      </c>
      <c r="N651" s="55">
        <v>365421.76452683576</v>
      </c>
      <c r="O651" s="55">
        <v>362303.96474232239</v>
      </c>
      <c r="P651" s="55">
        <v>359212.7662072141</v>
      </c>
      <c r="Q651" s="55">
        <v>356147.94195810152</v>
      </c>
      <c r="R651" s="55">
        <v>353109.26696803974</v>
      </c>
      <c r="S651" s="37">
        <f t="shared" si="40"/>
        <v>6000776.0038986756</v>
      </c>
      <c r="T651" s="37">
        <f t="shared" si="39"/>
        <v>2329757.30141507</v>
      </c>
    </row>
    <row r="652" spans="1:20" x14ac:dyDescent="0.55000000000000004">
      <c r="A652" s="31" t="s">
        <v>122</v>
      </c>
      <c r="B652" s="31" t="s">
        <v>459</v>
      </c>
      <c r="C652" s="55">
        <v>79636.548297362868</v>
      </c>
      <c r="D652" s="55">
        <v>78040.835720104005</v>
      </c>
      <c r="E652" s="55">
        <v>76634.486003768863</v>
      </c>
      <c r="F652" s="55">
        <v>75351.36068493608</v>
      </c>
      <c r="G652" s="55">
        <v>74162.271392001814</v>
      </c>
      <c r="H652" s="55">
        <v>72927.858788233585</v>
      </c>
      <c r="I652" s="55">
        <v>71713.992675932517</v>
      </c>
      <c r="J652" s="55">
        <v>70520.331063846796</v>
      </c>
      <c r="K652" s="55">
        <v>69346.53765308419</v>
      </c>
      <c r="L652" s="55">
        <v>68192.281742363964</v>
      </c>
      <c r="M652" s="55">
        <v>67057.238134846193</v>
      </c>
      <c r="N652" s="55">
        <v>65941.087046511675</v>
      </c>
      <c r="O652" s="55">
        <v>64843.514016066838</v>
      </c>
      <c r="P652" s="55">
        <v>63764.209816348295</v>
      </c>
      <c r="Q652" s="55">
        <v>62702.870367202013</v>
      </c>
      <c r="R652" s="55">
        <v>61659.196649812788</v>
      </c>
      <c r="S652" s="37">
        <f t="shared" si="40"/>
        <v>1122494.6200524226</v>
      </c>
      <c r="T652" s="37">
        <f t="shared" si="39"/>
        <v>456753.36088640726</v>
      </c>
    </row>
    <row r="653" spans="1:20" x14ac:dyDescent="0.55000000000000004">
      <c r="A653" s="31" t="s">
        <v>124</v>
      </c>
      <c r="B653" s="31" t="s">
        <v>460</v>
      </c>
      <c r="C653" s="55">
        <v>801155.20850630582</v>
      </c>
      <c r="D653" s="55">
        <v>791132.82160029956</v>
      </c>
      <c r="E653" s="55">
        <v>780684.70075622143</v>
      </c>
      <c r="F653" s="55">
        <v>769308.67854986584</v>
      </c>
      <c r="G653" s="55">
        <v>757212.90172902902</v>
      </c>
      <c r="H653" s="55">
        <v>744353.39424646238</v>
      </c>
      <c r="I653" s="55">
        <v>731712.27571674704</v>
      </c>
      <c r="J653" s="55">
        <v>719285.83730929275</v>
      </c>
      <c r="K653" s="55">
        <v>707070.43317940785</v>
      </c>
      <c r="L653" s="55">
        <v>695062.47939862811</v>
      </c>
      <c r="M653" s="55">
        <v>683258.45290321531</v>
      </c>
      <c r="N653" s="55">
        <v>671654.89046050876</v>
      </c>
      <c r="O653" s="55">
        <v>660248.38765283464</v>
      </c>
      <c r="P653" s="55">
        <v>649035.59787866799</v>
      </c>
      <c r="Q653" s="55">
        <v>638013.23137076129</v>
      </c>
      <c r="R653" s="55">
        <v>627178.05423094437</v>
      </c>
      <c r="S653" s="37">
        <f t="shared" si="40"/>
        <v>11426367.345489195</v>
      </c>
      <c r="T653" s="37">
        <f t="shared" si="39"/>
        <v>4643847.7053881846</v>
      </c>
    </row>
    <row r="654" spans="1:20" x14ac:dyDescent="0.55000000000000004">
      <c r="A654" s="31" t="s">
        <v>7</v>
      </c>
      <c r="B654" s="31" t="s">
        <v>460</v>
      </c>
      <c r="C654" s="55">
        <v>668530.28002891538</v>
      </c>
      <c r="D654" s="55">
        <v>648130.9564237484</v>
      </c>
      <c r="E654" s="55">
        <v>629613.57628564676</v>
      </c>
      <c r="F654" s="55">
        <v>613332.30634196079</v>
      </c>
      <c r="G654" s="55">
        <v>598973.03700940672</v>
      </c>
      <c r="H654" s="55">
        <v>586396.93159293628</v>
      </c>
      <c r="I654" s="55">
        <v>574084.87550368719</v>
      </c>
      <c r="J654" s="55">
        <v>562031.32473221526</v>
      </c>
      <c r="K654" s="55">
        <v>550230.85167172272</v>
      </c>
      <c r="L654" s="55">
        <v>538678.1426740567</v>
      </c>
      <c r="M654" s="55">
        <v>527367.99565701978</v>
      </c>
      <c r="N654" s="55">
        <v>516295.31776191923</v>
      </c>
      <c r="O654" s="55">
        <v>505455.12306029699</v>
      </c>
      <c r="P654" s="55">
        <v>494842.53030881152</v>
      </c>
      <c r="Q654" s="55">
        <v>484452.76075125637</v>
      </c>
      <c r="R654" s="55">
        <v>474281.1359667299</v>
      </c>
      <c r="S654" s="37">
        <f t="shared" si="40"/>
        <v>8972697.14577033</v>
      </c>
      <c r="T654" s="37">
        <f t="shared" si="39"/>
        <v>3744977.0876826146</v>
      </c>
    </row>
    <row r="655" spans="1:20" x14ac:dyDescent="0.55000000000000004">
      <c r="A655" s="31" t="s">
        <v>127</v>
      </c>
      <c r="B655" s="31" t="s">
        <v>460</v>
      </c>
      <c r="C655" s="55">
        <v>822385.78780394746</v>
      </c>
      <c r="D655" s="55">
        <v>827525.8444346732</v>
      </c>
      <c r="E655" s="55">
        <v>824960.75422404334</v>
      </c>
      <c r="F655" s="55">
        <v>815804.3889385123</v>
      </c>
      <c r="G655" s="55">
        <v>800885.6230315211</v>
      </c>
      <c r="H655" s="55">
        <v>781105.86777763185</v>
      </c>
      <c r="I655" s="55">
        <v>761814.62012913916</v>
      </c>
      <c r="J655" s="55">
        <v>742999.81524108083</v>
      </c>
      <c r="K655" s="55">
        <v>724649.68623823428</v>
      </c>
      <c r="L655" s="55">
        <v>706752.75685605232</v>
      </c>
      <c r="M655" s="55">
        <v>689297.83426334884</v>
      </c>
      <c r="N655" s="55">
        <v>672274.00206224504</v>
      </c>
      <c r="O655" s="55">
        <v>655670.61346099852</v>
      </c>
      <c r="P655" s="55">
        <v>639477.28461544425</v>
      </c>
      <c r="Q655" s="55">
        <v>623683.88813488663</v>
      </c>
      <c r="R655" s="55">
        <v>608280.5467483768</v>
      </c>
      <c r="S655" s="37">
        <f t="shared" si="40"/>
        <v>11697569.313960137</v>
      </c>
      <c r="T655" s="37">
        <f t="shared" si="39"/>
        <v>4872668.2662103297</v>
      </c>
    </row>
    <row r="656" spans="1:20" x14ac:dyDescent="0.55000000000000004">
      <c r="A656" s="31" t="s">
        <v>128</v>
      </c>
      <c r="B656" s="31" t="s">
        <v>460</v>
      </c>
      <c r="C656" s="55">
        <v>105817.9527493412</v>
      </c>
      <c r="D656" s="55">
        <v>106910.46809376169</v>
      </c>
      <c r="E656" s="55">
        <v>107886.98090851307</v>
      </c>
      <c r="F656" s="55">
        <v>108707.14684435369</v>
      </c>
      <c r="G656" s="55">
        <v>109457.31770597702</v>
      </c>
      <c r="H656" s="55">
        <v>110085.73484271145</v>
      </c>
      <c r="I656" s="55">
        <v>110717.75985241422</v>
      </c>
      <c r="J656" s="55">
        <v>111353.41344863153</v>
      </c>
      <c r="K656" s="55">
        <v>111992.71646383022</v>
      </c>
      <c r="L656" s="55">
        <v>112635.68985008074</v>
      </c>
      <c r="M656" s="55">
        <v>113282.35467974364</v>
      </c>
      <c r="N656" s="55">
        <v>113932.73214616033</v>
      </c>
      <c r="O656" s="55">
        <v>114586.84356434748</v>
      </c>
      <c r="P656" s="55">
        <v>115244.71037169581</v>
      </c>
      <c r="Q656" s="55">
        <v>115906.35412867242</v>
      </c>
      <c r="R656" s="55">
        <v>116571.79651952763</v>
      </c>
      <c r="S656" s="37">
        <f t="shared" si="40"/>
        <v>1785089.9721697622</v>
      </c>
      <c r="T656" s="37">
        <f t="shared" si="39"/>
        <v>648865.60114465817</v>
      </c>
    </row>
    <row r="657" spans="1:20" x14ac:dyDescent="0.55000000000000004">
      <c r="A657" s="31" t="s">
        <v>129</v>
      </c>
      <c r="B657" s="31" t="s">
        <v>459</v>
      </c>
      <c r="C657" s="55">
        <v>0</v>
      </c>
      <c r="D657" s="55">
        <v>0</v>
      </c>
      <c r="E657" s="55">
        <v>0</v>
      </c>
      <c r="F657" s="55">
        <v>0</v>
      </c>
      <c r="G657" s="55">
        <v>0</v>
      </c>
      <c r="H657" s="55">
        <v>0</v>
      </c>
      <c r="I657" s="55">
        <v>0</v>
      </c>
      <c r="J657" s="55">
        <v>0</v>
      </c>
      <c r="K657" s="55">
        <v>0</v>
      </c>
      <c r="L657" s="55">
        <v>0</v>
      </c>
      <c r="M657" s="55">
        <v>0</v>
      </c>
      <c r="N657" s="55">
        <v>0</v>
      </c>
      <c r="O657" s="55">
        <v>0</v>
      </c>
      <c r="P657" s="55">
        <v>0</v>
      </c>
      <c r="Q657" s="55">
        <v>0</v>
      </c>
      <c r="R657" s="55">
        <v>0</v>
      </c>
      <c r="S657" s="37">
        <f t="shared" si="40"/>
        <v>0</v>
      </c>
      <c r="T657" s="37">
        <f t="shared" si="39"/>
        <v>0</v>
      </c>
    </row>
    <row r="658" spans="1:20" x14ac:dyDescent="0.55000000000000004">
      <c r="A658" s="31" t="s">
        <v>130</v>
      </c>
      <c r="B658" s="31" t="s">
        <v>460</v>
      </c>
      <c r="C658" s="55">
        <v>104482.84372249222</v>
      </c>
      <c r="D658" s="55">
        <v>102218.42028466314</v>
      </c>
      <c r="E658" s="55">
        <v>99737.14788694169</v>
      </c>
      <c r="F658" s="55">
        <v>97209.315092825651</v>
      </c>
      <c r="G658" s="55">
        <v>94724.508965831381</v>
      </c>
      <c r="H658" s="55">
        <v>92292.46074900341</v>
      </c>
      <c r="I658" s="55">
        <v>89922.855278974021</v>
      </c>
      <c r="J658" s="55">
        <v>87614.08934055992</v>
      </c>
      <c r="K658" s="55">
        <v>85364.60088106757</v>
      </c>
      <c r="L658" s="55">
        <v>83172.867953447756</v>
      </c>
      <c r="M658" s="55">
        <v>81037.407686584644</v>
      </c>
      <c r="N658" s="55">
        <v>78956.775282022762</v>
      </c>
      <c r="O658" s="55">
        <v>76929.563036452862</v>
      </c>
      <c r="P658" s="55">
        <v>74954.3993892953</v>
      </c>
      <c r="Q658" s="55">
        <v>73029.947994736925</v>
      </c>
      <c r="R658" s="55">
        <v>71154.906817593321</v>
      </c>
      <c r="S658" s="37">
        <f t="shared" si="40"/>
        <v>1392802.1103624927</v>
      </c>
      <c r="T658" s="37">
        <f t="shared" si="39"/>
        <v>590664.69670175749</v>
      </c>
    </row>
    <row r="659" spans="1:20" x14ac:dyDescent="0.55000000000000004">
      <c r="A659" s="31" t="s">
        <v>32</v>
      </c>
      <c r="B659" s="31" t="s">
        <v>460</v>
      </c>
      <c r="C659" s="55">
        <v>3805697.2603396494</v>
      </c>
      <c r="D659" s="55">
        <v>3816825.0790937678</v>
      </c>
      <c r="E659" s="55">
        <v>3830008.3243743381</v>
      </c>
      <c r="F659" s="55">
        <v>3836786.6952210753</v>
      </c>
      <c r="G659" s="55">
        <v>3840227.7121226904</v>
      </c>
      <c r="H659" s="55">
        <v>3841310.0944157396</v>
      </c>
      <c r="I659" s="55">
        <v>3842392.7817822164</v>
      </c>
      <c r="J659" s="55">
        <v>3843475.7743081059</v>
      </c>
      <c r="K659" s="55">
        <v>3844559.0720794201</v>
      </c>
      <c r="L659" s="55">
        <v>3845642.6751821907</v>
      </c>
      <c r="M659" s="55">
        <v>3846726.5837024762</v>
      </c>
      <c r="N659" s="55">
        <v>3847810.7977263629</v>
      </c>
      <c r="O659" s="55">
        <v>3848895.3173399558</v>
      </c>
      <c r="P659" s="55">
        <v>3849980.1426293873</v>
      </c>
      <c r="Q659" s="55">
        <v>3851065.2736808117</v>
      </c>
      <c r="R659" s="55">
        <v>3852150.7105804114</v>
      </c>
      <c r="S659" s="37">
        <f t="shared" si="40"/>
        <v>61443554.294578597</v>
      </c>
      <c r="T659" s="37">
        <f t="shared" si="39"/>
        <v>22970855.16556726</v>
      </c>
    </row>
    <row r="660" spans="1:20" x14ac:dyDescent="0.55000000000000004">
      <c r="A660" s="31" t="s">
        <v>132</v>
      </c>
      <c r="B660" s="31" t="s">
        <v>459</v>
      </c>
      <c r="C660" s="55">
        <v>28297.505480621378</v>
      </c>
      <c r="D660" s="55">
        <v>28656.325707916196</v>
      </c>
      <c r="E660" s="55">
        <v>28953.347358847837</v>
      </c>
      <c r="F660" s="55">
        <v>29186.891688351508</v>
      </c>
      <c r="G660" s="55">
        <v>29347.773742784157</v>
      </c>
      <c r="H660" s="55">
        <v>29425.575562253602</v>
      </c>
      <c r="I660" s="55">
        <v>29503.583636656247</v>
      </c>
      <c r="J660" s="55">
        <v>29581.798512780035</v>
      </c>
      <c r="K660" s="55">
        <v>29660.220738862474</v>
      </c>
      <c r="L660" s="55">
        <v>29738.850864594464</v>
      </c>
      <c r="M660" s="55">
        <v>29817.689441124123</v>
      </c>
      <c r="N660" s="55">
        <v>29896.737021060741</v>
      </c>
      <c r="O660" s="55">
        <v>29975.994158478537</v>
      </c>
      <c r="P660" s="55">
        <v>30055.461408920601</v>
      </c>
      <c r="Q660" s="55">
        <v>30135.13932940282</v>
      </c>
      <c r="R660" s="55">
        <v>30215.028478417709</v>
      </c>
      <c r="S660" s="37">
        <f t="shared" si="40"/>
        <v>472447.92313107237</v>
      </c>
      <c r="T660" s="37">
        <f t="shared" si="39"/>
        <v>173867.41954077466</v>
      </c>
    </row>
    <row r="661" spans="1:20" x14ac:dyDescent="0.55000000000000004">
      <c r="A661" s="31" t="s">
        <v>133</v>
      </c>
      <c r="B661" s="31">
        <v>0</v>
      </c>
      <c r="C661" s="55">
        <v>25650.279137857735</v>
      </c>
      <c r="D661" s="55">
        <v>25710.051942524504</v>
      </c>
      <c r="E661" s="55">
        <v>25690.269307109127</v>
      </c>
      <c r="F661" s="55">
        <v>25578.843548738714</v>
      </c>
      <c r="G661" s="55">
        <v>25379.259273776344</v>
      </c>
      <c r="H661" s="55">
        <v>25104.60359313172</v>
      </c>
      <c r="I661" s="55">
        <v>24832.920250729774</v>
      </c>
      <c r="J661" s="55">
        <v>24564.177079769481</v>
      </c>
      <c r="K661" s="55">
        <v>24298.342261560643</v>
      </c>
      <c r="L661" s="55">
        <v>24035.384321756588</v>
      </c>
      <c r="M661" s="55">
        <v>23775.272126627693</v>
      </c>
      <c r="N661" s="55">
        <v>23517.974879375186</v>
      </c>
      <c r="O661" s="55">
        <v>23263.462116484876</v>
      </c>
      <c r="P661" s="55">
        <v>23011.703704120344</v>
      </c>
      <c r="Q661" s="55">
        <v>22762.669834555109</v>
      </c>
      <c r="R661" s="55">
        <v>22516.331022643495</v>
      </c>
      <c r="S661" s="37">
        <f t="shared" si="40"/>
        <v>389691.54440076137</v>
      </c>
      <c r="T661" s="37">
        <f t="shared" si="39"/>
        <v>153113.30680313817</v>
      </c>
    </row>
    <row r="662" spans="1:20" x14ac:dyDescent="0.55000000000000004">
      <c r="A662" s="66" t="s">
        <v>25</v>
      </c>
      <c r="B662" s="31" t="s">
        <v>460</v>
      </c>
      <c r="C662" s="55">
        <v>769747.09884126845</v>
      </c>
      <c r="D662" s="55">
        <v>767934.07289406518</v>
      </c>
      <c r="E662" s="55">
        <v>764109.75852122519</v>
      </c>
      <c r="F662" s="55">
        <v>759134.22577614337</v>
      </c>
      <c r="G662" s="55">
        <v>753117.72696075682</v>
      </c>
      <c r="H662" s="55">
        <v>746006.34559226292</v>
      </c>
      <c r="I662" s="55">
        <v>738962.11407718237</v>
      </c>
      <c r="J662" s="55">
        <v>731984.398347029</v>
      </c>
      <c r="K662" s="55">
        <v>725072.5703205663</v>
      </c>
      <c r="L662" s="55">
        <v>718226.00784727011</v>
      </c>
      <c r="M662" s="55">
        <v>711444.09465132828</v>
      </c>
      <c r="N662" s="55">
        <v>704726.2202761682</v>
      </c>
      <c r="O662" s="55">
        <v>698071.78002950794</v>
      </c>
      <c r="P662" s="55">
        <v>691480.17492892582</v>
      </c>
      <c r="Q662" s="55">
        <v>684950.81164794602</v>
      </c>
      <c r="R662" s="55">
        <v>678483.1024626306</v>
      </c>
      <c r="S662" s="37">
        <f t="shared" si="40"/>
        <v>11643450.503174277</v>
      </c>
      <c r="T662" s="37">
        <f t="shared" si="39"/>
        <v>4560049.2285857219</v>
      </c>
    </row>
    <row r="663" spans="1:20" x14ac:dyDescent="0.55000000000000004">
      <c r="A663" s="31" t="s">
        <v>135</v>
      </c>
      <c r="B663" s="31" t="s">
        <v>459</v>
      </c>
      <c r="C663" s="55">
        <v>70606.353220569217</v>
      </c>
      <c r="D663" s="55">
        <v>68010.094838251825</v>
      </c>
      <c r="E663" s="55">
        <v>65819.601723566244</v>
      </c>
      <c r="F663" s="55">
        <v>63964.572051650481</v>
      </c>
      <c r="G663" s="55">
        <v>62340.072459373674</v>
      </c>
      <c r="H663" s="55">
        <v>60875.248630217691</v>
      </c>
      <c r="I663" s="55">
        <v>59444.844216468402</v>
      </c>
      <c r="J663" s="55">
        <v>58048.050454550721</v>
      </c>
      <c r="K663" s="55">
        <v>56684.077584655715</v>
      </c>
      <c r="L663" s="55">
        <v>55352.154404203189</v>
      </c>
      <c r="M663" s="55">
        <v>54051.527831796833</v>
      </c>
      <c r="N663" s="55">
        <v>52781.46248142526</v>
      </c>
      <c r="O663" s="55">
        <v>51541.240246667992</v>
      </c>
      <c r="P663" s="55">
        <v>50330.159894671713</v>
      </c>
      <c r="Q663" s="55">
        <v>49147.53666966677</v>
      </c>
      <c r="R663" s="55">
        <v>47992.701905800197</v>
      </c>
      <c r="S663" s="37">
        <f t="shared" si="40"/>
        <v>926989.69861353585</v>
      </c>
      <c r="T663" s="37">
        <f t="shared" si="39"/>
        <v>391615.94292362913</v>
      </c>
    </row>
    <row r="664" spans="1:20" x14ac:dyDescent="0.55000000000000004">
      <c r="A664" s="31" t="s">
        <v>137</v>
      </c>
      <c r="B664" s="31" t="s">
        <v>459</v>
      </c>
      <c r="C664" s="55">
        <v>10258.007091323523</v>
      </c>
      <c r="D664" s="55">
        <v>9924.360288193413</v>
      </c>
      <c r="E664" s="55">
        <v>9623.0760978078306</v>
      </c>
      <c r="F664" s="55">
        <v>9344.9226757421748</v>
      </c>
      <c r="G664" s="55">
        <v>9085.7411972572918</v>
      </c>
      <c r="H664" s="55">
        <v>8843.1965865609145</v>
      </c>
      <c r="I664" s="55">
        <v>8607.1267242533213</v>
      </c>
      <c r="J664" s="55">
        <v>8377.3587663922044</v>
      </c>
      <c r="K664" s="55">
        <v>8153.7244831185553</v>
      </c>
      <c r="L664" s="55">
        <v>7936.0601354833252</v>
      </c>
      <c r="M664" s="55">
        <v>7724.2063555622199</v>
      </c>
      <c r="N664" s="55">
        <v>7518.0080297708264</v>
      </c>
      <c r="O664" s="55">
        <v>7317.3141852946655</v>
      </c>
      <c r="P664" s="55">
        <v>7121.9778795509865</v>
      </c>
      <c r="Q664" s="55">
        <v>6931.8560926014115</v>
      </c>
      <c r="R664" s="55">
        <v>6746.8096224366118</v>
      </c>
      <c r="S664" s="37">
        <f t="shared" si="40"/>
        <v>133513.74621134929</v>
      </c>
      <c r="T664" s="37">
        <f t="shared" si="39"/>
        <v>57079.303936885153</v>
      </c>
    </row>
    <row r="665" spans="1:20" x14ac:dyDescent="0.55000000000000004">
      <c r="A665" s="31" t="s">
        <v>22</v>
      </c>
      <c r="B665" s="31" t="s">
        <v>460</v>
      </c>
      <c r="C665" s="55">
        <v>3138823.1507496713</v>
      </c>
      <c r="D665" s="55">
        <v>3056770.4473596206</v>
      </c>
      <c r="E665" s="55">
        <v>2974489.5129728252</v>
      </c>
      <c r="F665" s="55">
        <v>2892804.3499954822</v>
      </c>
      <c r="G665" s="55">
        <v>2812324.4681588458</v>
      </c>
      <c r="H665" s="55">
        <v>2733281.1041736514</v>
      </c>
      <c r="I665" s="55">
        <v>2656459.3378244457</v>
      </c>
      <c r="J665" s="55">
        <v>2581796.7287518191</v>
      </c>
      <c r="K665" s="55">
        <v>2509232.5915489323</v>
      </c>
      <c r="L665" s="55">
        <v>2438707.9464367125</v>
      </c>
      <c r="M665" s="55">
        <v>2370165.4713253742</v>
      </c>
      <c r="N665" s="55">
        <v>2303549.4552233056</v>
      </c>
      <c r="O665" s="55">
        <v>2238805.7529554395</v>
      </c>
      <c r="P665" s="55">
        <v>2175881.7411543196</v>
      </c>
      <c r="Q665" s="55">
        <v>2114726.2754880846</v>
      </c>
      <c r="R665" s="55">
        <v>2055289.6490906007</v>
      </c>
      <c r="S665" s="37">
        <f t="shared" si="40"/>
        <v>41053107.983209133</v>
      </c>
      <c r="T665" s="37">
        <f t="shared" si="39"/>
        <v>17608493.033410098</v>
      </c>
    </row>
    <row r="666" spans="1:20" x14ac:dyDescent="0.55000000000000004">
      <c r="A666" s="31" t="s">
        <v>140</v>
      </c>
      <c r="B666" s="31" t="s">
        <v>460</v>
      </c>
      <c r="C666" s="55">
        <v>65282.073543355225</v>
      </c>
      <c r="D666" s="55">
        <v>65030.018772727417</v>
      </c>
      <c r="E666" s="55">
        <v>64805.256695461474</v>
      </c>
      <c r="F666" s="55">
        <v>64566.936860545822</v>
      </c>
      <c r="G666" s="55">
        <v>64241.379663292872</v>
      </c>
      <c r="H666" s="55">
        <v>63800.86681654174</v>
      </c>
      <c r="I666" s="55">
        <v>63363.374632939027</v>
      </c>
      <c r="J666" s="55">
        <v>62928.882399341113</v>
      </c>
      <c r="K666" s="55">
        <v>62497.369544637571</v>
      </c>
      <c r="L666" s="55">
        <v>62068.815638777123</v>
      </c>
      <c r="M666" s="55">
        <v>61643.200391800536</v>
      </c>
      <c r="N666" s="55">
        <v>61220.503652879786</v>
      </c>
      <c r="O666" s="55">
        <v>60800.7054093642</v>
      </c>
      <c r="P666" s="55">
        <v>60383.785785832828</v>
      </c>
      <c r="Q666" s="55">
        <v>59969.72504315347</v>
      </c>
      <c r="R666" s="55">
        <v>59558.503577548217</v>
      </c>
      <c r="S666" s="37">
        <f t="shared" si="40"/>
        <v>1002161.3984281983</v>
      </c>
      <c r="T666" s="37">
        <f t="shared" si="39"/>
        <v>387726.53235192457</v>
      </c>
    </row>
    <row r="667" spans="1:20" x14ac:dyDescent="0.55000000000000004">
      <c r="A667" s="31" t="s">
        <v>141</v>
      </c>
      <c r="B667" s="31" t="s">
        <v>459</v>
      </c>
      <c r="C667" s="55">
        <v>16680.689140799779</v>
      </c>
      <c r="D667" s="55">
        <v>16336.936950667092</v>
      </c>
      <c r="E667" s="55">
        <v>15996.616653160045</v>
      </c>
      <c r="F667" s="55">
        <v>15637.370787030944</v>
      </c>
      <c r="G667" s="55">
        <v>15250.958697611864</v>
      </c>
      <c r="H667" s="55">
        <v>14862.61792012877</v>
      </c>
      <c r="I667" s="55">
        <v>14484.165606869232</v>
      </c>
      <c r="J667" s="55">
        <v>14115.349964227293</v>
      </c>
      <c r="K667" s="55">
        <v>13755.925610110309</v>
      </c>
      <c r="L667" s="55">
        <v>13405.653410680237</v>
      </c>
      <c r="M667" s="55">
        <v>13064.300321251994</v>
      </c>
      <c r="N667" s="55">
        <v>12731.639231243138</v>
      </c>
      <c r="O667" s="55">
        <v>12407.448813071636</v>
      </c>
      <c r="P667" s="55">
        <v>12091.513374901157</v>
      </c>
      <c r="Q667" s="55">
        <v>11783.622717136042</v>
      </c>
      <c r="R667" s="55">
        <v>11483.571992570343</v>
      </c>
      <c r="S667" s="37">
        <f t="shared" si="40"/>
        <v>224088.38119145989</v>
      </c>
      <c r="T667" s="37">
        <f t="shared" si="39"/>
        <v>94765.190149398491</v>
      </c>
    </row>
    <row r="668" spans="1:20" x14ac:dyDescent="0.55000000000000004">
      <c r="A668" s="31" t="s">
        <v>143</v>
      </c>
      <c r="B668" s="31" t="s">
        <v>459</v>
      </c>
      <c r="C668" s="55">
        <v>1506703.3626613694</v>
      </c>
      <c r="D668" s="55">
        <v>1474780.4598924529</v>
      </c>
      <c r="E668" s="55">
        <v>1441193.3757524928</v>
      </c>
      <c r="F668" s="55">
        <v>1406714.3575044582</v>
      </c>
      <c r="G668" s="55">
        <v>1371931.4376269677</v>
      </c>
      <c r="H668" s="55">
        <v>1336950.4388348721</v>
      </c>
      <c r="I668" s="55">
        <v>1302861.3725715692</v>
      </c>
      <c r="J668" s="55">
        <v>1269641.4966723581</v>
      </c>
      <c r="K668" s="55">
        <v>1237268.6488438172</v>
      </c>
      <c r="L668" s="55">
        <v>1205721.2318784574</v>
      </c>
      <c r="M668" s="55">
        <v>1174978.1992463763</v>
      </c>
      <c r="N668" s="55">
        <v>1145019.0410542802</v>
      </c>
      <c r="O668" s="55">
        <v>1115823.7703625264</v>
      </c>
      <c r="P668" s="55">
        <v>1087372.9098510437</v>
      </c>
      <c r="Q668" s="55">
        <v>1059647.4788252409</v>
      </c>
      <c r="R668" s="55">
        <v>1032628.9805532362</v>
      </c>
      <c r="S668" s="37">
        <f t="shared" si="40"/>
        <v>20169236.56213152</v>
      </c>
      <c r="T668" s="37">
        <f t="shared" si="39"/>
        <v>8538273.432272613</v>
      </c>
    </row>
    <row r="669" spans="1:20" x14ac:dyDescent="0.55000000000000004">
      <c r="A669" s="31" t="s">
        <v>145</v>
      </c>
      <c r="B669" s="31" t="s">
        <v>459</v>
      </c>
      <c r="C669" s="55">
        <v>25588.696710916862</v>
      </c>
      <c r="D669" s="55">
        <v>25609.29138661602</v>
      </c>
      <c r="E669" s="55">
        <v>25633.505690387334</v>
      </c>
      <c r="F669" s="55">
        <v>25632.169675514768</v>
      </c>
      <c r="G669" s="55">
        <v>25643.546664954763</v>
      </c>
      <c r="H669" s="55">
        <v>25537.687741287256</v>
      </c>
      <c r="I669" s="55">
        <v>25432.26581301148</v>
      </c>
      <c r="J669" s="55">
        <v>25327.279076170173</v>
      </c>
      <c r="K669" s="55">
        <v>25222.725734253003</v>
      </c>
      <c r="L669" s="55">
        <v>25118.603998165785</v>
      </c>
      <c r="M669" s="55">
        <v>25014.912086199864</v>
      </c>
      <c r="N669" s="55">
        <v>24911.648224001681</v>
      </c>
      <c r="O669" s="55">
        <v>24808.810644542347</v>
      </c>
      <c r="P669" s="55">
        <v>24706.397588087431</v>
      </c>
      <c r="Q669" s="55">
        <v>24604.407302166845</v>
      </c>
      <c r="R669" s="55">
        <v>24502.838041544877</v>
      </c>
      <c r="S669" s="37">
        <f t="shared" si="40"/>
        <v>403294.78637782048</v>
      </c>
      <c r="T669" s="37">
        <f t="shared" si="39"/>
        <v>153644.89786967699</v>
      </c>
    </row>
    <row r="670" spans="1:20" x14ac:dyDescent="0.55000000000000004">
      <c r="A670" s="31" t="s">
        <v>34</v>
      </c>
      <c r="B670" s="31" t="s">
        <v>460</v>
      </c>
      <c r="C670" s="55">
        <v>1889472.9370911457</v>
      </c>
      <c r="D670" s="55">
        <v>1834439.744748685</v>
      </c>
      <c r="E670" s="55">
        <v>1781009.4609210535</v>
      </c>
      <c r="F670" s="55">
        <v>1729135.3989524792</v>
      </c>
      <c r="G670" s="55">
        <v>1678772.2319926983</v>
      </c>
      <c r="H670" s="55">
        <v>1629875.9533909692</v>
      </c>
      <c r="I670" s="55">
        <v>1582403.8382436594</v>
      </c>
      <c r="J670" s="55">
        <v>1536314.4060618051</v>
      </c>
      <c r="K670" s="55">
        <v>1491567.3845260246</v>
      </c>
      <c r="L670" s="55">
        <v>1448123.6742971113</v>
      </c>
      <c r="M670" s="55">
        <v>1405945.3148515641</v>
      </c>
      <c r="N670" s="55">
        <v>1364995.4513121983</v>
      </c>
      <c r="O670" s="55">
        <v>1325238.302244853</v>
      </c>
      <c r="P670" s="55">
        <v>1286639.1283930612</v>
      </c>
      <c r="Q670" s="55">
        <v>1249164.2023233601</v>
      </c>
      <c r="R670" s="55">
        <v>1212780.7789547185</v>
      </c>
      <c r="S670" s="37">
        <f t="shared" si="40"/>
        <v>24445878.208305389</v>
      </c>
      <c r="T670" s="37">
        <f t="shared" si="39"/>
        <v>10542705.727097031</v>
      </c>
    </row>
    <row r="671" spans="1:20" x14ac:dyDescent="0.55000000000000004">
      <c r="A671" s="31" t="s">
        <v>35</v>
      </c>
      <c r="B671" s="31" t="s">
        <v>460</v>
      </c>
      <c r="C671" s="55">
        <v>192060.47566976945</v>
      </c>
      <c r="D671" s="55">
        <v>186466.48123278588</v>
      </c>
      <c r="E671" s="55">
        <v>181035.41867260766</v>
      </c>
      <c r="F671" s="55">
        <v>175762.54240058997</v>
      </c>
      <c r="G671" s="55">
        <v>170643.24504911649</v>
      </c>
      <c r="H671" s="55">
        <v>165673.05344574418</v>
      </c>
      <c r="I671" s="55">
        <v>160847.62470460599</v>
      </c>
      <c r="J671" s="55">
        <v>156162.74243165628</v>
      </c>
      <c r="K671" s="55">
        <v>151614.313040443</v>
      </c>
      <c r="L671" s="55">
        <v>147198.36217518739</v>
      </c>
      <c r="M671" s="55">
        <v>142911.03123804601</v>
      </c>
      <c r="N671" s="55">
        <v>138748.57401752038</v>
      </c>
      <c r="O671" s="55">
        <v>134707.35341506836</v>
      </c>
      <c r="P671" s="55">
        <v>130783.83826705666</v>
      </c>
      <c r="Q671" s="55">
        <v>126974.60025927829</v>
      </c>
      <c r="R671" s="55">
        <v>123276.31093133813</v>
      </c>
      <c r="S671" s="37">
        <f t="shared" si="40"/>
        <v>2484865.9669508138</v>
      </c>
      <c r="T671" s="37">
        <f t="shared" si="39"/>
        <v>1071641.2164706134</v>
      </c>
    </row>
    <row r="672" spans="1:20" x14ac:dyDescent="0.55000000000000004">
      <c r="A672" s="31" t="s">
        <v>28</v>
      </c>
      <c r="B672" s="31" t="s">
        <v>460</v>
      </c>
      <c r="C672" s="55">
        <v>541935.92238255311</v>
      </c>
      <c r="D672" s="55">
        <v>563705.07795496087</v>
      </c>
      <c r="E672" s="55">
        <v>581144.36410123552</v>
      </c>
      <c r="F672" s="55">
        <v>593752.63841668749</v>
      </c>
      <c r="G672" s="55">
        <v>600774.71852565848</v>
      </c>
      <c r="H672" s="55">
        <v>601616.03659499472</v>
      </c>
      <c r="I672" s="55">
        <v>602458.53283656749</v>
      </c>
      <c r="J672" s="55">
        <v>603302.20890027587</v>
      </c>
      <c r="K672" s="55">
        <v>604147.06643832929</v>
      </c>
      <c r="L672" s="55">
        <v>604993.10710525094</v>
      </c>
      <c r="M672" s="55">
        <v>605840.33255788079</v>
      </c>
      <c r="N672" s="55">
        <v>606688.74445537943</v>
      </c>
      <c r="O672" s="55">
        <v>607538.34445923113</v>
      </c>
      <c r="P672" s="55">
        <v>608389.13423324586</v>
      </c>
      <c r="Q672" s="55">
        <v>609241.11544356414</v>
      </c>
      <c r="R672" s="55">
        <v>610094.28975866036</v>
      </c>
      <c r="S672" s="37">
        <f t="shared" si="40"/>
        <v>9545621.6341644768</v>
      </c>
      <c r="T672" s="37">
        <f t="shared" si="39"/>
        <v>3482928.7579760901</v>
      </c>
    </row>
    <row r="673" spans="1:20" x14ac:dyDescent="0.55000000000000004">
      <c r="A673" s="31" t="s">
        <v>146</v>
      </c>
      <c r="B673" s="31" t="s">
        <v>459</v>
      </c>
      <c r="C673" s="55">
        <v>57216.724438567566</v>
      </c>
      <c r="D673" s="55">
        <v>53378.622328771533</v>
      </c>
      <c r="E673" s="55">
        <v>49971.980321442141</v>
      </c>
      <c r="F673" s="55">
        <v>46998.025294774045</v>
      </c>
      <c r="G673" s="55">
        <v>44412.166110998012</v>
      </c>
      <c r="H673" s="55">
        <v>42173.1026131244</v>
      </c>
      <c r="I673" s="55">
        <v>40046.922718698101</v>
      </c>
      <c r="J673" s="55">
        <v>38027.935339485404</v>
      </c>
      <c r="K673" s="55">
        <v>36110.736306559724</v>
      </c>
      <c r="L673" s="55">
        <v>34290.193905108725</v>
      </c>
      <c r="M673" s="55">
        <v>32561.43513851201</v>
      </c>
      <c r="N673" s="55">
        <v>30919.832684922898</v>
      </c>
      <c r="O673" s="55">
        <v>29360.992511441109</v>
      </c>
      <c r="P673" s="55">
        <v>27880.742112723699</v>
      </c>
      <c r="Q673" s="55">
        <v>26475.119342552884</v>
      </c>
      <c r="R673" s="55">
        <v>25140.361808466332</v>
      </c>
      <c r="S673" s="37">
        <f t="shared" si="40"/>
        <v>614964.89297614852</v>
      </c>
      <c r="T673" s="37">
        <f t="shared" si="39"/>
        <v>294150.6211076777</v>
      </c>
    </row>
    <row r="674" spans="1:20" x14ac:dyDescent="0.55000000000000004">
      <c r="A674" s="31" t="s">
        <v>148</v>
      </c>
      <c r="B674" s="31" t="s">
        <v>459</v>
      </c>
      <c r="C674" s="55">
        <v>9467.0603128297753</v>
      </c>
      <c r="D674" s="55">
        <v>8965.6193753078933</v>
      </c>
      <c r="E674" s="55">
        <v>8462.0254320031981</v>
      </c>
      <c r="F674" s="55">
        <v>7949.1018087272905</v>
      </c>
      <c r="G674" s="55">
        <v>7441.4205768037746</v>
      </c>
      <c r="H674" s="55">
        <v>6949.0852910925896</v>
      </c>
      <c r="I674" s="55">
        <v>6489.3236290671684</v>
      </c>
      <c r="J674" s="55">
        <v>6059.9804720699312</v>
      </c>
      <c r="K674" s="55">
        <v>5659.0432872505444</v>
      </c>
      <c r="L674" s="55">
        <v>5284.6326938800548</v>
      </c>
      <c r="M674" s="55">
        <v>4934.9936538114944</v>
      </c>
      <c r="N674" s="55">
        <v>4608.4872447925118</v>
      </c>
      <c r="O674" s="55">
        <v>4303.5829780676995</v>
      </c>
      <c r="P674" s="55">
        <v>4018.8516242596047</v>
      </c>
      <c r="Q674" s="55">
        <v>3752.958513899946</v>
      </c>
      <c r="R674" s="55">
        <v>3504.6572812075201</v>
      </c>
      <c r="S674" s="37">
        <f t="shared" si="40"/>
        <v>97850.824175071</v>
      </c>
      <c r="T674" s="37">
        <f t="shared" si="39"/>
        <v>49234.31279676452</v>
      </c>
    </row>
    <row r="675" spans="1:20" x14ac:dyDescent="0.55000000000000004">
      <c r="A675" s="31" t="s">
        <v>29</v>
      </c>
      <c r="B675" s="31" t="s">
        <v>460</v>
      </c>
      <c r="C675" s="55">
        <v>2834419.6840220066</v>
      </c>
      <c r="D675" s="55">
        <v>2778430.447019144</v>
      </c>
      <c r="E675" s="55">
        <v>2716179.0553391017</v>
      </c>
      <c r="F675" s="55">
        <v>2651155.7379201567</v>
      </c>
      <c r="G675" s="55">
        <v>2584211.6496705464</v>
      </c>
      <c r="H675" s="55">
        <v>2515541.1088568978</v>
      </c>
      <c r="I675" s="55">
        <v>2448695.3578882441</v>
      </c>
      <c r="J675" s="55">
        <v>2383625.9064230383</v>
      </c>
      <c r="K675" s="55">
        <v>2320285.5526589169</v>
      </c>
      <c r="L675" s="55">
        <v>2258628.3490922134</v>
      </c>
      <c r="M675" s="55">
        <v>2198609.5691873338</v>
      </c>
      <c r="N675" s="55">
        <v>2140185.6749318433</v>
      </c>
      <c r="O675" s="55">
        <v>2083314.2852537071</v>
      </c>
      <c r="P675" s="55">
        <v>2027954.1452777837</v>
      </c>
      <c r="Q675" s="55">
        <v>1974065.0963992754</v>
      </c>
      <c r="R675" s="55">
        <v>1921608.047152411</v>
      </c>
      <c r="S675" s="37">
        <f t="shared" si="40"/>
        <v>37836909.667092621</v>
      </c>
      <c r="T675" s="37">
        <f t="shared" si="39"/>
        <v>16079937.682827855</v>
      </c>
    </row>
    <row r="676" spans="1:20" x14ac:dyDescent="0.55000000000000004">
      <c r="A676" s="31" t="s">
        <v>149</v>
      </c>
      <c r="B676" s="31" t="s">
        <v>460</v>
      </c>
      <c r="C676" s="55">
        <v>101250.29025094603</v>
      </c>
      <c r="D676" s="55">
        <v>119372.874929821</v>
      </c>
      <c r="E676" s="55">
        <v>141569.31618591616</v>
      </c>
      <c r="F676" s="55">
        <v>168742.57513393296</v>
      </c>
      <c r="G676" s="55">
        <v>201983.92303663466</v>
      </c>
      <c r="H676" s="55">
        <v>242731.34491307588</v>
      </c>
      <c r="I676" s="55">
        <v>291698.98731308588</v>
      </c>
      <c r="J676" s="55">
        <v>350545.16436659906</v>
      </c>
      <c r="K676" s="55">
        <v>421262.73180686281</v>
      </c>
      <c r="L676" s="55">
        <v>506246.57604402525</v>
      </c>
      <c r="M676" s="55">
        <v>608374.71821219346</v>
      </c>
      <c r="N676" s="55">
        <v>731105.77981979039</v>
      </c>
      <c r="O676" s="55">
        <v>878596.11072705919</v>
      </c>
      <c r="P676" s="55">
        <v>1055840.5460492836</v>
      </c>
      <c r="Q676" s="55">
        <v>1268841.5587898814</v>
      </c>
      <c r="R676" s="55">
        <v>1524812.5366433773</v>
      </c>
      <c r="S676" s="37">
        <f t="shared" si="40"/>
        <v>8612975.0342224836</v>
      </c>
      <c r="T676" s="37">
        <f t="shared" si="39"/>
        <v>975650.32445032673</v>
      </c>
    </row>
    <row r="677" spans="1:20" x14ac:dyDescent="0.55000000000000004">
      <c r="A677" s="31" t="s">
        <v>151</v>
      </c>
      <c r="B677" s="31" t="s">
        <v>459</v>
      </c>
      <c r="C677" s="55">
        <v>542673.66317048308</v>
      </c>
      <c r="D677" s="55">
        <v>541688.16907911724</v>
      </c>
      <c r="E677" s="55">
        <v>540978.28737070528</v>
      </c>
      <c r="F677" s="55">
        <v>540224.54835285374</v>
      </c>
      <c r="G677" s="55">
        <v>539491.89068712213</v>
      </c>
      <c r="H677" s="55">
        <v>538738.79673883598</v>
      </c>
      <c r="I677" s="55">
        <v>537986.75405842718</v>
      </c>
      <c r="J677" s="55">
        <v>537235.76117839804</v>
      </c>
      <c r="K677" s="55">
        <v>536485.81663329806</v>
      </c>
      <c r="L677" s="55">
        <v>535736.91895972355</v>
      </c>
      <c r="M677" s="55">
        <v>534989.06669631274</v>
      </c>
      <c r="N677" s="55">
        <v>534242.2583837444</v>
      </c>
      <c r="O677" s="55">
        <v>533496.49256473442</v>
      </c>
      <c r="P677" s="55">
        <v>532751.76778403251</v>
      </c>
      <c r="Q677" s="55">
        <v>532008.0825884199</v>
      </c>
      <c r="R677" s="55">
        <v>531265.43552670698</v>
      </c>
      <c r="S677" s="37">
        <f t="shared" si="40"/>
        <v>8589993.7097729146</v>
      </c>
      <c r="T677" s="37">
        <f t="shared" si="39"/>
        <v>3243795.3553991173</v>
      </c>
    </row>
    <row r="678" spans="1:20" x14ac:dyDescent="0.55000000000000004">
      <c r="A678" s="31" t="s">
        <v>153</v>
      </c>
      <c r="B678" s="31" t="s">
        <v>459</v>
      </c>
      <c r="C678" s="55">
        <v>130548.64055449633</v>
      </c>
      <c r="D678" s="55">
        <v>125330.99998643785</v>
      </c>
      <c r="E678" s="55">
        <v>120415.16962446836</v>
      </c>
      <c r="F678" s="55">
        <v>115793.61889714288</v>
      </c>
      <c r="G678" s="55">
        <v>111467.11209211149</v>
      </c>
      <c r="H678" s="55">
        <v>107446.81911270169</v>
      </c>
      <c r="I678" s="55">
        <v>103571.52635207336</v>
      </c>
      <c r="J678" s="55">
        <v>99836.004076086567</v>
      </c>
      <c r="K678" s="55">
        <v>96235.211171828458</v>
      </c>
      <c r="L678" s="55">
        <v>92764.2883445966</v>
      </c>
      <c r="M678" s="55">
        <v>89418.551560247623</v>
      </c>
      <c r="N678" s="55">
        <v>86193.485724061</v>
      </c>
      <c r="O678" s="55">
        <v>83084.738587587664</v>
      </c>
      <c r="P678" s="55">
        <v>80088.114875261148</v>
      </c>
      <c r="Q678" s="55">
        <v>77199.570622844258</v>
      </c>
      <c r="R678" s="55">
        <v>74415.207720071616</v>
      </c>
      <c r="S678" s="37">
        <f t="shared" si="40"/>
        <v>1593809.0593020166</v>
      </c>
      <c r="T678" s="37">
        <f t="shared" si="39"/>
        <v>711002.3602673586</v>
      </c>
    </row>
    <row r="679" spans="1:20" x14ac:dyDescent="0.55000000000000004">
      <c r="A679" s="31" t="s">
        <v>154</v>
      </c>
      <c r="B679" s="31" t="s">
        <v>459</v>
      </c>
      <c r="C679" s="55">
        <v>55110.648158628246</v>
      </c>
      <c r="D679" s="55">
        <v>63085.333362235338</v>
      </c>
      <c r="E679" s="55">
        <v>68987.498081191414</v>
      </c>
      <c r="F679" s="55">
        <v>75418.351205361891</v>
      </c>
      <c r="G679" s="55">
        <v>82161.331981320138</v>
      </c>
      <c r="H679" s="55">
        <v>89210.145118736706</v>
      </c>
      <c r="I679" s="55">
        <v>96863.692447384659</v>
      </c>
      <c r="J679" s="55">
        <v>105173.85553014766</v>
      </c>
      <c r="K679" s="55">
        <v>114196.9669707242</v>
      </c>
      <c r="L679" s="55">
        <v>123994.19227884575</v>
      </c>
      <c r="M679" s="55">
        <v>134631.94449660668</v>
      </c>
      <c r="N679" s="55">
        <v>146182.33439655835</v>
      </c>
      <c r="O679" s="55">
        <v>158723.65930335215</v>
      </c>
      <c r="P679" s="55">
        <v>172340.93385253625</v>
      </c>
      <c r="Q679" s="55">
        <v>187126.46628439345</v>
      </c>
      <c r="R679" s="55">
        <v>203180.48417937657</v>
      </c>
      <c r="S679" s="37">
        <f t="shared" si="40"/>
        <v>1876387.8376473994</v>
      </c>
      <c r="T679" s="37">
        <f t="shared" si="39"/>
        <v>433973.3079074737</v>
      </c>
    </row>
    <row r="680" spans="1:20" x14ac:dyDescent="0.55000000000000004">
      <c r="A680" s="31" t="s">
        <v>157</v>
      </c>
      <c r="B680" s="31" t="s">
        <v>460</v>
      </c>
      <c r="C680" s="55">
        <v>4336983.796522608</v>
      </c>
      <c r="D680" s="55">
        <v>4328563.6492154133</v>
      </c>
      <c r="E680" s="55">
        <v>4303327.5208743326</v>
      </c>
      <c r="F680" s="55">
        <v>4262674.2789745787</v>
      </c>
      <c r="G680" s="55">
        <v>4208822.1223751679</v>
      </c>
      <c r="H680" s="55">
        <v>4144983.2030831217</v>
      </c>
      <c r="I680" s="55">
        <v>4082112.5850159493</v>
      </c>
      <c r="J680" s="55">
        <v>4020195.5810944778</v>
      </c>
      <c r="K680" s="55">
        <v>3959217.7270114217</v>
      </c>
      <c r="L680" s="55">
        <v>3899164.77785241</v>
      </c>
      <c r="M680" s="55">
        <v>3840022.7047682577</v>
      </c>
      <c r="N680" s="55">
        <v>3781777.6916977167</v>
      </c>
      <c r="O680" s="55">
        <v>3724416.132139931</v>
      </c>
      <c r="P680" s="55">
        <v>3667924.625975851</v>
      </c>
      <c r="Q680" s="55">
        <v>3612289.9763378571</v>
      </c>
      <c r="R680" s="55">
        <v>3557499.1865268676</v>
      </c>
      <c r="S680" s="37">
        <f t="shared" si="40"/>
        <v>63729975.559465952</v>
      </c>
      <c r="T680" s="37">
        <f t="shared" si="39"/>
        <v>25585354.57104522</v>
      </c>
    </row>
    <row r="681" spans="1:20" x14ac:dyDescent="0.55000000000000004">
      <c r="A681" s="31" t="s">
        <v>158</v>
      </c>
      <c r="B681" s="31" t="s">
        <v>459</v>
      </c>
      <c r="C681" s="55">
        <v>276470.37671848887</v>
      </c>
      <c r="D681" s="55">
        <v>273753.63368892943</v>
      </c>
      <c r="E681" s="55">
        <v>270093.75556005444</v>
      </c>
      <c r="F681" s="55">
        <v>265895.28383499495</v>
      </c>
      <c r="G681" s="55">
        <v>261066.15237665336</v>
      </c>
      <c r="H681" s="55">
        <v>255823.18868967955</v>
      </c>
      <c r="I681" s="55">
        <v>250685.51888309838</v>
      </c>
      <c r="J681" s="55">
        <v>245651.028351143</v>
      </c>
      <c r="K681" s="55">
        <v>240717.64495544852</v>
      </c>
      <c r="L681" s="55">
        <v>235883.33817218375</v>
      </c>
      <c r="M681" s="55">
        <v>231146.11825631102</v>
      </c>
      <c r="N681" s="55">
        <v>226504.03542263003</v>
      </c>
      <c r="O681" s="55">
        <v>221955.17904326855</v>
      </c>
      <c r="P681" s="55">
        <v>217497.67686129006</v>
      </c>
      <c r="Q681" s="55">
        <v>213129.69422009445</v>
      </c>
      <c r="R681" s="55">
        <v>208849.43330829445</v>
      </c>
      <c r="S681" s="37">
        <f t="shared" si="40"/>
        <v>3895122.058342563</v>
      </c>
      <c r="T681" s="37">
        <f t="shared" si="39"/>
        <v>1603102.3908688007</v>
      </c>
    </row>
    <row r="682" spans="1:20" x14ac:dyDescent="0.55000000000000004">
      <c r="A682" s="31" t="s">
        <v>159</v>
      </c>
      <c r="B682" s="31" t="s">
        <v>459</v>
      </c>
      <c r="C682" s="55">
        <v>2172.2451638046841</v>
      </c>
      <c r="D682" s="55">
        <v>2105.2759294921912</v>
      </c>
      <c r="E682" s="55">
        <v>2027.7923493752314</v>
      </c>
      <c r="F682" s="55">
        <v>1944.3174813636801</v>
      </c>
      <c r="G682" s="55">
        <v>1855.5200135614034</v>
      </c>
      <c r="H682" s="55">
        <v>1766.9584141613889</v>
      </c>
      <c r="I682" s="55">
        <v>1682.6237467432259</v>
      </c>
      <c r="J682" s="55">
        <v>1602.3142652442843</v>
      </c>
      <c r="K682" s="55">
        <v>1525.8378526837266</v>
      </c>
      <c r="L682" s="55">
        <v>1453.0115615787388</v>
      </c>
      <c r="M682" s="55">
        <v>1383.6611762961024</v>
      </c>
      <c r="N682" s="55">
        <v>1317.6207962921749</v>
      </c>
      <c r="O682" s="55">
        <v>1254.7324392442849</v>
      </c>
      <c r="P682" s="55">
        <v>1194.8456631241638</v>
      </c>
      <c r="Q682" s="55">
        <v>1137.8172063093291</v>
      </c>
      <c r="R682" s="55">
        <v>1083.5106448714914</v>
      </c>
      <c r="S682" s="37">
        <f t="shared" si="40"/>
        <v>25508.084704146106</v>
      </c>
      <c r="T682" s="37">
        <f t="shared" si="39"/>
        <v>11872.109351758578</v>
      </c>
    </row>
    <row r="683" spans="1:20" x14ac:dyDescent="0.55000000000000004">
      <c r="A683" s="31" t="s">
        <v>160</v>
      </c>
      <c r="B683" s="31" t="s">
        <v>459</v>
      </c>
      <c r="C683" s="55">
        <v>46900.94503424679</v>
      </c>
      <c r="D683" s="55">
        <v>44965.786123182639</v>
      </c>
      <c r="E683" s="55">
        <v>43064.34747401908</v>
      </c>
      <c r="F683" s="55">
        <v>41234.406209917841</v>
      </c>
      <c r="G683" s="55">
        <v>39534.33207349974</v>
      </c>
      <c r="H683" s="55">
        <v>37974.316374550246</v>
      </c>
      <c r="I683" s="55">
        <v>36475.858538180648</v>
      </c>
      <c r="J683" s="55">
        <v>35036.529505216771</v>
      </c>
      <c r="K683" s="55">
        <v>33653.99606660373</v>
      </c>
      <c r="L683" s="55">
        <v>32326.017081182141</v>
      </c>
      <c r="M683" s="55">
        <v>31050.439842710042</v>
      </c>
      <c r="N683" s="55">
        <v>29825.196590241285</v>
      </c>
      <c r="O683" s="55">
        <v>28648.301156203612</v>
      </c>
      <c r="P683" s="55">
        <v>27517.845746742725</v>
      </c>
      <c r="Q683" s="55">
        <v>26431.997849113399</v>
      </c>
      <c r="R683" s="55">
        <v>25388.997261104072</v>
      </c>
      <c r="S683" s="37">
        <f t="shared" si="40"/>
        <v>560029.31292671477</v>
      </c>
      <c r="T683" s="37">
        <f t="shared" si="39"/>
        <v>253674.13328941635</v>
      </c>
    </row>
    <row r="684" spans="1:20" x14ac:dyDescent="0.55000000000000004">
      <c r="A684" s="31" t="s">
        <v>162</v>
      </c>
      <c r="B684" s="31">
        <v>0</v>
      </c>
      <c r="C684" s="55">
        <v>0</v>
      </c>
      <c r="D684" s="55">
        <v>0</v>
      </c>
      <c r="E684" s="55">
        <v>0</v>
      </c>
      <c r="F684" s="55">
        <v>0</v>
      </c>
      <c r="G684" s="55">
        <v>0</v>
      </c>
      <c r="H684" s="55">
        <v>0</v>
      </c>
      <c r="I684" s="55">
        <v>0</v>
      </c>
      <c r="J684" s="55">
        <v>0</v>
      </c>
      <c r="K684" s="55">
        <v>0</v>
      </c>
      <c r="L684" s="55">
        <v>0</v>
      </c>
      <c r="M684" s="55">
        <v>0</v>
      </c>
      <c r="N684" s="55">
        <v>0</v>
      </c>
      <c r="O684" s="55">
        <v>0</v>
      </c>
      <c r="P684" s="55">
        <v>0</v>
      </c>
      <c r="Q684" s="55">
        <v>0</v>
      </c>
      <c r="R684" s="55">
        <v>0</v>
      </c>
      <c r="S684" s="37">
        <f t="shared" si="40"/>
        <v>0</v>
      </c>
      <c r="T684" s="37">
        <f t="shared" si="39"/>
        <v>0</v>
      </c>
    </row>
    <row r="685" spans="1:20" x14ac:dyDescent="0.55000000000000004">
      <c r="A685" s="31" t="s">
        <v>163</v>
      </c>
      <c r="B685" s="31" t="s">
        <v>459</v>
      </c>
      <c r="C685" s="55">
        <v>35111.578766870618</v>
      </c>
      <c r="D685" s="55">
        <v>34421.567305328441</v>
      </c>
      <c r="E685" s="55">
        <v>33793.100680612763</v>
      </c>
      <c r="F685" s="55">
        <v>33143.952939998715</v>
      </c>
      <c r="G685" s="55">
        <v>32451.311170069948</v>
      </c>
      <c r="H685" s="55">
        <v>31692.084127575592</v>
      </c>
      <c r="I685" s="55">
        <v>30950.619871276031</v>
      </c>
      <c r="J685" s="55">
        <v>30226.502825123855</v>
      </c>
      <c r="K685" s="55">
        <v>29519.327135839787</v>
      </c>
      <c r="L685" s="55">
        <v>28828.696445439899</v>
      </c>
      <c r="M685" s="55">
        <v>28154.223669084844</v>
      </c>
      <c r="N685" s="55">
        <v>27495.530778126453</v>
      </c>
      <c r="O685" s="55">
        <v>26852.248588230141</v>
      </c>
      <c r="P685" s="55">
        <v>26224.016552454399</v>
      </c>
      <c r="Q685" s="55">
        <v>25610.482559171374</v>
      </c>
      <c r="R685" s="55">
        <v>25011.302734715264</v>
      </c>
      <c r="S685" s="37">
        <f t="shared" si="40"/>
        <v>479486.54614991805</v>
      </c>
      <c r="T685" s="37">
        <f t="shared" si="39"/>
        <v>200613.59499045607</v>
      </c>
    </row>
    <row r="686" spans="1:20" x14ac:dyDescent="0.55000000000000004">
      <c r="A686" s="31" t="s">
        <v>164</v>
      </c>
      <c r="B686" s="31" t="s">
        <v>459</v>
      </c>
      <c r="C686" s="55">
        <v>30819.992618467546</v>
      </c>
      <c r="D686" s="55">
        <v>30479.458124539426</v>
      </c>
      <c r="E686" s="55">
        <v>30214.310032541882</v>
      </c>
      <c r="F686" s="55">
        <v>30003.872984769085</v>
      </c>
      <c r="G686" s="55">
        <v>29848.151603984214</v>
      </c>
      <c r="H686" s="55">
        <v>29733.497186402117</v>
      </c>
      <c r="I686" s="55">
        <v>29619.283185889901</v>
      </c>
      <c r="J686" s="55">
        <v>29505.507910692482</v>
      </c>
      <c r="K686" s="55">
        <v>29392.169675553221</v>
      </c>
      <c r="L686" s="55">
        <v>29279.266801689002</v>
      </c>
      <c r="M686" s="55">
        <v>29166.797616765318</v>
      </c>
      <c r="N686" s="55">
        <v>29054.760454871543</v>
      </c>
      <c r="O686" s="55">
        <v>28943.153656496263</v>
      </c>
      <c r="P686" s="55">
        <v>28831.975568502628</v>
      </c>
      <c r="Q686" s="55">
        <v>28721.224544103949</v>
      </c>
      <c r="R686" s="55">
        <v>28610.898942839256</v>
      </c>
      <c r="S686" s="37">
        <f t="shared" si="40"/>
        <v>472224.32090810779</v>
      </c>
      <c r="T686" s="37">
        <f t="shared" ref="T686:T702" si="41">SUM(C686:H686)</f>
        <v>181099.28255070429</v>
      </c>
    </row>
    <row r="687" spans="1:20" x14ac:dyDescent="0.55000000000000004">
      <c r="A687" s="31" t="s">
        <v>27</v>
      </c>
      <c r="B687" s="31" t="s">
        <v>460</v>
      </c>
      <c r="C687" s="55">
        <v>8235545.9795377264</v>
      </c>
      <c r="D687" s="55">
        <v>8118207.6424021563</v>
      </c>
      <c r="E687" s="55">
        <v>7974513.32374648</v>
      </c>
      <c r="F687" s="55">
        <v>7825956.500791424</v>
      </c>
      <c r="G687" s="55">
        <v>7673392.5791777838</v>
      </c>
      <c r="H687" s="55">
        <v>7518035.5943100508</v>
      </c>
      <c r="I687" s="55">
        <v>7365823.9968961896</v>
      </c>
      <c r="J687" s="55">
        <v>7216694.1048156759</v>
      </c>
      <c r="K687" s="55">
        <v>7070583.5252684681</v>
      </c>
      <c r="L687" s="55">
        <v>6927431.1286711758</v>
      </c>
      <c r="M687" s="55">
        <v>6787177.0230817329</v>
      </c>
      <c r="N687" s="55">
        <v>6649762.5291418787</v>
      </c>
      <c r="O687" s="55">
        <v>6515130.1555269463</v>
      </c>
      <c r="P687" s="55">
        <v>6383223.5748927006</v>
      </c>
      <c r="Q687" s="55">
        <v>6253987.600309182</v>
      </c>
      <c r="R687" s="55">
        <v>6127368.1621716451</v>
      </c>
      <c r="S687" s="37">
        <f t="shared" ref="S687:S702" si="42">SUM(C687:R687)</f>
        <v>114642833.42074122</v>
      </c>
      <c r="T687" s="37">
        <f t="shared" si="41"/>
        <v>47345651.61996562</v>
      </c>
    </row>
    <row r="688" spans="1:20" x14ac:dyDescent="0.55000000000000004">
      <c r="A688" s="31" t="s">
        <v>165</v>
      </c>
      <c r="B688" s="31" t="s">
        <v>460</v>
      </c>
      <c r="C688" s="55">
        <v>166759.82250981344</v>
      </c>
      <c r="D688" s="55">
        <v>164731.39911659522</v>
      </c>
      <c r="E688" s="55">
        <v>162373.1343465714</v>
      </c>
      <c r="F688" s="55">
        <v>159926.39692291335</v>
      </c>
      <c r="G688" s="55">
        <v>157543.5003706209</v>
      </c>
      <c r="H688" s="55">
        <v>155240.4884365972</v>
      </c>
      <c r="I688" s="55">
        <v>152971.14253104042</v>
      </c>
      <c r="J688" s="55">
        <v>150734.97051517529</v>
      </c>
      <c r="K688" s="55">
        <v>148531.48744443926</v>
      </c>
      <c r="L688" s="55">
        <v>146360.21546331584</v>
      </c>
      <c r="M688" s="55">
        <v>144220.68370170495</v>
      </c>
      <c r="N688" s="55">
        <v>142112.42817280834</v>
      </c>
      <c r="O688" s="55">
        <v>140034.99167250769</v>
      </c>
      <c r="P688" s="55">
        <v>137987.92368021343</v>
      </c>
      <c r="Q688" s="55">
        <v>135970.78026116348</v>
      </c>
      <c r="R688" s="55">
        <v>133983.12397014981</v>
      </c>
      <c r="S688" s="37">
        <f t="shared" si="42"/>
        <v>2399482.4891156303</v>
      </c>
      <c r="T688" s="37">
        <f t="shared" si="41"/>
        <v>966574.74170311145</v>
      </c>
    </row>
    <row r="689" spans="1:20" x14ac:dyDescent="0.55000000000000004">
      <c r="A689" s="31" t="s">
        <v>167</v>
      </c>
      <c r="B689" s="31" t="s">
        <v>459</v>
      </c>
      <c r="C689" s="55">
        <v>212999.61447857172</v>
      </c>
      <c r="D689" s="55">
        <v>214576.6526057602</v>
      </c>
      <c r="E689" s="55">
        <v>216975.33181826631</v>
      </c>
      <c r="F689" s="55">
        <v>219713.84408210925</v>
      </c>
      <c r="G689" s="55">
        <v>222703.37305315273</v>
      </c>
      <c r="H689" s="55">
        <v>225378.68929430153</v>
      </c>
      <c r="I689" s="55">
        <v>228086.14387665293</v>
      </c>
      <c r="J689" s="55">
        <v>230826.12287530318</v>
      </c>
      <c r="K689" s="55">
        <v>233599.01700323509</v>
      </c>
      <c r="L689" s="55">
        <v>236405.2216670324</v>
      </c>
      <c r="M689" s="55">
        <v>239245.1370232639</v>
      </c>
      <c r="N689" s="55">
        <v>242119.16803554431</v>
      </c>
      <c r="O689" s="55">
        <v>245027.72453228117</v>
      </c>
      <c r="P689" s="55">
        <v>247971.22126511455</v>
      </c>
      <c r="Q689" s="55">
        <v>250950.07796806056</v>
      </c>
      <c r="R689" s="55">
        <v>253964.71941736306</v>
      </c>
      <c r="S689" s="37">
        <f t="shared" si="42"/>
        <v>3720542.0589960129</v>
      </c>
      <c r="T689" s="37">
        <f t="shared" si="41"/>
        <v>1312347.5053321617</v>
      </c>
    </row>
    <row r="690" spans="1:20" x14ac:dyDescent="0.55000000000000004">
      <c r="A690" s="31" t="s">
        <v>21</v>
      </c>
      <c r="B690" s="31" t="s">
        <v>460</v>
      </c>
      <c r="C690" s="55">
        <v>883589.85210134054</v>
      </c>
      <c r="D690" s="55">
        <v>866201.84882922459</v>
      </c>
      <c r="E690" s="55">
        <v>846182.69729557587</v>
      </c>
      <c r="F690" s="55">
        <v>824830.26701223687</v>
      </c>
      <c r="G690" s="55">
        <v>802571.45922824193</v>
      </c>
      <c r="H690" s="55">
        <v>779507.21985978342</v>
      </c>
      <c r="I690" s="55">
        <v>757105.79890023917</v>
      </c>
      <c r="J690" s="55">
        <v>735348.14832308691</v>
      </c>
      <c r="K690" s="55">
        <v>714215.76750258601</v>
      </c>
      <c r="L690" s="55">
        <v>693690.68748261197</v>
      </c>
      <c r="M690" s="55">
        <v>673755.45569757617</v>
      </c>
      <c r="N690" s="55">
        <v>654393.12113243132</v>
      </c>
      <c r="O690" s="55">
        <v>635587.21990915015</v>
      </c>
      <c r="P690" s="55">
        <v>617321.76128741656</v>
      </c>
      <c r="Q690" s="55">
        <v>599581.21406763024</v>
      </c>
      <c r="R690" s="55">
        <v>582350.49338465871</v>
      </c>
      <c r="S690" s="37">
        <f t="shared" si="42"/>
        <v>11666233.012013793</v>
      </c>
      <c r="T690" s="37">
        <f t="shared" si="41"/>
        <v>5002883.344326403</v>
      </c>
    </row>
    <row r="691" spans="1:20" x14ac:dyDescent="0.55000000000000004">
      <c r="A691" s="31" t="s">
        <v>53</v>
      </c>
      <c r="B691" s="31" t="s">
        <v>459</v>
      </c>
      <c r="C691" s="55">
        <v>68990.298620800269</v>
      </c>
      <c r="D691" s="55">
        <v>69991.454746694479</v>
      </c>
      <c r="E691" s="55">
        <v>70573.150100318584</v>
      </c>
      <c r="F691" s="55">
        <v>70861.108685979241</v>
      </c>
      <c r="G691" s="55">
        <v>70958.326123093735</v>
      </c>
      <c r="H691" s="55">
        <v>71032.121075040792</v>
      </c>
      <c r="I691" s="55">
        <v>71105.992771962396</v>
      </c>
      <c r="J691" s="55">
        <v>71179.941293671465</v>
      </c>
      <c r="K691" s="55">
        <v>71253.966720063967</v>
      </c>
      <c r="L691" s="55">
        <v>71328.069131118886</v>
      </c>
      <c r="M691" s="55">
        <v>71402.248606898444</v>
      </c>
      <c r="N691" s="55">
        <v>71476.505227548099</v>
      </c>
      <c r="O691" s="55">
        <v>71550.839073296651</v>
      </c>
      <c r="P691" s="55">
        <v>71625.250224456337</v>
      </c>
      <c r="Q691" s="55">
        <v>71699.738761422952</v>
      </c>
      <c r="R691" s="55">
        <v>71774.30476467582</v>
      </c>
      <c r="S691" s="37">
        <f t="shared" si="42"/>
        <v>1136803.3159270422</v>
      </c>
      <c r="T691" s="37">
        <f t="shared" si="41"/>
        <v>422406.45935192704</v>
      </c>
    </row>
    <row r="692" spans="1:20" x14ac:dyDescent="0.55000000000000004">
      <c r="A692" s="31" t="s">
        <v>172</v>
      </c>
      <c r="B692" s="31" t="s">
        <v>459</v>
      </c>
      <c r="C692" s="55">
        <v>222832.75526466582</v>
      </c>
      <c r="D692" s="55">
        <v>210575.80800649815</v>
      </c>
      <c r="E692" s="55">
        <v>198046.08748388223</v>
      </c>
      <c r="F692" s="55">
        <v>185640.93275108564</v>
      </c>
      <c r="G692" s="55">
        <v>173552.8406562543</v>
      </c>
      <c r="H692" s="55">
        <v>161902.77525326292</v>
      </c>
      <c r="I692" s="55">
        <v>151034.74270770428</v>
      </c>
      <c r="J692" s="55">
        <v>140896.24757264741</v>
      </c>
      <c r="K692" s="55">
        <v>131438.31825814812</v>
      </c>
      <c r="L692" s="55">
        <v>122615.27048562847</v>
      </c>
      <c r="M692" s="55">
        <v>114384.48662083225</v>
      </c>
      <c r="N692" s="55">
        <v>106706.2098194766</v>
      </c>
      <c r="O692" s="55">
        <v>99543.351991269548</v>
      </c>
      <c r="P692" s="55">
        <v>92861.314654708724</v>
      </c>
      <c r="Q692" s="55">
        <v>86627.821817343676</v>
      </c>
      <c r="R692" s="55">
        <v>80812.764074269115</v>
      </c>
      <c r="S692" s="37">
        <f t="shared" si="42"/>
        <v>2279471.7274176772</v>
      </c>
      <c r="T692" s="37">
        <f t="shared" si="41"/>
        <v>1152551.1994156491</v>
      </c>
    </row>
    <row r="693" spans="1:20" x14ac:dyDescent="0.55000000000000004">
      <c r="A693" s="31" t="s">
        <v>175</v>
      </c>
      <c r="B693" s="31" t="s">
        <v>459</v>
      </c>
      <c r="C693" s="55">
        <v>0</v>
      </c>
      <c r="D693" s="55">
        <v>0</v>
      </c>
      <c r="E693" s="55">
        <v>0</v>
      </c>
      <c r="F693" s="55">
        <v>0</v>
      </c>
      <c r="G693" s="55">
        <v>0</v>
      </c>
      <c r="H693" s="55">
        <v>0</v>
      </c>
      <c r="I693" s="55">
        <v>0</v>
      </c>
      <c r="J693" s="55">
        <v>0</v>
      </c>
      <c r="K693" s="55">
        <v>0</v>
      </c>
      <c r="L693" s="55">
        <v>0</v>
      </c>
      <c r="M693" s="55">
        <v>0</v>
      </c>
      <c r="N693" s="55">
        <v>0</v>
      </c>
      <c r="O693" s="55">
        <v>0</v>
      </c>
      <c r="P693" s="55">
        <v>0</v>
      </c>
      <c r="Q693" s="55">
        <v>0</v>
      </c>
      <c r="R693" s="55">
        <v>0</v>
      </c>
      <c r="S693" s="37">
        <f t="shared" si="42"/>
        <v>0</v>
      </c>
      <c r="T693" s="37">
        <f t="shared" si="41"/>
        <v>0</v>
      </c>
    </row>
    <row r="694" spans="1:20" x14ac:dyDescent="0.55000000000000004">
      <c r="A694" s="31" t="s">
        <v>24</v>
      </c>
      <c r="B694" s="31" t="s">
        <v>460</v>
      </c>
      <c r="C694" s="55">
        <v>1899404.0599880992</v>
      </c>
      <c r="D694" s="55">
        <v>1911065.2632205312</v>
      </c>
      <c r="E694" s="55">
        <v>1917788.2207084487</v>
      </c>
      <c r="F694" s="55">
        <v>1920728.371682782</v>
      </c>
      <c r="G694" s="55">
        <v>1919100.70654799</v>
      </c>
      <c r="H694" s="55">
        <v>1912701.9022122682</v>
      </c>
      <c r="I694" s="55">
        <v>1906324.4332326255</v>
      </c>
      <c r="J694" s="55">
        <v>1899968.2284711755</v>
      </c>
      <c r="K694" s="55">
        <v>1893633.2170272246</v>
      </c>
      <c r="L694" s="55">
        <v>1887319.3282364814</v>
      </c>
      <c r="M694" s="55">
        <v>1881026.4916702677</v>
      </c>
      <c r="N694" s="55">
        <v>1874754.637134735</v>
      </c>
      <c r="O694" s="55">
        <v>1868503.6946700797</v>
      </c>
      <c r="P694" s="55">
        <v>1862273.5945497623</v>
      </c>
      <c r="Q694" s="55">
        <v>1856064.2672797304</v>
      </c>
      <c r="R694" s="55">
        <v>1849875.6435976462</v>
      </c>
      <c r="S694" s="37">
        <f t="shared" si="42"/>
        <v>30260532.060229853</v>
      </c>
      <c r="T694" s="37">
        <f t="shared" si="41"/>
        <v>11480788.524360118</v>
      </c>
    </row>
    <row r="695" spans="1:20" x14ac:dyDescent="0.55000000000000004">
      <c r="A695" s="31" t="s">
        <v>43</v>
      </c>
      <c r="B695" s="31" t="s">
        <v>460</v>
      </c>
      <c r="C695" s="55">
        <v>760285.44596626528</v>
      </c>
      <c r="D695" s="55">
        <v>728621.21553484432</v>
      </c>
      <c r="E695" s="55">
        <v>701403.28606101731</v>
      </c>
      <c r="F695" s="55">
        <v>680347.04090802709</v>
      </c>
      <c r="G695" s="55">
        <v>656153.71760185645</v>
      </c>
      <c r="H695" s="55">
        <v>630044.37866570521</v>
      </c>
      <c r="I695" s="55">
        <v>604973.9694214781</v>
      </c>
      <c r="J695" s="55">
        <v>580901.1493010585</v>
      </c>
      <c r="K695" s="55">
        <v>557786.22273943818</v>
      </c>
      <c r="L695" s="55">
        <v>535591.07371757994</v>
      </c>
      <c r="M695" s="55">
        <v>514279.10290991841</v>
      </c>
      <c r="N695" s="55">
        <v>493815.16733285534</v>
      </c>
      <c r="O695" s="55">
        <v>474165.52239473275</v>
      </c>
      <c r="P695" s="55">
        <v>455297.76625172287</v>
      </c>
      <c r="Q695" s="55">
        <v>437180.78637788189</v>
      </c>
      <c r="R695" s="55">
        <v>419784.70826126082</v>
      </c>
      <c r="S695" s="37">
        <f t="shared" si="42"/>
        <v>9230630.5534456428</v>
      </c>
      <c r="T695" s="37">
        <f t="shared" si="41"/>
        <v>4156855.0847377153</v>
      </c>
    </row>
    <row r="696" spans="1:20" x14ac:dyDescent="0.55000000000000004">
      <c r="A696" s="31" t="s">
        <v>176</v>
      </c>
      <c r="B696" s="31" t="s">
        <v>460</v>
      </c>
      <c r="C696" s="55">
        <v>1061491.2282769457</v>
      </c>
      <c r="D696" s="55">
        <v>1039423.9705099097</v>
      </c>
      <c r="E696" s="55">
        <v>1015593.8169427583</v>
      </c>
      <c r="F696" s="55">
        <v>990354.41639316967</v>
      </c>
      <c r="G696" s="55">
        <v>964916.64799024852</v>
      </c>
      <c r="H696" s="55">
        <v>939415.60926843167</v>
      </c>
      <c r="I696" s="55">
        <v>914588.51785309566</v>
      </c>
      <c r="J696" s="55">
        <v>890417.56251008378</v>
      </c>
      <c r="K696" s="55">
        <v>866885.40272462543</v>
      </c>
      <c r="L696" s="55">
        <v>843975.1562610555</v>
      </c>
      <c r="M696" s="55">
        <v>821670.38705130899</v>
      </c>
      <c r="N696" s="55">
        <v>799955.09340350202</v>
      </c>
      <c r="O696" s="55">
        <v>778813.6965221382</v>
      </c>
      <c r="P696" s="55">
        <v>758231.02933170402</v>
      </c>
      <c r="Q696" s="55">
        <v>738192.32559564163</v>
      </c>
      <c r="R696" s="55">
        <v>718683.20932288247</v>
      </c>
      <c r="S696" s="37">
        <f t="shared" si="42"/>
        <v>14142608.0699575</v>
      </c>
      <c r="T696" s="37">
        <f t="shared" si="41"/>
        <v>6011195.6893814635</v>
      </c>
    </row>
    <row r="697" spans="1:20" x14ac:dyDescent="0.55000000000000004">
      <c r="A697" s="31" t="s">
        <v>177</v>
      </c>
      <c r="B697" s="31" t="s">
        <v>460</v>
      </c>
      <c r="C697" s="55">
        <v>5052018.5475518089</v>
      </c>
      <c r="D697" s="55">
        <v>5008793.1625189735</v>
      </c>
      <c r="E697" s="55">
        <v>4961766.8132684417</v>
      </c>
      <c r="F697" s="55">
        <v>4911015.8212526459</v>
      </c>
      <c r="G697" s="55">
        <v>4856672.3275549551</v>
      </c>
      <c r="H697" s="55">
        <v>4798969.9517317591</v>
      </c>
      <c r="I697" s="55">
        <v>4741953.1408285489</v>
      </c>
      <c r="J697" s="55">
        <v>4685613.7496129526</v>
      </c>
      <c r="K697" s="55">
        <v>4629943.729626528</v>
      </c>
      <c r="L697" s="55">
        <v>4574935.1280349819</v>
      </c>
      <c r="M697" s="55">
        <v>4520580.0864920579</v>
      </c>
      <c r="N697" s="55">
        <v>4466870.8400169229</v>
      </c>
      <c r="O697" s="55">
        <v>4413799.7158848792</v>
      </c>
      <c r="P697" s="55">
        <v>4361359.1325312713</v>
      </c>
      <c r="Q697" s="55">
        <v>4309541.5984684061</v>
      </c>
      <c r="R697" s="55">
        <v>4258339.7112153471</v>
      </c>
      <c r="S697" s="37">
        <f t="shared" si="42"/>
        <v>74552173.456590474</v>
      </c>
      <c r="T697" s="37">
        <f t="shared" si="41"/>
        <v>29589236.623878587</v>
      </c>
    </row>
    <row r="698" spans="1:20" x14ac:dyDescent="0.55000000000000004">
      <c r="A698" s="31" t="s">
        <v>178</v>
      </c>
      <c r="B698" s="31" t="s">
        <v>459</v>
      </c>
      <c r="C698" s="55">
        <v>124718.95891946867</v>
      </c>
      <c r="D698" s="55">
        <v>115681.74514620278</v>
      </c>
      <c r="E698" s="55">
        <v>108008.76199633729</v>
      </c>
      <c r="F698" s="55">
        <v>101560.8920585647</v>
      </c>
      <c r="G698" s="55">
        <v>96154.946134599217</v>
      </c>
      <c r="H698" s="55">
        <v>91634.780057247524</v>
      </c>
      <c r="I698" s="55">
        <v>87327.103323275413</v>
      </c>
      <c r="J698" s="55">
        <v>83221.926980888369</v>
      </c>
      <c r="K698" s="55">
        <v>79309.731650818983</v>
      </c>
      <c r="L698" s="55">
        <v>75581.445452103071</v>
      </c>
      <c r="M698" s="55">
        <v>72028.422965547157</v>
      </c>
      <c r="N698" s="55">
        <v>68642.42518610628</v>
      </c>
      <c r="O698" s="55">
        <v>65415.600417684487</v>
      </c>
      <c r="P698" s="55">
        <v>62340.466066054774</v>
      </c>
      <c r="Q698" s="55">
        <v>59409.891287679617</v>
      </c>
      <c r="R698" s="55">
        <v>56617.080454196199</v>
      </c>
      <c r="S698" s="37">
        <f t="shared" si="42"/>
        <v>1347654.1780967745</v>
      </c>
      <c r="T698" s="37">
        <f t="shared" si="41"/>
        <v>637760.08431242011</v>
      </c>
    </row>
    <row r="699" spans="1:20" x14ac:dyDescent="0.55000000000000004">
      <c r="A699" s="31" t="s">
        <v>180</v>
      </c>
      <c r="B699" s="31" t="s">
        <v>460</v>
      </c>
      <c r="C699" s="55">
        <v>1180678.402022291</v>
      </c>
      <c r="D699" s="55">
        <v>1157709.2159820399</v>
      </c>
      <c r="E699" s="55">
        <v>1128462.1489242057</v>
      </c>
      <c r="F699" s="55">
        <v>1094754.6785343324</v>
      </c>
      <c r="G699" s="55">
        <v>1058197.9233207263</v>
      </c>
      <c r="H699" s="55">
        <v>1020151.7442507267</v>
      </c>
      <c r="I699" s="55">
        <v>983473.4678291122</v>
      </c>
      <c r="J699" s="55">
        <v>948113.91283187619</v>
      </c>
      <c r="K699" s="55">
        <v>914025.66628423415</v>
      </c>
      <c r="L699" s="55">
        <v>881163.01988544152</v>
      </c>
      <c r="M699" s="55">
        <v>849481.90871937608</v>
      </c>
      <c r="N699" s="55">
        <v>818939.85216870648</v>
      </c>
      <c r="O699" s="55">
        <v>789495.89695341536</v>
      </c>
      <c r="P699" s="55">
        <v>761110.56221730099</v>
      </c>
      <c r="Q699" s="55">
        <v>733745.78658882796</v>
      </c>
      <c r="R699" s="55">
        <v>707364.87714533496</v>
      </c>
      <c r="S699" s="37">
        <f t="shared" si="42"/>
        <v>15026869.063657947</v>
      </c>
      <c r="T699" s="37">
        <f t="shared" si="41"/>
        <v>6639954.1130343229</v>
      </c>
    </row>
    <row r="700" spans="1:20" x14ac:dyDescent="0.55000000000000004">
      <c r="A700" s="31" t="s">
        <v>181</v>
      </c>
      <c r="B700" s="31" t="s">
        <v>459</v>
      </c>
      <c r="C700" s="55">
        <v>9633.3323291473243</v>
      </c>
      <c r="D700" s="55">
        <v>10042.630225654779</v>
      </c>
      <c r="E700" s="55">
        <v>10475.620825751574</v>
      </c>
      <c r="F700" s="55">
        <v>10917.634070576694</v>
      </c>
      <c r="G700" s="55">
        <v>11360.425681018187</v>
      </c>
      <c r="H700" s="55">
        <v>11806.100645222403</v>
      </c>
      <c r="I700" s="55">
        <v>12269.259652656643</v>
      </c>
      <c r="J700" s="55">
        <v>12750.588610747223</v>
      </c>
      <c r="K700" s="55">
        <v>13250.800335398735</v>
      </c>
      <c r="L700" s="55">
        <v>13770.635606626596</v>
      </c>
      <c r="M700" s="55">
        <v>14310.864265602564</v>
      </c>
      <c r="N700" s="55">
        <v>14872.286354737889</v>
      </c>
      <c r="O700" s="55">
        <v>15455.733302492456</v>
      </c>
      <c r="P700" s="55">
        <v>16062.069154664576</v>
      </c>
      <c r="Q700" s="55">
        <v>16692.191853984867</v>
      </c>
      <c r="R700" s="55">
        <v>17347.034569909207</v>
      </c>
      <c r="S700" s="37">
        <f t="shared" si="42"/>
        <v>211017.20748419172</v>
      </c>
      <c r="T700" s="37">
        <f t="shared" si="41"/>
        <v>64235.743777370961</v>
      </c>
    </row>
    <row r="701" spans="1:20" x14ac:dyDescent="0.55000000000000004">
      <c r="A701" s="31" t="s">
        <v>20</v>
      </c>
      <c r="B701" s="31" t="s">
        <v>460</v>
      </c>
      <c r="C701" s="55">
        <v>3802534.0279554566</v>
      </c>
      <c r="D701" s="55">
        <v>3793367.9148611194</v>
      </c>
      <c r="E701" s="55">
        <v>3774073.8496171604</v>
      </c>
      <c r="F701" s="55">
        <v>3746002.7541858754</v>
      </c>
      <c r="G701" s="55">
        <v>3710267.6436373871</v>
      </c>
      <c r="H701" s="55">
        <v>3666113.9833393763</v>
      </c>
      <c r="I701" s="55">
        <v>3622485.7691560294</v>
      </c>
      <c r="J701" s="55">
        <v>3579376.7480696454</v>
      </c>
      <c r="K701" s="55">
        <v>3536780.7414759207</v>
      </c>
      <c r="L701" s="55">
        <v>3494691.644298397</v>
      </c>
      <c r="M701" s="55">
        <v>3453103.4241134576</v>
      </c>
      <c r="N701" s="55">
        <v>3412010.1202857229</v>
      </c>
      <c r="O701" s="55">
        <v>3371405.8431137465</v>
      </c>
      <c r="P701" s="55">
        <v>3331284.7729858682</v>
      </c>
      <c r="Q701" s="55">
        <v>3291641.1595461224</v>
      </c>
      <c r="R701" s="55">
        <v>3252469.3208700675</v>
      </c>
      <c r="S701" s="37">
        <f t="shared" si="42"/>
        <v>56837609.717511341</v>
      </c>
      <c r="T701" s="37">
        <f t="shared" si="41"/>
        <v>22492360.173596375</v>
      </c>
    </row>
    <row r="702" spans="1:20" x14ac:dyDescent="0.55000000000000004">
      <c r="A702" s="31" t="s">
        <v>18</v>
      </c>
      <c r="B702" s="31" t="s">
        <v>460</v>
      </c>
      <c r="C702" s="55">
        <v>1138440.3741158037</v>
      </c>
      <c r="D702" s="55">
        <v>1105281.9166172852</v>
      </c>
      <c r="E702" s="55">
        <v>1073089.2394342574</v>
      </c>
      <c r="F702" s="55">
        <v>1041834.2130429683</v>
      </c>
      <c r="G702" s="55">
        <v>1011489.5272261829</v>
      </c>
      <c r="H702" s="55">
        <v>982028.66720988636</v>
      </c>
      <c r="I702" s="55">
        <v>953425.89049503522</v>
      </c>
      <c r="J702" s="55">
        <v>925656.20436411188</v>
      </c>
      <c r="K702" s="55">
        <v>898695.34404282714</v>
      </c>
      <c r="L702" s="55">
        <v>872519.75149789045</v>
      </c>
      <c r="M702" s="55">
        <v>847106.55485232081</v>
      </c>
      <c r="N702" s="55">
        <v>822433.5484003115</v>
      </c>
      <c r="O702" s="55">
        <v>798479.17320418602</v>
      </c>
      <c r="P702" s="55">
        <v>775222.49825649126</v>
      </c>
      <c r="Q702" s="55">
        <v>752643.20219076809</v>
      </c>
      <c r="R702" s="55">
        <v>730721.55552501744</v>
      </c>
      <c r="S702" s="37">
        <f t="shared" si="42"/>
        <v>14729067.66047534</v>
      </c>
      <c r="T702" s="37">
        <f t="shared" si="41"/>
        <v>6352163.9376463825</v>
      </c>
    </row>
    <row r="704" spans="1:20" x14ac:dyDescent="0.55000000000000004">
      <c r="A704" s="31" t="s">
        <v>229</v>
      </c>
      <c r="B704" s="31"/>
      <c r="C704" s="37">
        <f>SUM(C622:C702)</f>
        <v>65036503.543442309</v>
      </c>
      <c r="D704" s="37">
        <f t="shared" ref="D704:R704" si="43">SUM(D622:D702)</f>
        <v>64326536.815427884</v>
      </c>
      <c r="E704" s="37">
        <f t="shared" si="43"/>
        <v>63539037.97751265</v>
      </c>
      <c r="F704" s="37">
        <f t="shared" si="43"/>
        <v>62711302.88289611</v>
      </c>
      <c r="G704" s="37">
        <f t="shared" si="43"/>
        <v>61841358.841202393</v>
      </c>
      <c r="H704" s="37">
        <f t="shared" si="43"/>
        <v>60934509.481809169</v>
      </c>
      <c r="I704" s="37">
        <f t="shared" si="43"/>
        <v>60063160.200688526</v>
      </c>
      <c r="J704" s="37">
        <f t="shared" si="43"/>
        <v>59228303.29017736</v>
      </c>
      <c r="K704" s="37">
        <f t="shared" si="43"/>
        <v>58431294.258551501</v>
      </c>
      <c r="L704" s="37">
        <f t="shared" si="43"/>
        <v>57673918.820679247</v>
      </c>
      <c r="M704" s="37">
        <f t="shared" si="43"/>
        <v>56958473.5771465</v>
      </c>
      <c r="N704" s="37">
        <f t="shared" si="43"/>
        <v>56287863.129317746</v>
      </c>
      <c r="O704" s="37">
        <f t="shared" si="43"/>
        <v>55665716.932248861</v>
      </c>
      <c r="P704" s="37">
        <f t="shared" si="43"/>
        <v>55096529.853617102</v>
      </c>
      <c r="Q704" s="37">
        <f t="shared" si="43"/>
        <v>54585831.207424991</v>
      </c>
      <c r="R704" s="37">
        <f t="shared" si="43"/>
        <v>54140387.993280411</v>
      </c>
      <c r="S704" s="37">
        <f>SUM(S622:S702)</f>
        <v>946520728.80542302</v>
      </c>
      <c r="T704" s="37">
        <f>SUM(C704:H704)</f>
        <v>378389249.54229045</v>
      </c>
    </row>
    <row r="707" spans="1:20" x14ac:dyDescent="0.55000000000000004">
      <c r="A707" s="17" t="s">
        <v>237</v>
      </c>
    </row>
    <row r="708" spans="1:20" x14ac:dyDescent="0.55000000000000004">
      <c r="A708" s="17" t="s">
        <v>249</v>
      </c>
    </row>
    <row r="709" spans="1:20" x14ac:dyDescent="0.55000000000000004">
      <c r="A709" s="17" t="s">
        <v>1</v>
      </c>
      <c r="B709" s="17" t="s">
        <v>239</v>
      </c>
      <c r="C709" s="63">
        <v>2015</v>
      </c>
      <c r="D709" s="63">
        <f t="shared" ref="D709:R709" si="44">1+C709</f>
        <v>2016</v>
      </c>
      <c r="E709" s="63">
        <f t="shared" si="44"/>
        <v>2017</v>
      </c>
      <c r="F709" s="63">
        <f t="shared" si="44"/>
        <v>2018</v>
      </c>
      <c r="G709" s="63">
        <f t="shared" si="44"/>
        <v>2019</v>
      </c>
      <c r="H709" s="63">
        <f t="shared" si="44"/>
        <v>2020</v>
      </c>
      <c r="I709" s="63">
        <f t="shared" si="44"/>
        <v>2021</v>
      </c>
      <c r="J709" s="63">
        <f t="shared" si="44"/>
        <v>2022</v>
      </c>
      <c r="K709" s="63">
        <f t="shared" si="44"/>
        <v>2023</v>
      </c>
      <c r="L709" s="63">
        <f t="shared" si="44"/>
        <v>2024</v>
      </c>
      <c r="M709" s="63">
        <f t="shared" si="44"/>
        <v>2025</v>
      </c>
      <c r="N709" s="63">
        <f t="shared" si="44"/>
        <v>2026</v>
      </c>
      <c r="O709" s="63">
        <f t="shared" si="44"/>
        <v>2027</v>
      </c>
      <c r="P709" s="63">
        <f t="shared" si="44"/>
        <v>2028</v>
      </c>
      <c r="Q709" s="63">
        <f t="shared" si="44"/>
        <v>2029</v>
      </c>
      <c r="R709" s="63">
        <f t="shared" si="44"/>
        <v>2030</v>
      </c>
      <c r="S709" t="s">
        <v>235</v>
      </c>
      <c r="T709" t="s">
        <v>240</v>
      </c>
    </row>
    <row r="710" spans="1:20" x14ac:dyDescent="0.55000000000000004">
      <c r="A710" s="31" t="s">
        <v>79</v>
      </c>
      <c r="B710" s="31" t="s">
        <v>459</v>
      </c>
      <c r="C710" s="55">
        <v>6209.8199942788679</v>
      </c>
      <c r="D710" s="55">
        <v>6237.4438950104468</v>
      </c>
      <c r="E710" s="55">
        <v>6265.1906785135607</v>
      </c>
      <c r="F710" s="55">
        <v>6293.0608914226523</v>
      </c>
      <c r="G710" s="55">
        <v>6321.0550828038213</v>
      </c>
      <c r="H710" s="55">
        <v>6349.1738041656499</v>
      </c>
      <c r="I710" s="55">
        <v>6357.9017176708785</v>
      </c>
      <c r="J710" s="55">
        <v>6366.641629032285</v>
      </c>
      <c r="K710" s="55">
        <v>6375.3935547427664</v>
      </c>
      <c r="L710" s="55">
        <v>6384.1575113178869</v>
      </c>
      <c r="M710" s="55">
        <v>6392.9335152959138</v>
      </c>
      <c r="N710" s="55">
        <v>6367.6483914643177</v>
      </c>
      <c r="O710" s="55">
        <v>6342.4632745365388</v>
      </c>
      <c r="P710" s="55">
        <v>6317.3777689685094</v>
      </c>
      <c r="Q710" s="55">
        <v>6292.3914807805968</v>
      </c>
      <c r="R710" s="55">
        <v>6267.5040175514341</v>
      </c>
      <c r="S710" s="37">
        <f>SUM(C710:R710)</f>
        <v>101140.15720755613</v>
      </c>
      <c r="T710" s="37">
        <f t="shared" ref="T710:T773" si="45">SUM(C710:H710)</f>
        <v>37675.744346195002</v>
      </c>
    </row>
    <row r="711" spans="1:20" x14ac:dyDescent="0.55000000000000004">
      <c r="A711" s="31" t="s">
        <v>82</v>
      </c>
      <c r="B711" s="31" t="s">
        <v>460</v>
      </c>
      <c r="C711" s="55">
        <v>187411.47521585145</v>
      </c>
      <c r="D711" s="55">
        <v>188420.22938136102</v>
      </c>
      <c r="E711" s="55">
        <v>189434.41323021986</v>
      </c>
      <c r="F711" s="55">
        <v>190454.05598804334</v>
      </c>
      <c r="G711" s="55">
        <v>191479.18703775547</v>
      </c>
      <c r="H711" s="55">
        <v>192509.83592043593</v>
      </c>
      <c r="I711" s="55">
        <v>193648.22743591678</v>
      </c>
      <c r="J711" s="55">
        <v>194793.35073856221</v>
      </c>
      <c r="K711" s="55">
        <v>195945.24563625723</v>
      </c>
      <c r="L711" s="55">
        <v>197103.95217228748</v>
      </c>
      <c r="M711" s="55">
        <v>198269.51062673141</v>
      </c>
      <c r="N711" s="55">
        <v>199169.50450906882</v>
      </c>
      <c r="O711" s="55">
        <v>200073.58368412565</v>
      </c>
      <c r="P711" s="55">
        <v>200981.76669604646</v>
      </c>
      <c r="Q711" s="55">
        <v>201894.07217315197</v>
      </c>
      <c r="R711" s="55">
        <v>202810.51882832189</v>
      </c>
      <c r="S711" s="37">
        <f t="shared" ref="S711:S774" si="46">SUM(C711:R711)</f>
        <v>3124398.9292741371</v>
      </c>
      <c r="T711" s="37">
        <f t="shared" si="45"/>
        <v>1139709.1967736671</v>
      </c>
    </row>
    <row r="712" spans="1:20" x14ac:dyDescent="0.55000000000000004">
      <c r="A712" s="31" t="s">
        <v>85</v>
      </c>
      <c r="B712" s="31" t="s">
        <v>459</v>
      </c>
      <c r="C712" s="55">
        <v>19370.209685817164</v>
      </c>
      <c r="D712" s="55">
        <v>18873.71561642053</v>
      </c>
      <c r="E712" s="55">
        <v>18389.94760239161</v>
      </c>
      <c r="F712" s="55">
        <v>17918.579451545636</v>
      </c>
      <c r="G712" s="55">
        <v>17459.293332602963</v>
      </c>
      <c r="H712" s="55">
        <v>17011.779560883657</v>
      </c>
      <c r="I712" s="55">
        <v>16610.603048785189</v>
      </c>
      <c r="J712" s="55">
        <v>16218.887192656517</v>
      </c>
      <c r="K712" s="55">
        <v>15836.408888680045</v>
      </c>
      <c r="L712" s="55">
        <v>15462.950294334381</v>
      </c>
      <c r="M712" s="55">
        <v>15098.298704321023</v>
      </c>
      <c r="N712" s="55">
        <v>14839.853252974977</v>
      </c>
      <c r="O712" s="55">
        <v>14585.831747176018</v>
      </c>
      <c r="P712" s="55">
        <v>14336.158459941505</v>
      </c>
      <c r="Q712" s="55">
        <v>14090.758960547069</v>
      </c>
      <c r="R712" s="55">
        <v>13849.560092337857</v>
      </c>
      <c r="S712" s="37">
        <f t="shared" si="46"/>
        <v>259952.83589141615</v>
      </c>
      <c r="T712" s="37">
        <f t="shared" si="45"/>
        <v>109023.52524966156</v>
      </c>
    </row>
    <row r="713" spans="1:20" x14ac:dyDescent="0.55000000000000004">
      <c r="A713" s="31" t="s">
        <v>86</v>
      </c>
      <c r="B713" s="31" t="s">
        <v>459</v>
      </c>
      <c r="C713" s="55">
        <v>107174.88913092362</v>
      </c>
      <c r="D713" s="55">
        <v>105795.75195816526</v>
      </c>
      <c r="E713" s="55">
        <v>104434.36166022712</v>
      </c>
      <c r="F713" s="55">
        <v>103090.48986855239</v>
      </c>
      <c r="G713" s="55">
        <v>101763.91115325363</v>
      </c>
      <c r="H713" s="55">
        <v>100454.40298529751</v>
      </c>
      <c r="I713" s="55">
        <v>98985.974441145125</v>
      </c>
      <c r="J713" s="55">
        <v>97539.011181989728</v>
      </c>
      <c r="K713" s="55">
        <v>96113.199431269444</v>
      </c>
      <c r="L713" s="55">
        <v>94708.229999164614</v>
      </c>
      <c r="M713" s="55">
        <v>93323.798215549512</v>
      </c>
      <c r="N713" s="55">
        <v>91756.940721147228</v>
      </c>
      <c r="O713" s="55">
        <v>90216.389940088251</v>
      </c>
      <c r="P713" s="55">
        <v>88701.704196489809</v>
      </c>
      <c r="Q713" s="55">
        <v>87212.449229975085</v>
      </c>
      <c r="R713" s="55">
        <v>85748.198071170453</v>
      </c>
      <c r="S713" s="37">
        <f t="shared" si="46"/>
        <v>1547019.7021844084</v>
      </c>
      <c r="T713" s="37">
        <f t="shared" si="45"/>
        <v>622713.80675641948</v>
      </c>
    </row>
    <row r="714" spans="1:20" x14ac:dyDescent="0.55000000000000004">
      <c r="A714" s="31" t="s">
        <v>89</v>
      </c>
      <c r="B714" s="31" t="s">
        <v>459</v>
      </c>
      <c r="C714" s="55">
        <v>120062.73380017825</v>
      </c>
      <c r="D714" s="55">
        <v>120217.32862121567</v>
      </c>
      <c r="E714" s="55">
        <v>120372.12250117779</v>
      </c>
      <c r="F714" s="55">
        <v>120527.11569637629</v>
      </c>
      <c r="G714" s="55">
        <v>120682.30846345291</v>
      </c>
      <c r="H714" s="55">
        <v>120837.70105937976</v>
      </c>
      <c r="I714" s="55">
        <v>120869.49542082861</v>
      </c>
      <c r="J714" s="55">
        <v>120901.29814789029</v>
      </c>
      <c r="K714" s="55">
        <v>120933.10924276596</v>
      </c>
      <c r="L714" s="55">
        <v>120964.92870765724</v>
      </c>
      <c r="M714" s="55">
        <v>120996.75654476644</v>
      </c>
      <c r="N714" s="55">
        <v>120776.43282887712</v>
      </c>
      <c r="O714" s="55">
        <v>120556.5103017566</v>
      </c>
      <c r="P714" s="55">
        <v>120336.98823287782</v>
      </c>
      <c r="Q714" s="55">
        <v>120117.8658930439</v>
      </c>
      <c r="R714" s="55">
        <v>119899.14255438602</v>
      </c>
      <c r="S714" s="37">
        <f t="shared" si="46"/>
        <v>1929051.8380166306</v>
      </c>
      <c r="T714" s="37">
        <f t="shared" si="45"/>
        <v>722699.31014178065</v>
      </c>
    </row>
    <row r="715" spans="1:20" x14ac:dyDescent="0.55000000000000004">
      <c r="A715" s="31" t="s">
        <v>91</v>
      </c>
      <c r="B715" s="31" t="s">
        <v>459</v>
      </c>
      <c r="C715" s="55">
        <v>23715.293986378339</v>
      </c>
      <c r="D715" s="55">
        <v>23440.61710870529</v>
      </c>
      <c r="E715" s="55">
        <v>23169.121612092571</v>
      </c>
      <c r="F715" s="55">
        <v>22900.770648933849</v>
      </c>
      <c r="G715" s="55">
        <v>22635.527798401665</v>
      </c>
      <c r="H715" s="55">
        <v>22373.357061504314</v>
      </c>
      <c r="I715" s="55">
        <v>22110.03590644092</v>
      </c>
      <c r="J715" s="55">
        <v>21849.813885339103</v>
      </c>
      <c r="K715" s="55">
        <v>21592.654523228568</v>
      </c>
      <c r="L715" s="55">
        <v>21338.521774427783</v>
      </c>
      <c r="M715" s="55">
        <v>21087.38001749157</v>
      </c>
      <c r="N715" s="55">
        <v>20804.519758384875</v>
      </c>
      <c r="O715" s="55">
        <v>20525.453708237077</v>
      </c>
      <c r="P715" s="55">
        <v>20250.130972582927</v>
      </c>
      <c r="Q715" s="55">
        <v>19978.501339641414</v>
      </c>
      <c r="R715" s="55">
        <v>19710.515271158431</v>
      </c>
      <c r="S715" s="37">
        <f t="shared" si="46"/>
        <v>347482.21537294867</v>
      </c>
      <c r="T715" s="37">
        <f t="shared" si="45"/>
        <v>138234.68821601605</v>
      </c>
    </row>
    <row r="716" spans="1:20" x14ac:dyDescent="0.55000000000000004">
      <c r="A716" s="31" t="s">
        <v>26</v>
      </c>
      <c r="B716" s="31" t="s">
        <v>460</v>
      </c>
      <c r="C716" s="55">
        <v>59651.602174372289</v>
      </c>
      <c r="D716" s="55">
        <v>58981.190180789607</v>
      </c>
      <c r="E716" s="55">
        <v>58318.312808654729</v>
      </c>
      <c r="F716" s="55">
        <v>57662.885377918843</v>
      </c>
      <c r="G716" s="55">
        <v>57014.824160234602</v>
      </c>
      <c r="H716" s="55">
        <v>56374.046368260199</v>
      </c>
      <c r="I716" s="55">
        <v>55743.985040699998</v>
      </c>
      <c r="J716" s="55">
        <v>55120.965557783937</v>
      </c>
      <c r="K716" s="55">
        <v>54504.909216735279</v>
      </c>
      <c r="L716" s="55">
        <v>53895.738194394413</v>
      </c>
      <c r="M716" s="55">
        <v>53293.375537387838</v>
      </c>
      <c r="N716" s="55">
        <v>52725.730624563068</v>
      </c>
      <c r="O716" s="55">
        <v>52164.13188058776</v>
      </c>
      <c r="P716" s="55">
        <v>51608.514905769523</v>
      </c>
      <c r="Q716" s="55">
        <v>51058.815986357891</v>
      </c>
      <c r="R716" s="55">
        <v>50514.972087238049</v>
      </c>
      <c r="S716" s="37">
        <f t="shared" si="46"/>
        <v>878634.00010174804</v>
      </c>
      <c r="T716" s="37">
        <f t="shared" si="45"/>
        <v>348002.86107023025</v>
      </c>
    </row>
    <row r="717" spans="1:20" x14ac:dyDescent="0.55000000000000004">
      <c r="A717" s="31" t="s">
        <v>36</v>
      </c>
      <c r="B717" s="31" t="s">
        <v>460</v>
      </c>
      <c r="C717" s="55">
        <v>445414.9776711812</v>
      </c>
      <c r="D717" s="55">
        <v>437236.72655506281</v>
      </c>
      <c r="E717" s="55">
        <v>429208.63606369006</v>
      </c>
      <c r="F717" s="55">
        <v>421327.94910231256</v>
      </c>
      <c r="G717" s="55">
        <v>413591.95919911354</v>
      </c>
      <c r="H717" s="55">
        <v>405998.0095757246</v>
      </c>
      <c r="I717" s="55">
        <v>397763.32599442895</v>
      </c>
      <c r="J717" s="55">
        <v>389695.66297009314</v>
      </c>
      <c r="K717" s="55">
        <v>381791.63289636082</v>
      </c>
      <c r="L717" s="55">
        <v>374047.91687624221</v>
      </c>
      <c r="M717" s="55">
        <v>366461.26332851301</v>
      </c>
      <c r="N717" s="55">
        <v>358312.42119510222</v>
      </c>
      <c r="O717" s="55">
        <v>350344.78137353231</v>
      </c>
      <c r="P717" s="55">
        <v>342554.31454561546</v>
      </c>
      <c r="Q717" s="55">
        <v>334937.08099138667</v>
      </c>
      <c r="R717" s="55">
        <v>327489.22859674616</v>
      </c>
      <c r="S717" s="37">
        <f t="shared" si="46"/>
        <v>6176175.8869351046</v>
      </c>
      <c r="T717" s="37">
        <f t="shared" si="45"/>
        <v>2552778.2581670848</v>
      </c>
    </row>
    <row r="718" spans="1:20" x14ac:dyDescent="0.55000000000000004">
      <c r="A718" s="31" t="s">
        <v>94</v>
      </c>
      <c r="B718" s="31" t="s">
        <v>459</v>
      </c>
      <c r="C718" s="55">
        <v>81153.527724065163</v>
      </c>
      <c r="D718" s="55">
        <v>81504.193992407629</v>
      </c>
      <c r="E718" s="55">
        <v>81856.375497797766</v>
      </c>
      <c r="F718" s="55">
        <v>82210.078787609775</v>
      </c>
      <c r="G718" s="55">
        <v>82565.310437509383</v>
      </c>
      <c r="H718" s="55">
        <v>82922.077051575761</v>
      </c>
      <c r="I718" s="55">
        <v>83279.743550341111</v>
      </c>
      <c r="J718" s="55">
        <v>83638.952766424816</v>
      </c>
      <c r="K718" s="55">
        <v>83999.711354005311</v>
      </c>
      <c r="L718" s="55">
        <v>84362.025995962525</v>
      </c>
      <c r="M718" s="55">
        <v>84725.903404001365</v>
      </c>
      <c r="N718" s="55">
        <v>84920.610829191064</v>
      </c>
      <c r="O718" s="55">
        <v>85115.765708817999</v>
      </c>
      <c r="P718" s="55">
        <v>85311.369071170964</v>
      </c>
      <c r="Q718" s="55">
        <v>85507.421946901886</v>
      </c>
      <c r="R718" s="55">
        <v>85703.925369031291</v>
      </c>
      <c r="S718" s="37">
        <f t="shared" si="46"/>
        <v>1338776.9934868137</v>
      </c>
      <c r="T718" s="37">
        <f t="shared" si="45"/>
        <v>492211.56349096546</v>
      </c>
    </row>
    <row r="719" spans="1:20" x14ac:dyDescent="0.55000000000000004">
      <c r="A719" s="31" t="s">
        <v>95</v>
      </c>
      <c r="B719" s="31" t="s">
        <v>459</v>
      </c>
      <c r="C719" s="55">
        <v>117873.31181619946</v>
      </c>
      <c r="D719" s="55">
        <v>117827.23420915188</v>
      </c>
      <c r="E719" s="55">
        <v>117781.1746142042</v>
      </c>
      <c r="F719" s="55">
        <v>117735.13302431539</v>
      </c>
      <c r="G719" s="55">
        <v>117689.10943244711</v>
      </c>
      <c r="H719" s="55">
        <v>117643.10383156379</v>
      </c>
      <c r="I719" s="55">
        <v>118065.14848722216</v>
      </c>
      <c r="J719" s="55">
        <v>118488.7072281568</v>
      </c>
      <c r="K719" s="55">
        <v>118913.78548614896</v>
      </c>
      <c r="L719" s="55">
        <v>119340.3887124664</v>
      </c>
      <c r="M719" s="55">
        <v>119768.52237793306</v>
      </c>
      <c r="N719" s="55">
        <v>120359.77126325801</v>
      </c>
      <c r="O719" s="55">
        <v>120953.93890584462</v>
      </c>
      <c r="P719" s="55">
        <v>121551.03971442007</v>
      </c>
      <c r="Q719" s="55">
        <v>122151.08816884168</v>
      </c>
      <c r="R719" s="55">
        <v>122754.09882044813</v>
      </c>
      <c r="S719" s="37">
        <f t="shared" si="46"/>
        <v>1908895.556092622</v>
      </c>
      <c r="T719" s="37">
        <f t="shared" si="45"/>
        <v>706549.06692788191</v>
      </c>
    </row>
    <row r="720" spans="1:20" x14ac:dyDescent="0.55000000000000004">
      <c r="A720" s="31" t="s">
        <v>96</v>
      </c>
      <c r="B720" s="31" t="s">
        <v>459</v>
      </c>
      <c r="C720" s="55">
        <v>14674.972296546803</v>
      </c>
      <c r="D720" s="55">
        <v>14479.206732455741</v>
      </c>
      <c r="E720" s="55">
        <v>14286.052700114751</v>
      </c>
      <c r="F720" s="55">
        <v>14095.475361435154</v>
      </c>
      <c r="G720" s="55">
        <v>13907.440343071792</v>
      </c>
      <c r="H720" s="55">
        <v>13721.913730223259</v>
      </c>
      <c r="I720" s="55">
        <v>13565.783005464025</v>
      </c>
      <c r="J720" s="55">
        <v>13411.428767840118</v>
      </c>
      <c r="K720" s="55">
        <v>13258.830804119669</v>
      </c>
      <c r="L720" s="55">
        <v>13107.969131061065</v>
      </c>
      <c r="M720" s="55">
        <v>12958.823992796086</v>
      </c>
      <c r="N720" s="55">
        <v>12802.19651235454</v>
      </c>
      <c r="O720" s="55">
        <v>12647.462117863013</v>
      </c>
      <c r="P720" s="55">
        <v>12494.597928442583</v>
      </c>
      <c r="Q720" s="55">
        <v>12343.581339765242</v>
      </c>
      <c r="R720" s="55">
        <v>12194.390020711335</v>
      </c>
      <c r="S720" s="37">
        <f t="shared" si="46"/>
        <v>213950.12478426518</v>
      </c>
      <c r="T720" s="37">
        <f t="shared" si="45"/>
        <v>85165.061163847495</v>
      </c>
    </row>
    <row r="721" spans="1:20" x14ac:dyDescent="0.55000000000000004">
      <c r="A721" s="31" t="s">
        <v>33</v>
      </c>
      <c r="B721" s="31" t="s">
        <v>460</v>
      </c>
      <c r="C721" s="55">
        <v>107623.6084448975</v>
      </c>
      <c r="D721" s="55">
        <v>107454.10742095315</v>
      </c>
      <c r="E721" s="55">
        <v>107284.87335142089</v>
      </c>
      <c r="F721" s="55">
        <v>107115.90581586282</v>
      </c>
      <c r="G721" s="55">
        <v>106947.20439450307</v>
      </c>
      <c r="H721" s="55">
        <v>106778.7686682272</v>
      </c>
      <c r="I721" s="55">
        <v>106664.07343382042</v>
      </c>
      <c r="J721" s="55">
        <v>106549.5013980322</v>
      </c>
      <c r="K721" s="55">
        <v>106435.05242853018</v>
      </c>
      <c r="L721" s="55">
        <v>106320.726393124</v>
      </c>
      <c r="M721" s="55">
        <v>106206.52315976546</v>
      </c>
      <c r="N721" s="55">
        <v>105989.42257835412</v>
      </c>
      <c r="O721" s="55">
        <v>105772.76578006502</v>
      </c>
      <c r="P721" s="55">
        <v>105556.55185774504</v>
      </c>
      <c r="Q721" s="55">
        <v>105340.77990609549</v>
      </c>
      <c r="R721" s="55">
        <v>105125.4490216682</v>
      </c>
      <c r="S721" s="37">
        <f t="shared" si="46"/>
        <v>1703165.3140530647</v>
      </c>
      <c r="T721" s="37">
        <f t="shared" si="45"/>
        <v>643204.46809586463</v>
      </c>
    </row>
    <row r="722" spans="1:20" x14ac:dyDescent="0.55000000000000004">
      <c r="A722" s="31" t="s">
        <v>97</v>
      </c>
      <c r="B722" s="31" t="s">
        <v>459</v>
      </c>
      <c r="C722" s="55">
        <v>56176.999136423314</v>
      </c>
      <c r="D722" s="55">
        <v>55836.565602483388</v>
      </c>
      <c r="E722" s="55">
        <v>55498.195101329358</v>
      </c>
      <c r="F722" s="55">
        <v>55161.875130948749</v>
      </c>
      <c r="G722" s="55">
        <v>54827.593265091571</v>
      </c>
      <c r="H722" s="55">
        <v>54495.337152811029</v>
      </c>
      <c r="I722" s="55">
        <v>54120.920283199201</v>
      </c>
      <c r="J722" s="55">
        <v>53749.07589041887</v>
      </c>
      <c r="K722" s="55">
        <v>53379.786299953776</v>
      </c>
      <c r="L722" s="55">
        <v>53013.033958722568</v>
      </c>
      <c r="M722" s="55">
        <v>52648.80143424456</v>
      </c>
      <c r="N722" s="55">
        <v>52290.467022185112</v>
      </c>
      <c r="O722" s="55">
        <v>51934.571479527585</v>
      </c>
      <c r="P722" s="55">
        <v>51581.098207017858</v>
      </c>
      <c r="Q722" s="55">
        <v>51230.030718378483</v>
      </c>
      <c r="R722" s="55">
        <v>50881.352639539691</v>
      </c>
      <c r="S722" s="37">
        <f t="shared" si="46"/>
        <v>856825.70332227508</v>
      </c>
      <c r="T722" s="37">
        <f t="shared" si="45"/>
        <v>331996.56538908742</v>
      </c>
    </row>
    <row r="723" spans="1:20" x14ac:dyDescent="0.55000000000000004">
      <c r="A723" s="31" t="s">
        <v>98</v>
      </c>
      <c r="B723" s="31" t="s">
        <v>460</v>
      </c>
      <c r="C723" s="55">
        <v>16031.844470995837</v>
      </c>
      <c r="D723" s="55">
        <v>16128.754039777834</v>
      </c>
      <c r="E723" s="55">
        <v>16226.249409185495</v>
      </c>
      <c r="F723" s="55">
        <v>16324.334120276488</v>
      </c>
      <c r="G723" s="55">
        <v>16423.011735513555</v>
      </c>
      <c r="H723" s="55">
        <v>16522.285838893848</v>
      </c>
      <c r="I723" s="55">
        <v>16613.226478305925</v>
      </c>
      <c r="J723" s="55">
        <v>16704.667665885328</v>
      </c>
      <c r="K723" s="55">
        <v>16796.6121567091</v>
      </c>
      <c r="L723" s="55">
        <v>16889.062721018552</v>
      </c>
      <c r="M723" s="55">
        <v>16982.02214430274</v>
      </c>
      <c r="N723" s="55">
        <v>17051.694682846304</v>
      </c>
      <c r="O723" s="55">
        <v>17121.653068539646</v>
      </c>
      <c r="P723" s="55">
        <v>17191.898474134508</v>
      </c>
      <c r="Q723" s="55">
        <v>17262.432077194153</v>
      </c>
      <c r="R723" s="55">
        <v>17333.255060113035</v>
      </c>
      <c r="S723" s="37">
        <f t="shared" si="46"/>
        <v>267603.00414369232</v>
      </c>
      <c r="T723" s="37">
        <f t="shared" si="45"/>
        <v>97656.47961464306</v>
      </c>
    </row>
    <row r="724" spans="1:20" x14ac:dyDescent="0.55000000000000004">
      <c r="A724" s="31" t="s">
        <v>99</v>
      </c>
      <c r="B724" s="31" t="s">
        <v>460</v>
      </c>
      <c r="C724" s="55">
        <v>19777207.583749317</v>
      </c>
      <c r="D724" s="55">
        <v>19234945.842153832</v>
      </c>
      <c r="E724" s="55">
        <v>18707552.114414848</v>
      </c>
      <c r="F724" s="55">
        <v>18194618.741612189</v>
      </c>
      <c r="G724" s="55">
        <v>17695749.242229503</v>
      </c>
      <c r="H724" s="55">
        <v>17210558.005686436</v>
      </c>
      <c r="I724" s="55">
        <v>16771329.050414668</v>
      </c>
      <c r="J724" s="55">
        <v>16343309.614037365</v>
      </c>
      <c r="K724" s="55">
        <v>15926213.6195272</v>
      </c>
      <c r="L724" s="55">
        <v>15519762.290800452</v>
      </c>
      <c r="M724" s="55">
        <v>15123683.966390384</v>
      </c>
      <c r="N724" s="55">
        <v>14723903.490086842</v>
      </c>
      <c r="O724" s="55">
        <v>14334690.837706935</v>
      </c>
      <c r="P724" s="55">
        <v>13955766.658684282</v>
      </c>
      <c r="Q724" s="55">
        <v>13586858.986824118</v>
      </c>
      <c r="R724" s="55">
        <v>13227703.045104323</v>
      </c>
      <c r="S724" s="37">
        <f t="shared" si="46"/>
        <v>260333853.08942267</v>
      </c>
      <c r="T724" s="37">
        <f t="shared" si="45"/>
        <v>110820631.52984612</v>
      </c>
    </row>
    <row r="725" spans="1:20" x14ac:dyDescent="0.55000000000000004">
      <c r="A725" s="31" t="s">
        <v>101</v>
      </c>
      <c r="B725" s="31" t="s">
        <v>459</v>
      </c>
      <c r="C725" s="55">
        <v>2804.401290905992</v>
      </c>
      <c r="D725" s="55">
        <v>2794.1660853709186</v>
      </c>
      <c r="E725" s="55">
        <v>2783.9682352003151</v>
      </c>
      <c r="F725" s="55">
        <v>2773.8076040585483</v>
      </c>
      <c r="G725" s="55">
        <v>2763.6840561075637</v>
      </c>
      <c r="H725" s="55">
        <v>2753.5974560050777</v>
      </c>
      <c r="I725" s="55">
        <v>2744.3366226022872</v>
      </c>
      <c r="J725" s="55">
        <v>2735.1069350139032</v>
      </c>
      <c r="K725" s="55">
        <v>2725.908288491064</v>
      </c>
      <c r="L725" s="55">
        <v>2716.7405786371974</v>
      </c>
      <c r="M725" s="55">
        <v>2707.6037014068338</v>
      </c>
      <c r="N725" s="55">
        <v>2696.4008476643476</v>
      </c>
      <c r="O725" s="55">
        <v>2685.2443463226623</v>
      </c>
      <c r="P725" s="55">
        <v>2674.1340055962623</v>
      </c>
      <c r="Q725" s="55">
        <v>2663.0696344931575</v>
      </c>
      <c r="R725" s="55">
        <v>2652.0510428115967</v>
      </c>
      <c r="S725" s="37">
        <f t="shared" si="46"/>
        <v>43674.220730687724</v>
      </c>
      <c r="T725" s="37">
        <f t="shared" si="45"/>
        <v>16673.624727648414</v>
      </c>
    </row>
    <row r="726" spans="1:20" x14ac:dyDescent="0.55000000000000004">
      <c r="A726" s="31" t="s">
        <v>102</v>
      </c>
      <c r="B726" s="31" t="s">
        <v>459</v>
      </c>
      <c r="C726" s="55">
        <v>14281.459528737822</v>
      </c>
      <c r="D726" s="55">
        <v>14250.851461743561</v>
      </c>
      <c r="E726" s="55">
        <v>14220.308994050494</v>
      </c>
      <c r="F726" s="55">
        <v>14189.831985066001</v>
      </c>
      <c r="G726" s="55">
        <v>14159.420294498785</v>
      </c>
      <c r="H726" s="55">
        <v>14129.073782358215</v>
      </c>
      <c r="I726" s="55">
        <v>14142.335310316697</v>
      </c>
      <c r="J726" s="55">
        <v>14155.609285525901</v>
      </c>
      <c r="K726" s="55">
        <v>14168.895719668795</v>
      </c>
      <c r="L726" s="55">
        <v>14182.194624439313</v>
      </c>
      <c r="M726" s="55">
        <v>14195.506011542373</v>
      </c>
      <c r="N726" s="55">
        <v>14208.721884467095</v>
      </c>
      <c r="O726" s="55">
        <v>14221.950061236215</v>
      </c>
      <c r="P726" s="55">
        <v>14235.190553304492</v>
      </c>
      <c r="Q726" s="55">
        <v>14248.443372137341</v>
      </c>
      <c r="R726" s="55">
        <v>14261.708529210859</v>
      </c>
      <c r="S726" s="37">
        <f t="shared" si="46"/>
        <v>227251.50139830395</v>
      </c>
      <c r="T726" s="37">
        <f t="shared" si="45"/>
        <v>85230.946046454876</v>
      </c>
    </row>
    <row r="727" spans="1:20" x14ac:dyDescent="0.55000000000000004">
      <c r="A727" s="31" t="s">
        <v>104</v>
      </c>
      <c r="B727" s="31" t="s">
        <v>460</v>
      </c>
      <c r="C727" s="55">
        <v>512724.51659935765</v>
      </c>
      <c r="D727" s="55">
        <v>510175.93996703584</v>
      </c>
      <c r="E727" s="55">
        <v>507640.03142964718</v>
      </c>
      <c r="F727" s="55">
        <v>505116.72801846312</v>
      </c>
      <c r="G727" s="55">
        <v>502605.96707775211</v>
      </c>
      <c r="H727" s="55">
        <v>500107.68626322103</v>
      </c>
      <c r="I727" s="55">
        <v>497544.41179556766</v>
      </c>
      <c r="J727" s="55">
        <v>494994.27525035955</v>
      </c>
      <c r="K727" s="55">
        <v>492457.20928989747</v>
      </c>
      <c r="L727" s="55">
        <v>489933.14692161715</v>
      </c>
      <c r="M727" s="55">
        <v>487422.02149632171</v>
      </c>
      <c r="N727" s="55">
        <v>485294.11025045253</v>
      </c>
      <c r="O727" s="55">
        <v>483175.48870851664</v>
      </c>
      <c r="P727" s="55">
        <v>481066.11631496955</v>
      </c>
      <c r="Q727" s="55">
        <v>478965.95269131789</v>
      </c>
      <c r="R727" s="55">
        <v>476874.95763534668</v>
      </c>
      <c r="S727" s="37">
        <f t="shared" si="46"/>
        <v>7906098.5597098442</v>
      </c>
      <c r="T727" s="37">
        <f t="shared" si="45"/>
        <v>3038370.8693554769</v>
      </c>
    </row>
    <row r="728" spans="1:20" x14ac:dyDescent="0.55000000000000004">
      <c r="A728" s="64" t="s">
        <v>106</v>
      </c>
      <c r="B728" s="31">
        <v>0</v>
      </c>
      <c r="C728" s="55">
        <v>80153.294831241015</v>
      </c>
      <c r="D728" s="55">
        <v>78294.284145781319</v>
      </c>
      <c r="E728" s="55">
        <v>76478.38985043297</v>
      </c>
      <c r="F728" s="55">
        <v>74704.611938519971</v>
      </c>
      <c r="G728" s="55">
        <v>72971.973596712225</v>
      </c>
      <c r="H728" s="55">
        <v>71279.520667097968</v>
      </c>
      <c r="I728" s="55">
        <v>69517.944101957299</v>
      </c>
      <c r="J728" s="55">
        <v>67799.902509636478</v>
      </c>
      <c r="K728" s="55">
        <v>66124.319982396933</v>
      </c>
      <c r="L728" s="55">
        <v>64490.14720209904</v>
      </c>
      <c r="M728" s="55">
        <v>62896.360783076067</v>
      </c>
      <c r="N728" s="55">
        <v>61317.098948077793</v>
      </c>
      <c r="O728" s="55">
        <v>59777.49072598225</v>
      </c>
      <c r="P728" s="55">
        <v>58276.540456043753</v>
      </c>
      <c r="Q728" s="55">
        <v>56813.277477516567</v>
      </c>
      <c r="R728" s="55">
        <v>55386.755501931126</v>
      </c>
      <c r="S728" s="37">
        <f t="shared" si="46"/>
        <v>1076281.9127185028</v>
      </c>
      <c r="T728" s="37">
        <f t="shared" si="45"/>
        <v>453882.07502978551</v>
      </c>
    </row>
    <row r="729" spans="1:20" x14ac:dyDescent="0.55000000000000004">
      <c r="A729" s="31" t="s">
        <v>107</v>
      </c>
      <c r="B729" s="31" t="s">
        <v>460</v>
      </c>
      <c r="C729" s="55">
        <v>289579.02885194489</v>
      </c>
      <c r="D729" s="55">
        <v>290912.83757602674</v>
      </c>
      <c r="E729" s="55">
        <v>292252.78985863744</v>
      </c>
      <c r="F729" s="55">
        <v>293598.91399717116</v>
      </c>
      <c r="G729" s="55">
        <v>294951.23841936077</v>
      </c>
      <c r="H729" s="55">
        <v>296309.79168387793</v>
      </c>
      <c r="I729" s="55">
        <v>297821.97454413492</v>
      </c>
      <c r="J729" s="55">
        <v>299341.87465527945</v>
      </c>
      <c r="K729" s="55">
        <v>300869.53140141163</v>
      </c>
      <c r="L729" s="55">
        <v>302404.98436762404</v>
      </c>
      <c r="M729" s="55">
        <v>303948.27334102668</v>
      </c>
      <c r="N729" s="55">
        <v>305133.83233659208</v>
      </c>
      <c r="O729" s="55">
        <v>306324.01563917025</v>
      </c>
      <c r="P729" s="55">
        <v>307518.84128600394</v>
      </c>
      <c r="Q729" s="55">
        <v>308718.32738469081</v>
      </c>
      <c r="R729" s="55">
        <v>309922.49211345741</v>
      </c>
      <c r="S729" s="37">
        <f t="shared" si="46"/>
        <v>4799608.74745641</v>
      </c>
      <c r="T729" s="37">
        <f t="shared" si="45"/>
        <v>1757604.6003870191</v>
      </c>
    </row>
    <row r="730" spans="1:20" x14ac:dyDescent="0.55000000000000004">
      <c r="A730" s="31" t="s">
        <v>108</v>
      </c>
      <c r="B730" s="31" t="s">
        <v>459</v>
      </c>
      <c r="C730" s="55">
        <v>4767.0232923590238</v>
      </c>
      <c r="D730" s="55">
        <v>4702.9556434408414</v>
      </c>
      <c r="E730" s="55">
        <v>4639.7490483472729</v>
      </c>
      <c r="F730" s="55">
        <v>4577.3919347215742</v>
      </c>
      <c r="G730" s="55">
        <v>4515.8728857367023</v>
      </c>
      <c r="H730" s="55">
        <v>4455.1806380050293</v>
      </c>
      <c r="I730" s="55">
        <v>4394.2301702851028</v>
      </c>
      <c r="J730" s="55">
        <v>4334.1135541678659</v>
      </c>
      <c r="K730" s="55">
        <v>4274.8193818902409</v>
      </c>
      <c r="L730" s="55">
        <v>4216.3364017565582</v>
      </c>
      <c r="M730" s="55">
        <v>4158.6535160034218</v>
      </c>
      <c r="N730" s="55">
        <v>4096.6354938096119</v>
      </c>
      <c r="O730" s="55">
        <v>4035.5423467134842</v>
      </c>
      <c r="P730" s="55">
        <v>3975.3602820477417</v>
      </c>
      <c r="Q730" s="55">
        <v>3916.0757128352129</v>
      </c>
      <c r="R730" s="55">
        <v>3857.6752547213905</v>
      </c>
      <c r="S730" s="37">
        <f t="shared" si="46"/>
        <v>68917.615556841076</v>
      </c>
      <c r="T730" s="37">
        <f t="shared" si="45"/>
        <v>27658.173442610445</v>
      </c>
    </row>
    <row r="731" spans="1:20" x14ac:dyDescent="0.55000000000000004">
      <c r="A731" s="65" t="s">
        <v>111</v>
      </c>
      <c r="B731" s="31" t="s">
        <v>459</v>
      </c>
      <c r="C731" s="55">
        <v>45270.489259858834</v>
      </c>
      <c r="D731" s="55">
        <v>44720.359189970965</v>
      </c>
      <c r="E731" s="55">
        <v>44176.914338174232</v>
      </c>
      <c r="F731" s="55">
        <v>43640.073465242931</v>
      </c>
      <c r="G731" s="55">
        <v>43109.756319175911</v>
      </c>
      <c r="H731" s="55">
        <v>42585.883623199894</v>
      </c>
      <c r="I731" s="55">
        <v>42127.160645820542</v>
      </c>
      <c r="J731" s="55">
        <v>41673.378901358577</v>
      </c>
      <c r="K731" s="55">
        <v>41224.485164264108</v>
      </c>
      <c r="L731" s="55">
        <v>40780.426782317547</v>
      </c>
      <c r="M731" s="55">
        <v>40341.151670454099</v>
      </c>
      <c r="N731" s="55">
        <v>40044.771603177061</v>
      </c>
      <c r="O731" s="55">
        <v>39750.568993425193</v>
      </c>
      <c r="P731" s="55">
        <v>39458.527843762116</v>
      </c>
      <c r="Q731" s="55">
        <v>39168.63227428207</v>
      </c>
      <c r="R731" s="55">
        <v>38880.866521746459</v>
      </c>
      <c r="S731" s="37">
        <f t="shared" si="46"/>
        <v>666953.4465962305</v>
      </c>
      <c r="T731" s="37">
        <f t="shared" si="45"/>
        <v>263503.47619562276</v>
      </c>
    </row>
    <row r="732" spans="1:20" x14ac:dyDescent="0.55000000000000004">
      <c r="A732" s="31" t="s">
        <v>112</v>
      </c>
      <c r="B732" s="31" t="s">
        <v>459</v>
      </c>
      <c r="C732" s="55">
        <v>3734.1053692423557</v>
      </c>
      <c r="D732" s="55">
        <v>3729.7048896324786</v>
      </c>
      <c r="E732" s="55">
        <v>3725.3095957950627</v>
      </c>
      <c r="F732" s="55">
        <v>3720.9194816189065</v>
      </c>
      <c r="G732" s="55">
        <v>3716.5345410000027</v>
      </c>
      <c r="H732" s="55">
        <v>3712.1547678415404</v>
      </c>
      <c r="I732" s="55">
        <v>3707.9585892761324</v>
      </c>
      <c r="J732" s="55">
        <v>3703.767154024421</v>
      </c>
      <c r="K732" s="55">
        <v>3699.5804567246169</v>
      </c>
      <c r="L732" s="55">
        <v>3695.3984920209914</v>
      </c>
      <c r="M732" s="55">
        <v>3691.2212545638699</v>
      </c>
      <c r="N732" s="55">
        <v>3682.9684819507302</v>
      </c>
      <c r="O732" s="55">
        <v>3674.7341607527464</v>
      </c>
      <c r="P732" s="55">
        <v>3666.5182497165451</v>
      </c>
      <c r="Q732" s="55">
        <v>3658.3207076809831</v>
      </c>
      <c r="R732" s="55">
        <v>3650.141493576949</v>
      </c>
      <c r="S732" s="37">
        <f t="shared" si="46"/>
        <v>59169.337685418337</v>
      </c>
      <c r="T732" s="37">
        <f t="shared" si="45"/>
        <v>22338.728645130348</v>
      </c>
    </row>
    <row r="733" spans="1:20" x14ac:dyDescent="0.55000000000000004">
      <c r="A733" s="31" t="s">
        <v>114</v>
      </c>
      <c r="B733" s="31" t="s">
        <v>459</v>
      </c>
      <c r="C733" s="55">
        <v>23570.560301541344</v>
      </c>
      <c r="D733" s="55">
        <v>23594.831089686224</v>
      </c>
      <c r="E733" s="55">
        <v>23619.12686964927</v>
      </c>
      <c r="F733" s="55">
        <v>23643.447667164761</v>
      </c>
      <c r="G733" s="55">
        <v>23667.793507993447</v>
      </c>
      <c r="H733" s="55">
        <v>23692.164417922639</v>
      </c>
      <c r="I733" s="55">
        <v>23761.149866011259</v>
      </c>
      <c r="J733" s="55">
        <v>23830.336181862069</v>
      </c>
      <c r="K733" s="55">
        <v>23899.723950349977</v>
      </c>
      <c r="L733" s="55">
        <v>23969.313758052889</v>
      </c>
      <c r="M733" s="55">
        <v>24039.106193256721</v>
      </c>
      <c r="N733" s="55">
        <v>24023.576647126789</v>
      </c>
      <c r="O733" s="55">
        <v>24008.057133266815</v>
      </c>
      <c r="P733" s="55">
        <v>23992.547645195853</v>
      </c>
      <c r="Q733" s="55">
        <v>23977.048176437092</v>
      </c>
      <c r="R733" s="55">
        <v>23961.558720517984</v>
      </c>
      <c r="S733" s="37">
        <f t="shared" si="46"/>
        <v>381250.34212603513</v>
      </c>
      <c r="T733" s="37">
        <f t="shared" si="45"/>
        <v>141787.92385395768</v>
      </c>
    </row>
    <row r="734" spans="1:20" x14ac:dyDescent="0.55000000000000004">
      <c r="A734" s="31" t="s">
        <v>115</v>
      </c>
      <c r="B734" s="31" t="s">
        <v>460</v>
      </c>
      <c r="C734" s="55">
        <v>459338.50260464143</v>
      </c>
      <c r="D734" s="55">
        <v>460625.93143246963</v>
      </c>
      <c r="E734" s="55">
        <v>461916.96865144599</v>
      </c>
      <c r="F734" s="55">
        <v>463211.62437512842</v>
      </c>
      <c r="G734" s="55">
        <v>464509.90874542214</v>
      </c>
      <c r="H734" s="55">
        <v>465811.83193265705</v>
      </c>
      <c r="I734" s="55">
        <v>465727.99353800516</v>
      </c>
      <c r="J734" s="55">
        <v>465644.17023287207</v>
      </c>
      <c r="K734" s="55">
        <v>465560.36201454222</v>
      </c>
      <c r="L734" s="55">
        <v>465476.5688802998</v>
      </c>
      <c r="M734" s="55">
        <v>465392.79082743003</v>
      </c>
      <c r="N734" s="55">
        <v>464125.75718830741</v>
      </c>
      <c r="O734" s="55">
        <v>462862.17305307538</v>
      </c>
      <c r="P734" s="55">
        <v>461602.0290304466</v>
      </c>
      <c r="Q734" s="55">
        <v>460345.31575470138</v>
      </c>
      <c r="R734" s="55">
        <v>459092.02388561866</v>
      </c>
      <c r="S734" s="37">
        <f t="shared" si="46"/>
        <v>7411243.9521470638</v>
      </c>
      <c r="T734" s="37">
        <f t="shared" si="45"/>
        <v>2775414.7677417644</v>
      </c>
    </row>
    <row r="735" spans="1:20" x14ac:dyDescent="0.55000000000000004">
      <c r="A735" s="31" t="s">
        <v>117</v>
      </c>
      <c r="B735" s="31" t="s">
        <v>459</v>
      </c>
      <c r="C735" s="55">
        <v>6340.0751941590952</v>
      </c>
      <c r="D735" s="55">
        <v>6297.3759051533916</v>
      </c>
      <c r="E735" s="55">
        <v>6254.9641883334662</v>
      </c>
      <c r="F735" s="55">
        <v>6212.8381069513334</v>
      </c>
      <c r="G735" s="55">
        <v>6170.9957373026646</v>
      </c>
      <c r="H735" s="55">
        <v>6129.4351686389364</v>
      </c>
      <c r="I735" s="55">
        <v>6097.4381714378851</v>
      </c>
      <c r="J735" s="55">
        <v>6065.6082055866555</v>
      </c>
      <c r="K735" s="55">
        <v>6033.9443991449389</v>
      </c>
      <c r="L735" s="55">
        <v>6002.4458847241367</v>
      </c>
      <c r="M735" s="55">
        <v>5971.1117994636115</v>
      </c>
      <c r="N735" s="55">
        <v>5939.0470162735119</v>
      </c>
      <c r="O735" s="55">
        <v>5907.1544205010232</v>
      </c>
      <c r="P735" s="55">
        <v>5875.433087502227</v>
      </c>
      <c r="Q735" s="55">
        <v>5843.8820975985318</v>
      </c>
      <c r="R735" s="55">
        <v>5812.5005360500054</v>
      </c>
      <c r="S735" s="37">
        <f t="shared" si="46"/>
        <v>96954.249918821428</v>
      </c>
      <c r="T735" s="37">
        <f t="shared" si="45"/>
        <v>37405.684300538887</v>
      </c>
    </row>
    <row r="736" spans="1:20" x14ac:dyDescent="0.55000000000000004">
      <c r="A736" s="31" t="s">
        <v>118</v>
      </c>
      <c r="B736" s="31" t="s">
        <v>459</v>
      </c>
      <c r="C736" s="55">
        <v>5239.8931924713033</v>
      </c>
      <c r="D736" s="55">
        <v>5259.719796966755</v>
      </c>
      <c r="E736" s="55">
        <v>5279.6214209771842</v>
      </c>
      <c r="F736" s="55">
        <v>5299.5983483599503</v>
      </c>
      <c r="G736" s="55">
        <v>5319.6508640464626</v>
      </c>
      <c r="H736" s="55">
        <v>5339.7792540462597</v>
      </c>
      <c r="I736" s="55">
        <v>5365.0188741238699</v>
      </c>
      <c r="J736" s="55">
        <v>5390.3777947177296</v>
      </c>
      <c r="K736" s="55">
        <v>5415.8565797274932</v>
      </c>
      <c r="L736" s="55">
        <v>5441.4557957182233</v>
      </c>
      <c r="M736" s="55">
        <v>5467.1760119329583</v>
      </c>
      <c r="N736" s="55">
        <v>5493.0998695464359</v>
      </c>
      <c r="O736" s="55">
        <v>5519.1466510226373</v>
      </c>
      <c r="P736" s="55">
        <v>5545.3169392329901</v>
      </c>
      <c r="Q736" s="55">
        <v>5571.6113198127487</v>
      </c>
      <c r="R736" s="55">
        <v>5598.0303811740823</v>
      </c>
      <c r="S736" s="37">
        <f t="shared" si="46"/>
        <v>86545.353093877071</v>
      </c>
      <c r="T736" s="37">
        <f t="shared" si="45"/>
        <v>31738.262876867913</v>
      </c>
    </row>
    <row r="737" spans="1:20" x14ac:dyDescent="0.55000000000000004">
      <c r="A737" s="31" t="s">
        <v>119</v>
      </c>
      <c r="B737" s="31" t="s">
        <v>460</v>
      </c>
      <c r="C737" s="55">
        <v>108658.69975241057</v>
      </c>
      <c r="D737" s="55">
        <v>108101.09223740887</v>
      </c>
      <c r="E737" s="55">
        <v>107546.34621570213</v>
      </c>
      <c r="F737" s="55">
        <v>106994.44700286875</v>
      </c>
      <c r="G737" s="55">
        <v>106445.3799898436</v>
      </c>
      <c r="H737" s="55">
        <v>105899.13064253132</v>
      </c>
      <c r="I737" s="55">
        <v>105417.89360752865</v>
      </c>
      <c r="J737" s="55">
        <v>104938.84345623746</v>
      </c>
      <c r="K737" s="55">
        <v>104461.97025080999</v>
      </c>
      <c r="L737" s="55">
        <v>103987.26409855903</v>
      </c>
      <c r="M737" s="55">
        <v>103514.71515175268</v>
      </c>
      <c r="N737" s="55">
        <v>103063.90430272486</v>
      </c>
      <c r="O737" s="55">
        <v>102615.05675351681</v>
      </c>
      <c r="P737" s="55">
        <v>102168.16395387692</v>
      </c>
      <c r="Q737" s="55">
        <v>101723.21739079031</v>
      </c>
      <c r="R737" s="55">
        <v>101280.20858831659</v>
      </c>
      <c r="S737" s="37">
        <f t="shared" si="46"/>
        <v>1676816.3333948785</v>
      </c>
      <c r="T737" s="37">
        <f t="shared" si="45"/>
        <v>643645.09584076528</v>
      </c>
    </row>
    <row r="738" spans="1:20" x14ac:dyDescent="0.55000000000000004">
      <c r="A738" s="31" t="s">
        <v>120</v>
      </c>
      <c r="B738" s="31" t="s">
        <v>459</v>
      </c>
      <c r="C738" s="55">
        <v>13112.485804502729</v>
      </c>
      <c r="D738" s="55">
        <v>13059.100662138266</v>
      </c>
      <c r="E738" s="55">
        <v>13005.932867839436</v>
      </c>
      <c r="F738" s="55">
        <v>12952.981536712445</v>
      </c>
      <c r="G738" s="55">
        <v>12900.245787466167</v>
      </c>
      <c r="H738" s="55">
        <v>12847.724742397504</v>
      </c>
      <c r="I738" s="55">
        <v>12777.987766519165</v>
      </c>
      <c r="J738" s="55">
        <v>12708.629320372911</v>
      </c>
      <c r="K738" s="55">
        <v>12639.647349313327</v>
      </c>
      <c r="L738" s="55">
        <v>12571.039809847529</v>
      </c>
      <c r="M738" s="55">
        <v>12502.80466957464</v>
      </c>
      <c r="N738" s="55">
        <v>12412.575317458826</v>
      </c>
      <c r="O738" s="55">
        <v>12322.997126118407</v>
      </c>
      <c r="P738" s="55">
        <v>12234.06539630258</v>
      </c>
      <c r="Q738" s="55">
        <v>12145.775462673757</v>
      </c>
      <c r="R738" s="55">
        <v>12058.122693562827</v>
      </c>
      <c r="S738" s="37">
        <f t="shared" si="46"/>
        <v>202252.1163128005</v>
      </c>
      <c r="T738" s="37">
        <f t="shared" si="45"/>
        <v>77878.471401056551</v>
      </c>
    </row>
    <row r="739" spans="1:20" x14ac:dyDescent="0.55000000000000004">
      <c r="A739" s="31" t="s">
        <v>121</v>
      </c>
      <c r="B739" s="31" t="s">
        <v>459</v>
      </c>
      <c r="C739" s="55">
        <v>47823.569587779974</v>
      </c>
      <c r="D739" s="55">
        <v>47822.442862385738</v>
      </c>
      <c r="E739" s="55">
        <v>47821.316163537216</v>
      </c>
      <c r="F739" s="55">
        <v>47820.189491233774</v>
      </c>
      <c r="G739" s="55">
        <v>47819.062845474771</v>
      </c>
      <c r="H739" s="55">
        <v>47817.93622625959</v>
      </c>
      <c r="I739" s="55">
        <v>47815.738614956368</v>
      </c>
      <c r="J739" s="55">
        <v>47813.541104650729</v>
      </c>
      <c r="K739" s="55">
        <v>47811.343695338022</v>
      </c>
      <c r="L739" s="55">
        <v>47809.146387013599</v>
      </c>
      <c r="M739" s="55">
        <v>47806.94917967284</v>
      </c>
      <c r="N739" s="55">
        <v>47782.079082039207</v>
      </c>
      <c r="O739" s="55">
        <v>47757.221922310353</v>
      </c>
      <c r="P739" s="55">
        <v>47732.37769375572</v>
      </c>
      <c r="Q739" s="55">
        <v>47707.546389648262</v>
      </c>
      <c r="R739" s="55">
        <v>47682.728003264427</v>
      </c>
      <c r="S739" s="37">
        <f t="shared" si="46"/>
        <v>764643.18924932042</v>
      </c>
      <c r="T739" s="37">
        <f t="shared" si="45"/>
        <v>286924.51717667107</v>
      </c>
    </row>
    <row r="740" spans="1:20" x14ac:dyDescent="0.55000000000000004">
      <c r="A740" s="31" t="s">
        <v>122</v>
      </c>
      <c r="B740" s="31" t="s">
        <v>459</v>
      </c>
      <c r="C740" s="55">
        <v>3000.9206092763534</v>
      </c>
      <c r="D740" s="55">
        <v>2987.858015657323</v>
      </c>
      <c r="E740" s="55">
        <v>2974.8522817071307</v>
      </c>
      <c r="F740" s="55">
        <v>2961.90315992348</v>
      </c>
      <c r="G740" s="55">
        <v>2949.0104038814161</v>
      </c>
      <c r="H740" s="55">
        <v>2936.173768228638</v>
      </c>
      <c r="I740" s="55">
        <v>2924.262394908038</v>
      </c>
      <c r="J740" s="55">
        <v>2912.3993432555621</v>
      </c>
      <c r="K740" s="55">
        <v>2900.5844172414536</v>
      </c>
      <c r="L740" s="55">
        <v>2888.8174216312036</v>
      </c>
      <c r="M740" s="55">
        <v>2877.0981619823256</v>
      </c>
      <c r="N740" s="55">
        <v>2864.8266055154327</v>
      </c>
      <c r="O740" s="55">
        <v>2852.6073903624756</v>
      </c>
      <c r="P740" s="55">
        <v>2840.4402932744183</v>
      </c>
      <c r="Q740" s="55">
        <v>2828.3250919544403</v>
      </c>
      <c r="R740" s="55">
        <v>2816.2615650538728</v>
      </c>
      <c r="S740" s="37">
        <f t="shared" si="46"/>
        <v>46516.340923853561</v>
      </c>
      <c r="T740" s="37">
        <f t="shared" si="45"/>
        <v>17810.718238674341</v>
      </c>
    </row>
    <row r="741" spans="1:20" x14ac:dyDescent="0.55000000000000004">
      <c r="A741" s="31" t="s">
        <v>124</v>
      </c>
      <c r="B741" s="31" t="s">
        <v>460</v>
      </c>
      <c r="C741" s="55">
        <v>83728.784068220179</v>
      </c>
      <c r="D741" s="55">
        <v>82626.520508380578</v>
      </c>
      <c r="E741" s="55">
        <v>81538.767907572241</v>
      </c>
      <c r="F741" s="55">
        <v>80465.335233505146</v>
      </c>
      <c r="G741" s="55">
        <v>79406.033968770382</v>
      </c>
      <c r="H741" s="55">
        <v>78360.678077732446</v>
      </c>
      <c r="I741" s="55">
        <v>77308.065934721337</v>
      </c>
      <c r="J741" s="55">
        <v>76269.593438670854</v>
      </c>
      <c r="K741" s="55">
        <v>75245.070652938623</v>
      </c>
      <c r="L741" s="55">
        <v>74234.310192284596</v>
      </c>
      <c r="M741" s="55">
        <v>73237.127188598286</v>
      </c>
      <c r="N741" s="55">
        <v>72120.712658640987</v>
      </c>
      <c r="O741" s="55">
        <v>71021.316565241053</v>
      </c>
      <c r="P741" s="55">
        <v>69938.679482195104</v>
      </c>
      <c r="Q741" s="55">
        <v>68872.545937949501</v>
      </c>
      <c r="R741" s="55">
        <v>67822.664355316243</v>
      </c>
      <c r="S741" s="37">
        <f t="shared" si="46"/>
        <v>1212196.2061707377</v>
      </c>
      <c r="T741" s="37">
        <f t="shared" si="45"/>
        <v>486126.11976418097</v>
      </c>
    </row>
    <row r="742" spans="1:20" x14ac:dyDescent="0.55000000000000004">
      <c r="A742" s="31" t="s">
        <v>7</v>
      </c>
      <c r="B742" s="31" t="s">
        <v>460</v>
      </c>
      <c r="C742" s="55">
        <v>153313.34542526872</v>
      </c>
      <c r="D742" s="55">
        <v>151167.27882623239</v>
      </c>
      <c r="E742" s="55">
        <v>149051.25267693464</v>
      </c>
      <c r="F742" s="55">
        <v>146964.84647382682</v>
      </c>
      <c r="G742" s="55">
        <v>144907.64559953162</v>
      </c>
      <c r="H742" s="55">
        <v>142879.2412404491</v>
      </c>
      <c r="I742" s="55">
        <v>140754.71416773225</v>
      </c>
      <c r="J742" s="55">
        <v>138661.77751531391</v>
      </c>
      <c r="K742" s="55">
        <v>136599.96155293373</v>
      </c>
      <c r="L742" s="55">
        <v>134568.80353493383</v>
      </c>
      <c r="M742" s="55">
        <v>132567.84759640152</v>
      </c>
      <c r="N742" s="55">
        <v>130235.27082316446</v>
      </c>
      <c r="O742" s="55">
        <v>127943.7365387488</v>
      </c>
      <c r="P742" s="55">
        <v>125692.52258647865</v>
      </c>
      <c r="Q742" s="55">
        <v>123480.91951627268</v>
      </c>
      <c r="R742" s="55">
        <v>121308.23036106731</v>
      </c>
      <c r="S742" s="37">
        <f t="shared" si="46"/>
        <v>2200097.3944352902</v>
      </c>
      <c r="T742" s="37">
        <f t="shared" si="45"/>
        <v>888283.61024224327</v>
      </c>
    </row>
    <row r="743" spans="1:20" x14ac:dyDescent="0.55000000000000004">
      <c r="A743" s="31" t="s">
        <v>127</v>
      </c>
      <c r="B743" s="31" t="s">
        <v>460</v>
      </c>
      <c r="C743" s="55">
        <v>39785.588150869509</v>
      </c>
      <c r="D743" s="55">
        <v>39150.635305956799</v>
      </c>
      <c r="E743" s="55">
        <v>38525.815907198856</v>
      </c>
      <c r="F743" s="55">
        <v>37910.968231198742</v>
      </c>
      <c r="G743" s="55">
        <v>37305.933135562758</v>
      </c>
      <c r="H743" s="55">
        <v>36710.554017709204</v>
      </c>
      <c r="I743" s="55">
        <v>36063.189851320341</v>
      </c>
      <c r="J743" s="55">
        <v>35427.241485513587</v>
      </c>
      <c r="K743" s="55">
        <v>34802.507610871893</v>
      </c>
      <c r="L743" s="55">
        <v>34188.790467924788</v>
      </c>
      <c r="M743" s="55">
        <v>33585.895784547502</v>
      </c>
      <c r="N743" s="55">
        <v>32982.545352714478</v>
      </c>
      <c r="O743" s="55">
        <v>32390.033748761125</v>
      </c>
      <c r="P743" s="55">
        <v>31808.166259658952</v>
      </c>
      <c r="Q743" s="55">
        <v>31236.751670282061</v>
      </c>
      <c r="R743" s="55">
        <v>30675.60220056933</v>
      </c>
      <c r="S743" s="37">
        <f t="shared" si="46"/>
        <v>562550.21918065986</v>
      </c>
      <c r="T743" s="37">
        <f t="shared" si="45"/>
        <v>229389.49474849587</v>
      </c>
    </row>
    <row r="744" spans="1:20" x14ac:dyDescent="0.55000000000000004">
      <c r="A744" s="31" t="s">
        <v>128</v>
      </c>
      <c r="B744" s="31" t="s">
        <v>460</v>
      </c>
      <c r="C744" s="55">
        <v>43588.537953678766</v>
      </c>
      <c r="D744" s="55">
        <v>42721.879490343214</v>
      </c>
      <c r="E744" s="55">
        <v>41872.452549956877</v>
      </c>
      <c r="F744" s="55">
        <v>41039.914523065483</v>
      </c>
      <c r="G744" s="55">
        <v>40223.929612220811</v>
      </c>
      <c r="H744" s="55">
        <v>39424.168696539462</v>
      </c>
      <c r="I744" s="55">
        <v>38767.088856172755</v>
      </c>
      <c r="J744" s="55">
        <v>38120.960519183071</v>
      </c>
      <c r="K744" s="55">
        <v>37485.601157635676</v>
      </c>
      <c r="L744" s="55">
        <v>36860.831285776054</v>
      </c>
      <c r="M744" s="55">
        <v>36246.474409326125</v>
      </c>
      <c r="N744" s="55">
        <v>35619.907204961404</v>
      </c>
      <c r="O744" s="55">
        <v>35004.171025351054</v>
      </c>
      <c r="P744" s="55">
        <v>34399.078642219436</v>
      </c>
      <c r="Q744" s="55">
        <v>33804.446063773903</v>
      </c>
      <c r="R744" s="55">
        <v>33220.092478758008</v>
      </c>
      <c r="S744" s="37">
        <f t="shared" si="46"/>
        <v>608399.534468962</v>
      </c>
      <c r="T744" s="37">
        <f t="shared" si="45"/>
        <v>248870.88282580458</v>
      </c>
    </row>
    <row r="745" spans="1:20" x14ac:dyDescent="0.55000000000000004">
      <c r="A745" s="31" t="s">
        <v>129</v>
      </c>
      <c r="B745" s="31" t="s">
        <v>459</v>
      </c>
      <c r="C745" s="55">
        <v>58300.497534267131</v>
      </c>
      <c r="D745" s="55">
        <v>58320.631105461791</v>
      </c>
      <c r="E745" s="55">
        <v>58340.77162961063</v>
      </c>
      <c r="F745" s="55">
        <v>58360.919109114817</v>
      </c>
      <c r="G745" s="55">
        <v>58381.073546376327</v>
      </c>
      <c r="H745" s="55">
        <v>58401.234943797921</v>
      </c>
      <c r="I745" s="55">
        <v>58446.351937824722</v>
      </c>
      <c r="J745" s="55">
        <v>58491.503786305388</v>
      </c>
      <c r="K745" s="55">
        <v>58536.690516166222</v>
      </c>
      <c r="L745" s="55">
        <v>58581.912154354301</v>
      </c>
      <c r="M745" s="55">
        <v>58627.16872783751</v>
      </c>
      <c r="N745" s="55">
        <v>58644.420409226892</v>
      </c>
      <c r="O745" s="55">
        <v>58661.677167110996</v>
      </c>
      <c r="P745" s="55">
        <v>58678.93900298357</v>
      </c>
      <c r="Q745" s="55">
        <v>58696.205918338906</v>
      </c>
      <c r="R745" s="55">
        <v>58713.477914671683</v>
      </c>
      <c r="S745" s="37">
        <f t="shared" si="46"/>
        <v>936183.4754034488</v>
      </c>
      <c r="T745" s="37">
        <f t="shared" si="45"/>
        <v>350105.12786862865</v>
      </c>
    </row>
    <row r="746" spans="1:20" x14ac:dyDescent="0.55000000000000004">
      <c r="A746" s="31" t="s">
        <v>130</v>
      </c>
      <c r="B746" s="31" t="s">
        <v>460</v>
      </c>
      <c r="C746" s="55">
        <v>8013.0327486270571</v>
      </c>
      <c r="D746" s="55">
        <v>7799.8325887308047</v>
      </c>
      <c r="E746" s="55">
        <v>7592.3049762464643</v>
      </c>
      <c r="F746" s="55">
        <v>7390.2989835473572</v>
      </c>
      <c r="G746" s="55">
        <v>7193.6676986891507</v>
      </c>
      <c r="H746" s="55">
        <v>7002.2681185659085</v>
      </c>
      <c r="I746" s="55">
        <v>6818.7230510763384</v>
      </c>
      <c r="J746" s="55">
        <v>6639.9891092433836</v>
      </c>
      <c r="K746" s="55">
        <v>6465.9401827313131</v>
      </c>
      <c r="L746" s="55">
        <v>6296.4534668376064</v>
      </c>
      <c r="M746" s="55">
        <v>6131.4093758449371</v>
      </c>
      <c r="N746" s="55">
        <v>5956.7453454550559</v>
      </c>
      <c r="O746" s="55">
        <v>5787.0569286055497</v>
      </c>
      <c r="P746" s="55">
        <v>5622.2023861527159</v>
      </c>
      <c r="Q746" s="55">
        <v>5462.0440166428143</v>
      </c>
      <c r="R746" s="55">
        <v>5306.4480412913426</v>
      </c>
      <c r="S746" s="37">
        <f t="shared" si="46"/>
        <v>105478.41701828779</v>
      </c>
      <c r="T746" s="37">
        <f t="shared" si="45"/>
        <v>44991.405114406742</v>
      </c>
    </row>
    <row r="747" spans="1:20" x14ac:dyDescent="0.55000000000000004">
      <c r="A747" s="31" t="s">
        <v>32</v>
      </c>
      <c r="B747" s="31" t="s">
        <v>460</v>
      </c>
      <c r="C747" s="55">
        <v>318529.59973454539</v>
      </c>
      <c r="D747" s="55">
        <v>318514.66924661666</v>
      </c>
      <c r="E747" s="55">
        <v>318499.73945852707</v>
      </c>
      <c r="F747" s="55">
        <v>318484.81037024362</v>
      </c>
      <c r="G747" s="55">
        <v>318469.88198173366</v>
      </c>
      <c r="H747" s="55">
        <v>318454.95429296454</v>
      </c>
      <c r="I747" s="55">
        <v>318518.4116870744</v>
      </c>
      <c r="J747" s="55">
        <v>318581.88172611501</v>
      </c>
      <c r="K747" s="55">
        <v>318645.36441260629</v>
      </c>
      <c r="L747" s="55">
        <v>318708.85974906822</v>
      </c>
      <c r="M747" s="55">
        <v>318772.3677380216</v>
      </c>
      <c r="N747" s="55">
        <v>318109.74458752287</v>
      </c>
      <c r="O747" s="55">
        <v>317448.49881312076</v>
      </c>
      <c r="P747" s="55">
        <v>316788.62755170232</v>
      </c>
      <c r="Q747" s="55">
        <v>316130.12794610608</v>
      </c>
      <c r="R747" s="55">
        <v>315472.99714510958</v>
      </c>
      <c r="S747" s="37">
        <f t="shared" si="46"/>
        <v>5088130.5364410775</v>
      </c>
      <c r="T747" s="37">
        <f t="shared" si="45"/>
        <v>1910953.6550846309</v>
      </c>
    </row>
    <row r="748" spans="1:20" x14ac:dyDescent="0.55000000000000004">
      <c r="A748" s="31" t="s">
        <v>132</v>
      </c>
      <c r="B748" s="31" t="s">
        <v>459</v>
      </c>
      <c r="C748" s="55">
        <v>26901.403669299634</v>
      </c>
      <c r="D748" s="55">
        <v>26345.711449812152</v>
      </c>
      <c r="E748" s="55">
        <v>25801.497956364208</v>
      </c>
      <c r="F748" s="55">
        <v>25268.526077211445</v>
      </c>
      <c r="G748" s="55">
        <v>24746.563598537992</v>
      </c>
      <c r="H748" s="55">
        <v>24235.383103281783</v>
      </c>
      <c r="I748" s="55">
        <v>23872.215638275815</v>
      </c>
      <c r="J748" s="55">
        <v>23514.49024146728</v>
      </c>
      <c r="K748" s="55">
        <v>23162.125363408275</v>
      </c>
      <c r="L748" s="55">
        <v>22815.040676670222</v>
      </c>
      <c r="M748" s="55">
        <v>22473.157057531873</v>
      </c>
      <c r="N748" s="55">
        <v>22250.482495872955</v>
      </c>
      <c r="O748" s="55">
        <v>22030.01429802323</v>
      </c>
      <c r="P748" s="55">
        <v>21811.730602297099</v>
      </c>
      <c r="Q748" s="55">
        <v>21595.609763624758</v>
      </c>
      <c r="R748" s="55">
        <v>21381.630351405933</v>
      </c>
      <c r="S748" s="37">
        <f t="shared" si="46"/>
        <v>378205.58234308474</v>
      </c>
      <c r="T748" s="37">
        <f t="shared" si="45"/>
        <v>153299.08585450723</v>
      </c>
    </row>
    <row r="749" spans="1:20" x14ac:dyDescent="0.55000000000000004">
      <c r="A749" s="31" t="s">
        <v>133</v>
      </c>
      <c r="B749" s="31">
        <v>0</v>
      </c>
      <c r="C749" s="55">
        <v>3433.9684537091903</v>
      </c>
      <c r="D749" s="55">
        <v>3403.6979553830597</v>
      </c>
      <c r="E749" s="55">
        <v>3373.6942920850493</v>
      </c>
      <c r="F749" s="55">
        <v>3343.955111659227</v>
      </c>
      <c r="G749" s="55">
        <v>3314.4780826839606</v>
      </c>
      <c r="H749" s="55">
        <v>3285.2608942891425</v>
      </c>
      <c r="I749" s="55">
        <v>3258.7066765371274</v>
      </c>
      <c r="J749" s="55">
        <v>3232.3670921135181</v>
      </c>
      <c r="K749" s="55">
        <v>3206.2404061727952</v>
      </c>
      <c r="L749" s="55">
        <v>3180.3248978919096</v>
      </c>
      <c r="M749" s="55">
        <v>3154.6188603569376</v>
      </c>
      <c r="N749" s="55">
        <v>3124.4114235493389</v>
      </c>
      <c r="O749" s="55">
        <v>3094.493241729072</v>
      </c>
      <c r="P749" s="55">
        <v>3064.8615450998022</v>
      </c>
      <c r="Q749" s="55">
        <v>3035.5135903877181</v>
      </c>
      <c r="R749" s="55">
        <v>3006.4466605875605</v>
      </c>
      <c r="S749" s="37">
        <f t="shared" si="46"/>
        <v>51513.0391842354</v>
      </c>
      <c r="T749" s="37">
        <f t="shared" si="45"/>
        <v>20155.054789809627</v>
      </c>
    </row>
    <row r="750" spans="1:20" x14ac:dyDescent="0.55000000000000004">
      <c r="A750" s="66" t="s">
        <v>25</v>
      </c>
      <c r="B750" s="31" t="s">
        <v>460</v>
      </c>
      <c r="C750" s="55">
        <v>20661.378597989409</v>
      </c>
      <c r="D750" s="55">
        <v>20336.17515449776</v>
      </c>
      <c r="E750" s="55">
        <v>20016.090308449035</v>
      </c>
      <c r="F750" s="55">
        <v>19701.043494768324</v>
      </c>
      <c r="G750" s="55">
        <v>19390.955416449055</v>
      </c>
      <c r="H750" s="55">
        <v>19085.748024593999</v>
      </c>
      <c r="I750" s="55">
        <v>18781.593604394962</v>
      </c>
      <c r="J750" s="55">
        <v>18482.286251819754</v>
      </c>
      <c r="K750" s="55">
        <v>18187.748722998193</v>
      </c>
      <c r="L750" s="55">
        <v>17897.905005034354</v>
      </c>
      <c r="M750" s="55">
        <v>17612.680296389524</v>
      </c>
      <c r="N750" s="55">
        <v>17364.329495087848</v>
      </c>
      <c r="O750" s="55">
        <v>17119.480609421338</v>
      </c>
      <c r="P750" s="55">
        <v>16878.084259991781</v>
      </c>
      <c r="Q750" s="55">
        <v>16640.09176368414</v>
      </c>
      <c r="R750" s="55">
        <v>16405.455123848489</v>
      </c>
      <c r="S750" s="37">
        <f t="shared" si="46"/>
        <v>294561.04612941795</v>
      </c>
      <c r="T750" s="37">
        <f t="shared" si="45"/>
        <v>119191.39099674758</v>
      </c>
    </row>
    <row r="751" spans="1:20" x14ac:dyDescent="0.55000000000000004">
      <c r="A751" s="31" t="s">
        <v>135</v>
      </c>
      <c r="B751" s="31" t="s">
        <v>459</v>
      </c>
      <c r="C751" s="55">
        <v>11173.121551367602</v>
      </c>
      <c r="D751" s="55">
        <v>11180.728221097763</v>
      </c>
      <c r="E751" s="55">
        <v>11188.340069454522</v>
      </c>
      <c r="F751" s="55">
        <v>11195.957099963483</v>
      </c>
      <c r="G751" s="55">
        <v>11203.579316152662</v>
      </c>
      <c r="H751" s="55">
        <v>11211.206721552478</v>
      </c>
      <c r="I751" s="55">
        <v>11212.393923061696</v>
      </c>
      <c r="J751" s="55">
        <v>11213.581250288637</v>
      </c>
      <c r="K751" s="55">
        <v>11214.768703246618</v>
      </c>
      <c r="L751" s="55">
        <v>11215.956281948958</v>
      </c>
      <c r="M751" s="55">
        <v>11217.143986408961</v>
      </c>
      <c r="N751" s="55">
        <v>11194.703478126992</v>
      </c>
      <c r="O751" s="55">
        <v>11172.307863305656</v>
      </c>
      <c r="P751" s="55">
        <v>11149.957052133132</v>
      </c>
      <c r="Q751" s="55">
        <v>11127.650954977282</v>
      </c>
      <c r="R751" s="55">
        <v>11105.389482385275</v>
      </c>
      <c r="S751" s="37">
        <f t="shared" si="46"/>
        <v>178976.78595547171</v>
      </c>
      <c r="T751" s="37">
        <f t="shared" si="45"/>
        <v>67152.932979588499</v>
      </c>
    </row>
    <row r="752" spans="1:20" x14ac:dyDescent="0.55000000000000004">
      <c r="A752" s="31" t="s">
        <v>137</v>
      </c>
      <c r="B752" s="31" t="s">
        <v>459</v>
      </c>
      <c r="C752" s="55">
        <v>68977.533927452532</v>
      </c>
      <c r="D752" s="55">
        <v>69081.639466635577</v>
      </c>
      <c r="E752" s="55">
        <v>69185.902128908885</v>
      </c>
      <c r="F752" s="55">
        <v>69290.322151413173</v>
      </c>
      <c r="G752" s="55">
        <v>69394.899771647135</v>
      </c>
      <c r="H752" s="55">
        <v>69499.635227467865</v>
      </c>
      <c r="I752" s="55">
        <v>69530.155620860067</v>
      </c>
      <c r="J752" s="55">
        <v>69560.689417119895</v>
      </c>
      <c r="K752" s="55">
        <v>69591.236622133205</v>
      </c>
      <c r="L752" s="55">
        <v>69621.797241788357</v>
      </c>
      <c r="M752" s="55">
        <v>69652.371281976259</v>
      </c>
      <c r="N752" s="55">
        <v>69613.615578800309</v>
      </c>
      <c r="O752" s="55">
        <v>69574.88143992293</v>
      </c>
      <c r="P752" s="55">
        <v>69536.168853345356</v>
      </c>
      <c r="Q752" s="55">
        <v>69497.477807075542</v>
      </c>
      <c r="R752" s="55">
        <v>69458.808289128167</v>
      </c>
      <c r="S752" s="37">
        <f t="shared" si="46"/>
        <v>1111067.134825675</v>
      </c>
      <c r="T752" s="37">
        <f t="shared" si="45"/>
        <v>415429.93267352518</v>
      </c>
    </row>
    <row r="753" spans="1:20" x14ac:dyDescent="0.55000000000000004">
      <c r="A753" s="31" t="s">
        <v>22</v>
      </c>
      <c r="B753" s="31" t="s">
        <v>460</v>
      </c>
      <c r="C753" s="55">
        <v>128829.32784982701</v>
      </c>
      <c r="D753" s="55">
        <v>129381.07272563905</v>
      </c>
      <c r="E753" s="55">
        <v>129935.18059140904</v>
      </c>
      <c r="F753" s="55">
        <v>130491.66156725171</v>
      </c>
      <c r="G753" s="55">
        <v>131050.52581662405</v>
      </c>
      <c r="H753" s="55">
        <v>131611.78354651059</v>
      </c>
      <c r="I753" s="55">
        <v>132303.88124677454</v>
      </c>
      <c r="J753" s="55">
        <v>132999.61843290977</v>
      </c>
      <c r="K753" s="55">
        <v>133699.01424362659</v>
      </c>
      <c r="L753" s="55">
        <v>134402.08791827876</v>
      </c>
      <c r="M753" s="55">
        <v>135108.85879739263</v>
      </c>
      <c r="N753" s="55">
        <v>135703.19058747045</v>
      </c>
      <c r="O753" s="55">
        <v>136300.13678995502</v>
      </c>
      <c r="P753" s="55">
        <v>136899.70890541273</v>
      </c>
      <c r="Q753" s="55">
        <v>137501.91848499994</v>
      </c>
      <c r="R753" s="55">
        <v>138106.77713068563</v>
      </c>
      <c r="S753" s="37">
        <f t="shared" si="46"/>
        <v>2134324.7446347675</v>
      </c>
      <c r="T753" s="37">
        <f t="shared" si="45"/>
        <v>781299.55209726142</v>
      </c>
    </row>
    <row r="754" spans="1:20" x14ac:dyDescent="0.55000000000000004">
      <c r="A754" s="31" t="s">
        <v>140</v>
      </c>
      <c r="B754" s="31" t="s">
        <v>460</v>
      </c>
      <c r="C754" s="55">
        <v>55089.484028082159</v>
      </c>
      <c r="D754" s="55">
        <v>55313.496504961302</v>
      </c>
      <c r="E754" s="55">
        <v>55538.419892346923</v>
      </c>
      <c r="F754" s="55">
        <v>55764.257894309252</v>
      </c>
      <c r="G754" s="55">
        <v>55991.014229980581</v>
      </c>
      <c r="H754" s="55">
        <v>56218.692633616411</v>
      </c>
      <c r="I754" s="55">
        <v>56602.333518629464</v>
      </c>
      <c r="J754" s="55">
        <v>56988.592399930938</v>
      </c>
      <c r="K754" s="55">
        <v>57377.487142938255</v>
      </c>
      <c r="L754" s="55">
        <v>57769.035734983976</v>
      </c>
      <c r="M754" s="55">
        <v>58163.256286147531</v>
      </c>
      <c r="N754" s="55">
        <v>58485.987698977515</v>
      </c>
      <c r="O754" s="55">
        <v>58810.509856883982</v>
      </c>
      <c r="P754" s="55">
        <v>59136.832696203484</v>
      </c>
      <c r="Q754" s="55">
        <v>59464.966208406455</v>
      </c>
      <c r="R754" s="55">
        <v>59794.920440403184</v>
      </c>
      <c r="S754" s="37">
        <f t="shared" si="46"/>
        <v>916509.2871668014</v>
      </c>
      <c r="T754" s="37">
        <f t="shared" si="45"/>
        <v>333915.36518329661</v>
      </c>
    </row>
    <row r="755" spans="1:20" x14ac:dyDescent="0.55000000000000004">
      <c r="A755" s="31" t="s">
        <v>141</v>
      </c>
      <c r="B755" s="31" t="s">
        <v>459</v>
      </c>
      <c r="C755" s="55">
        <v>22176.169621622474</v>
      </c>
      <c r="D755" s="55">
        <v>22125.445111866913</v>
      </c>
      <c r="E755" s="55">
        <v>22074.83662647146</v>
      </c>
      <c r="F755" s="55">
        <v>22024.343900048592</v>
      </c>
      <c r="G755" s="55">
        <v>21973.9666678178</v>
      </c>
      <c r="H755" s="55">
        <v>21923.704665604262</v>
      </c>
      <c r="I755" s="55">
        <v>21867.018681689136</v>
      </c>
      <c r="J755" s="55">
        <v>21810.479265191396</v>
      </c>
      <c r="K755" s="55">
        <v>21754.086037145964</v>
      </c>
      <c r="L755" s="55">
        <v>21697.838619567643</v>
      </c>
      <c r="M755" s="55">
        <v>21641.736635448524</v>
      </c>
      <c r="N755" s="55">
        <v>21548.804533108407</v>
      </c>
      <c r="O755" s="55">
        <v>21456.27149188759</v>
      </c>
      <c r="P755" s="55">
        <v>21364.135798171803</v>
      </c>
      <c r="Q755" s="55">
        <v>21272.395745705213</v>
      </c>
      <c r="R755" s="55">
        <v>21181.049635558869</v>
      </c>
      <c r="S755" s="37">
        <f t="shared" si="46"/>
        <v>347892.28303690604</v>
      </c>
      <c r="T755" s="37">
        <f t="shared" si="45"/>
        <v>132298.46659343151</v>
      </c>
    </row>
    <row r="756" spans="1:20" x14ac:dyDescent="0.55000000000000004">
      <c r="A756" s="31" t="s">
        <v>143</v>
      </c>
      <c r="B756" s="31" t="s">
        <v>459</v>
      </c>
      <c r="C756" s="55">
        <v>888176.28188963479</v>
      </c>
      <c r="D756" s="55">
        <v>875866.84903323639</v>
      </c>
      <c r="E756" s="55">
        <v>863728.01534767344</v>
      </c>
      <c r="F756" s="55">
        <v>851757.41646105109</v>
      </c>
      <c r="G756" s="55">
        <v>839952.72076983075</v>
      </c>
      <c r="H756" s="55">
        <v>828311.6289846861</v>
      </c>
      <c r="I756" s="55">
        <v>816033.21912547713</v>
      </c>
      <c r="J756" s="55">
        <v>803936.81727315218</v>
      </c>
      <c r="K756" s="55">
        <v>792019.72544687055</v>
      </c>
      <c r="L756" s="55">
        <v>780279.28565908771</v>
      </c>
      <c r="M756" s="55">
        <v>768712.87932272279</v>
      </c>
      <c r="N756" s="55">
        <v>756008.14784439432</v>
      </c>
      <c r="O756" s="55">
        <v>743513.39099544741</v>
      </c>
      <c r="P756" s="55">
        <v>731225.13846680336</v>
      </c>
      <c r="Q756" s="55">
        <v>719139.97730414721</v>
      </c>
      <c r="R756" s="55">
        <v>707254.55096000922</v>
      </c>
      <c r="S756" s="37">
        <f t="shared" si="46"/>
        <v>12765916.044884225</v>
      </c>
      <c r="T756" s="37">
        <f t="shared" si="45"/>
        <v>5147792.9124861127</v>
      </c>
    </row>
    <row r="757" spans="1:20" x14ac:dyDescent="0.55000000000000004">
      <c r="A757" s="31" t="s">
        <v>145</v>
      </c>
      <c r="B757" s="31" t="s">
        <v>459</v>
      </c>
      <c r="C757" s="55">
        <v>69833.087154835288</v>
      </c>
      <c r="D757" s="55">
        <v>68610.00024111908</v>
      </c>
      <c r="E757" s="55">
        <v>67408.335000988474</v>
      </c>
      <c r="F757" s="55">
        <v>66227.716245980453</v>
      </c>
      <c r="G757" s="55">
        <v>65067.775358845298</v>
      </c>
      <c r="H757" s="55">
        <v>63928.150178455187</v>
      </c>
      <c r="I757" s="55">
        <v>62872.093138460361</v>
      </c>
      <c r="J757" s="55">
        <v>61833.481566050803</v>
      </c>
      <c r="K757" s="55">
        <v>60812.027271926345</v>
      </c>
      <c r="L757" s="55">
        <v>59807.446827511783</v>
      </c>
      <c r="M757" s="55">
        <v>58819.461486312364</v>
      </c>
      <c r="N757" s="55">
        <v>57874.117905312007</v>
      </c>
      <c r="O757" s="55">
        <v>56943.967841279657</v>
      </c>
      <c r="P757" s="55">
        <v>56028.767104734805</v>
      </c>
      <c r="Q757" s="55">
        <v>55128.275430798785</v>
      </c>
      <c r="R757" s="55">
        <v>54242.256416118551</v>
      </c>
      <c r="S757" s="37">
        <f t="shared" si="46"/>
        <v>985436.95916872914</v>
      </c>
      <c r="T757" s="37">
        <f t="shared" si="45"/>
        <v>401075.06418022374</v>
      </c>
    </row>
    <row r="758" spans="1:20" x14ac:dyDescent="0.55000000000000004">
      <c r="A758" s="31" t="s">
        <v>34</v>
      </c>
      <c r="B758" s="31" t="s">
        <v>460</v>
      </c>
      <c r="C758" s="55">
        <v>70519.491677158323</v>
      </c>
      <c r="D758" s="55">
        <v>70695.0795454045</v>
      </c>
      <c r="E758" s="55">
        <v>70871.104613334668</v>
      </c>
      <c r="F758" s="55">
        <v>71047.567969540905</v>
      </c>
      <c r="G758" s="55">
        <v>71224.470705325773</v>
      </c>
      <c r="H758" s="55">
        <v>71401.813914709142</v>
      </c>
      <c r="I758" s="55">
        <v>71603.748624639818</v>
      </c>
      <c r="J758" s="55">
        <v>71806.254435286814</v>
      </c>
      <c r="K758" s="55">
        <v>72009.332961806038</v>
      </c>
      <c r="L758" s="55">
        <v>72212.985823921161</v>
      </c>
      <c r="M758" s="55">
        <v>72417.214645936823</v>
      </c>
      <c r="N758" s="55">
        <v>72552.361721925321</v>
      </c>
      <c r="O758" s="55">
        <v>72687.761013250187</v>
      </c>
      <c r="P758" s="55">
        <v>72823.41299060281</v>
      </c>
      <c r="Q758" s="55">
        <v>72959.318125553124</v>
      </c>
      <c r="R758" s="55">
        <v>73095.476890551072</v>
      </c>
      <c r="S758" s="37">
        <f t="shared" si="46"/>
        <v>1149927.3956589466</v>
      </c>
      <c r="T758" s="37">
        <f t="shared" si="45"/>
        <v>425759.52842547331</v>
      </c>
    </row>
    <row r="759" spans="1:20" x14ac:dyDescent="0.55000000000000004">
      <c r="A759" s="31" t="s">
        <v>35</v>
      </c>
      <c r="B759" s="31" t="s">
        <v>460</v>
      </c>
      <c r="C759" s="55">
        <v>60629.703474660506</v>
      </c>
      <c r="D759" s="55">
        <v>59764.761447699464</v>
      </c>
      <c r="E759" s="55">
        <v>58912.158664823888</v>
      </c>
      <c r="F759" s="55">
        <v>58071.719094646876</v>
      </c>
      <c r="G759" s="55">
        <v>57243.269217041445</v>
      </c>
      <c r="H759" s="55">
        <v>56426.637987314993</v>
      </c>
      <c r="I759" s="55">
        <v>55475.638572283322</v>
      </c>
      <c r="J759" s="55">
        <v>54540.667046200011</v>
      </c>
      <c r="K759" s="55">
        <v>53621.453279325695</v>
      </c>
      <c r="L759" s="55">
        <v>52717.731694615104</v>
      </c>
      <c r="M759" s="55">
        <v>51829.241190987283</v>
      </c>
      <c r="N759" s="55">
        <v>50749.201514081309</v>
      </c>
      <c r="O759" s="55">
        <v>49691.668161344634</v>
      </c>
      <c r="P759" s="55">
        <v>48656.172136463036</v>
      </c>
      <c r="Q759" s="55">
        <v>47642.254216266192</v>
      </c>
      <c r="R759" s="55">
        <v>46649.464747070648</v>
      </c>
      <c r="S759" s="37">
        <f t="shared" si="46"/>
        <v>862621.74244482443</v>
      </c>
      <c r="T759" s="37">
        <f t="shared" si="45"/>
        <v>351048.2498861872</v>
      </c>
    </row>
    <row r="760" spans="1:20" x14ac:dyDescent="0.55000000000000004">
      <c r="A760" s="31" t="s">
        <v>28</v>
      </c>
      <c r="B760" s="31" t="s">
        <v>460</v>
      </c>
      <c r="C760" s="55">
        <v>5745.6884177410957</v>
      </c>
      <c r="D760" s="55">
        <v>5711.5621841560187</v>
      </c>
      <c r="E760" s="55">
        <v>5677.6386416558089</v>
      </c>
      <c r="F760" s="55">
        <v>5643.9165863667431</v>
      </c>
      <c r="G760" s="55">
        <v>5610.3948215654482</v>
      </c>
      <c r="H760" s="55">
        <v>5577.0721576364258</v>
      </c>
      <c r="I760" s="55">
        <v>5539.908068713632</v>
      </c>
      <c r="J760" s="55">
        <v>5502.9916311509869</v>
      </c>
      <c r="K760" s="55">
        <v>5466.3211946673109</v>
      </c>
      <c r="L760" s="55">
        <v>5429.8951199784624</v>
      </c>
      <c r="M760" s="55">
        <v>5393.711778724035</v>
      </c>
      <c r="N760" s="55">
        <v>5364.8851228910034</v>
      </c>
      <c r="O760" s="55">
        <v>5336.2125309235635</v>
      </c>
      <c r="P760" s="55">
        <v>5307.6931794284337</v>
      </c>
      <c r="Q760" s="55">
        <v>5279.3262494129558</v>
      </c>
      <c r="R760" s="55">
        <v>5251.110926261571</v>
      </c>
      <c r="S760" s="37">
        <f t="shared" si="46"/>
        <v>87838.328611273479</v>
      </c>
      <c r="T760" s="37">
        <f t="shared" si="45"/>
        <v>33966.272809121539</v>
      </c>
    </row>
    <row r="761" spans="1:20" x14ac:dyDescent="0.55000000000000004">
      <c r="A761" s="31" t="s">
        <v>146</v>
      </c>
      <c r="B761" s="31" t="s">
        <v>459</v>
      </c>
      <c r="C761" s="55">
        <v>19103.895817084875</v>
      </c>
      <c r="D761" s="55">
        <v>18965.16021927584</v>
      </c>
      <c r="E761" s="55">
        <v>18827.432141937163</v>
      </c>
      <c r="F761" s="55">
        <v>18690.704268291371</v>
      </c>
      <c r="G761" s="55">
        <v>18554.969334696605</v>
      </c>
      <c r="H761" s="55">
        <v>18420.22013026075</v>
      </c>
      <c r="I761" s="55">
        <v>18216.142502370218</v>
      </c>
      <c r="J761" s="55">
        <v>18014.325850619538</v>
      </c>
      <c r="K761" s="55">
        <v>17814.745125652957</v>
      </c>
      <c r="L761" s="55">
        <v>17617.375555636514</v>
      </c>
      <c r="M761" s="55">
        <v>17422.19264318344</v>
      </c>
      <c r="N761" s="55">
        <v>17145.640370316079</v>
      </c>
      <c r="O761" s="55">
        <v>16873.477967380401</v>
      </c>
      <c r="P761" s="55">
        <v>16605.635751499372</v>
      </c>
      <c r="Q761" s="55">
        <v>16342.045145911539</v>
      </c>
      <c r="R761" s="55">
        <v>16082.638662412966</v>
      </c>
      <c r="S761" s="37">
        <f t="shared" si="46"/>
        <v>284696.60148652957</v>
      </c>
      <c r="T761" s="37">
        <f t="shared" si="45"/>
        <v>112562.3819115466</v>
      </c>
    </row>
    <row r="762" spans="1:20" x14ac:dyDescent="0.55000000000000004">
      <c r="A762" s="31" t="s">
        <v>148</v>
      </c>
      <c r="B762" s="31" t="s">
        <v>459</v>
      </c>
      <c r="C762" s="55">
        <v>58431.851387475261</v>
      </c>
      <c r="D762" s="55">
        <v>59016.456229812487</v>
      </c>
      <c r="E762" s="55">
        <v>59606.909985260769</v>
      </c>
      <c r="F762" s="55">
        <v>60203.271171612163</v>
      </c>
      <c r="G762" s="55">
        <v>60805.598892123344</v>
      </c>
      <c r="H762" s="55">
        <v>61413.952841373168</v>
      </c>
      <c r="I762" s="55">
        <v>62148.400376021607</v>
      </c>
      <c r="J762" s="55">
        <v>62891.631145687417</v>
      </c>
      <c r="K762" s="55">
        <v>63643.750188802507</v>
      </c>
      <c r="L762" s="55">
        <v>64404.863799950137</v>
      </c>
      <c r="M762" s="55">
        <v>65175.07954488707</v>
      </c>
      <c r="N762" s="55">
        <v>65979.639061210983</v>
      </c>
      <c r="O762" s="55">
        <v>66794.130533427015</v>
      </c>
      <c r="P762" s="55">
        <v>67618.676567440503</v>
      </c>
      <c r="Q762" s="55">
        <v>68453.401282676074</v>
      </c>
      <c r="R762" s="55">
        <v>69298.430330761592</v>
      </c>
      <c r="S762" s="37">
        <f t="shared" si="46"/>
        <v>1015886.0433385221</v>
      </c>
      <c r="T762" s="37">
        <f t="shared" si="45"/>
        <v>359478.04050765716</v>
      </c>
    </row>
    <row r="763" spans="1:20" x14ac:dyDescent="0.55000000000000004">
      <c r="A763" s="31" t="s">
        <v>29</v>
      </c>
      <c r="B763" s="31" t="s">
        <v>460</v>
      </c>
      <c r="C763" s="55">
        <v>546036.23157009121</v>
      </c>
      <c r="D763" s="55">
        <v>545053.62039826938</v>
      </c>
      <c r="E763" s="55">
        <v>544072.77746939403</v>
      </c>
      <c r="F763" s="55">
        <v>543093.69960145047</v>
      </c>
      <c r="G763" s="55">
        <v>542116.38361815026</v>
      </c>
      <c r="H763" s="55">
        <v>541140.82634892105</v>
      </c>
      <c r="I763" s="55">
        <v>540704.20825267106</v>
      </c>
      <c r="J763" s="55">
        <v>540267.94244061876</v>
      </c>
      <c r="K763" s="55">
        <v>539832.02862852486</v>
      </c>
      <c r="L763" s="55">
        <v>539396.46653237916</v>
      </c>
      <c r="M763" s="55">
        <v>538961.25586840021</v>
      </c>
      <c r="N763" s="55">
        <v>538495.21547221811</v>
      </c>
      <c r="O763" s="55">
        <v>538029.57806168357</v>
      </c>
      <c r="P763" s="55">
        <v>537564.3432883349</v>
      </c>
      <c r="Q763" s="55">
        <v>537099.51080401102</v>
      </c>
      <c r="R763" s="55">
        <v>536635.08026085235</v>
      </c>
      <c r="S763" s="37">
        <f t="shared" si="46"/>
        <v>8648499.1686159708</v>
      </c>
      <c r="T763" s="37">
        <f t="shared" si="45"/>
        <v>3261513.5390062761</v>
      </c>
    </row>
    <row r="764" spans="1:20" x14ac:dyDescent="0.55000000000000004">
      <c r="A764" s="31" t="s">
        <v>149</v>
      </c>
      <c r="B764" s="31" t="s">
        <v>460</v>
      </c>
      <c r="C764" s="55">
        <v>39181.945614995595</v>
      </c>
      <c r="D764" s="55">
        <v>38820.197350705319</v>
      </c>
      <c r="E764" s="55">
        <v>38461.788936048913</v>
      </c>
      <c r="F764" s="55">
        <v>38106.689535783553</v>
      </c>
      <c r="G764" s="55">
        <v>37754.868599353525</v>
      </c>
      <c r="H764" s="55">
        <v>37406.295858261874</v>
      </c>
      <c r="I764" s="55">
        <v>37112.49529713537</v>
      </c>
      <c r="J764" s="55">
        <v>36821.002336046178</v>
      </c>
      <c r="K764" s="55">
        <v>36531.798850393345</v>
      </c>
      <c r="L764" s="55">
        <v>36244.866857932095</v>
      </c>
      <c r="M764" s="55">
        <v>35960.188517655733</v>
      </c>
      <c r="N764" s="55">
        <v>35671.940717108875</v>
      </c>
      <c r="O764" s="55">
        <v>35386.003438223495</v>
      </c>
      <c r="P764" s="55">
        <v>35102.358160440723</v>
      </c>
      <c r="Q764" s="55">
        <v>34820.98651165788</v>
      </c>
      <c r="R764" s="55">
        <v>34541.870267038386</v>
      </c>
      <c r="S764" s="37">
        <f t="shared" si="46"/>
        <v>587925.29684878071</v>
      </c>
      <c r="T764" s="37">
        <f t="shared" si="45"/>
        <v>229731.78589514879</v>
      </c>
    </row>
    <row r="765" spans="1:20" x14ac:dyDescent="0.55000000000000004">
      <c r="A765" s="31" t="s">
        <v>151</v>
      </c>
      <c r="B765" s="31" t="s">
        <v>459</v>
      </c>
      <c r="C765" s="55">
        <v>158724.07124130873</v>
      </c>
      <c r="D765" s="55">
        <v>158012.23592492778</v>
      </c>
      <c r="E765" s="55">
        <v>157303.59300094008</v>
      </c>
      <c r="F765" s="55">
        <v>156598.12815231326</v>
      </c>
      <c r="G765" s="55">
        <v>155895.82712622333</v>
      </c>
      <c r="H765" s="55">
        <v>155196.67573376602</v>
      </c>
      <c r="I765" s="55">
        <v>154266.90367279967</v>
      </c>
      <c r="J765" s="55">
        <v>153342.70180901227</v>
      </c>
      <c r="K765" s="55">
        <v>152424.0367717554</v>
      </c>
      <c r="L765" s="55">
        <v>151510.87539030163</v>
      </c>
      <c r="M765" s="55">
        <v>150603.18469264702</v>
      </c>
      <c r="N765" s="55">
        <v>149326.13363482221</v>
      </c>
      <c r="O765" s="55">
        <v>148059.91142771277</v>
      </c>
      <c r="P765" s="55">
        <v>146804.42624726266</v>
      </c>
      <c r="Q765" s="55">
        <v>145559.58704804489</v>
      </c>
      <c r="R765" s="55">
        <v>144325.30355665908</v>
      </c>
      <c r="S765" s="37">
        <f t="shared" si="46"/>
        <v>2437953.5954304975</v>
      </c>
      <c r="T765" s="37">
        <f t="shared" si="45"/>
        <v>941730.53117947932</v>
      </c>
    </row>
    <row r="766" spans="1:20" x14ac:dyDescent="0.55000000000000004">
      <c r="A766" s="31" t="s">
        <v>153</v>
      </c>
      <c r="B766" s="31" t="s">
        <v>459</v>
      </c>
      <c r="C766" s="55">
        <v>44721.306778630518</v>
      </c>
      <c r="D766" s="55">
        <v>44020.058767325914</v>
      </c>
      <c r="E766" s="55">
        <v>43329.806605847269</v>
      </c>
      <c r="F766" s="55">
        <v>42650.377874862999</v>
      </c>
      <c r="G766" s="55">
        <v>41981.602858645696</v>
      </c>
      <c r="H766" s="55">
        <v>41323.314502678601</v>
      </c>
      <c r="I766" s="55">
        <v>40708.66824410751</v>
      </c>
      <c r="J766" s="55">
        <v>40103.164282753431</v>
      </c>
      <c r="K766" s="55">
        <v>39506.666635362199</v>
      </c>
      <c r="L766" s="55">
        <v>38919.041341305339</v>
      </c>
      <c r="M766" s="55">
        <v>38340.156432495438</v>
      </c>
      <c r="N766" s="55">
        <v>37736.320217278728</v>
      </c>
      <c r="O766" s="55">
        <v>37141.994087798099</v>
      </c>
      <c r="P766" s="55">
        <v>36557.028265473782</v>
      </c>
      <c r="Q766" s="55">
        <v>35981.275330655692</v>
      </c>
      <c r="R766" s="55">
        <v>35414.590185471498</v>
      </c>
      <c r="S766" s="37">
        <f t="shared" si="46"/>
        <v>638435.37241069274</v>
      </c>
      <c r="T766" s="37">
        <f t="shared" si="45"/>
        <v>258026.46738799103</v>
      </c>
    </row>
    <row r="767" spans="1:20" x14ac:dyDescent="0.55000000000000004">
      <c r="A767" s="31" t="s">
        <v>154</v>
      </c>
      <c r="B767" s="31" t="s">
        <v>459</v>
      </c>
      <c r="C767" s="55">
        <v>52742.192573808083</v>
      </c>
      <c r="D767" s="55">
        <v>52090.851679446809</v>
      </c>
      <c r="E767" s="55">
        <v>51447.554534121453</v>
      </c>
      <c r="F767" s="55">
        <v>50812.201801372241</v>
      </c>
      <c r="G767" s="55">
        <v>50184.695371497233</v>
      </c>
      <c r="H767" s="55">
        <v>49564.938346402501</v>
      </c>
      <c r="I767" s="55">
        <v>48917.92027830366</v>
      </c>
      <c r="J767" s="55">
        <v>48279.348349641521</v>
      </c>
      <c r="K767" s="55">
        <v>47649.112304961302</v>
      </c>
      <c r="L767" s="55">
        <v>47027.103328076999</v>
      </c>
      <c r="M767" s="55">
        <v>46413.214023283253</v>
      </c>
      <c r="N767" s="55">
        <v>45748.886351464411</v>
      </c>
      <c r="O767" s="55">
        <v>45094.06742117172</v>
      </c>
      <c r="P767" s="55">
        <v>44448.621130645042</v>
      </c>
      <c r="Q767" s="55">
        <v>43812.413326193768</v>
      </c>
      <c r="R767" s="55">
        <v>43185.311774313421</v>
      </c>
      <c r="S767" s="37">
        <f t="shared" si="46"/>
        <v>767418.43259470351</v>
      </c>
      <c r="T767" s="37">
        <f t="shared" si="45"/>
        <v>306842.43430664833</v>
      </c>
    </row>
    <row r="768" spans="1:20" x14ac:dyDescent="0.55000000000000004">
      <c r="A768" s="31" t="s">
        <v>157</v>
      </c>
      <c r="B768" s="31" t="s">
        <v>460</v>
      </c>
      <c r="C768" s="55">
        <v>1505420.3039404359</v>
      </c>
      <c r="D768" s="55">
        <v>1449938.1812137994</v>
      </c>
      <c r="E768" s="55">
        <v>1396500.8468656621</v>
      </c>
      <c r="F768" s="55">
        <v>1345032.9404139915</v>
      </c>
      <c r="G768" s="55">
        <v>1295461.8787801836</v>
      </c>
      <c r="H768" s="55">
        <v>1247717.7539281214</v>
      </c>
      <c r="I768" s="55">
        <v>1208765.1905677512</v>
      </c>
      <c r="J768" s="55">
        <v>1171028.6892435004</v>
      </c>
      <c r="K768" s="55">
        <v>1134470.2856534552</v>
      </c>
      <c r="L768" s="55">
        <v>1099053.200705156</v>
      </c>
      <c r="M768" s="55">
        <v>1064741.8035144804</v>
      </c>
      <c r="N768" s="55">
        <v>1031914.7077272696</v>
      </c>
      <c r="O768" s="55">
        <v>1000099.7054018409</v>
      </c>
      <c r="P768" s="55">
        <v>969265.59264546947</v>
      </c>
      <c r="Q768" s="55">
        <v>939382.12761385727</v>
      </c>
      <c r="R768" s="55">
        <v>910420.000850179</v>
      </c>
      <c r="S768" s="37">
        <f t="shared" si="46"/>
        <v>18769213.209065154</v>
      </c>
      <c r="T768" s="37">
        <f t="shared" si="45"/>
        <v>8240071.9051421927</v>
      </c>
    </row>
    <row r="769" spans="1:20" x14ac:dyDescent="0.55000000000000004">
      <c r="A769" s="31" t="s">
        <v>158</v>
      </c>
      <c r="B769" s="31" t="s">
        <v>459</v>
      </c>
      <c r="C769" s="55">
        <v>32882.965998560452</v>
      </c>
      <c r="D769" s="55">
        <v>32941.271291013501</v>
      </c>
      <c r="E769" s="55">
        <v>32999.679965476804</v>
      </c>
      <c r="F769" s="55">
        <v>33058.192205258594</v>
      </c>
      <c r="G769" s="55">
        <v>33116.808193992125</v>
      </c>
      <c r="H769" s="55">
        <v>33175.528115636276</v>
      </c>
      <c r="I769" s="55">
        <v>33241.817716566475</v>
      </c>
      <c r="J769" s="55">
        <v>33308.239773901776</v>
      </c>
      <c r="K769" s="55">
        <v>33374.79455230962</v>
      </c>
      <c r="L769" s="55">
        <v>33441.482316986308</v>
      </c>
      <c r="M769" s="55">
        <v>33508.303333658012</v>
      </c>
      <c r="N769" s="55">
        <v>33431.28262930132</v>
      </c>
      <c r="O769" s="55">
        <v>33354.438961329928</v>
      </c>
      <c r="P769" s="55">
        <v>33277.771922815831</v>
      </c>
      <c r="Q769" s="55">
        <v>33201.28110776635</v>
      </c>
      <c r="R769" s="55">
        <v>33124.966111122019</v>
      </c>
      <c r="S769" s="37">
        <f t="shared" si="46"/>
        <v>531438.82419569546</v>
      </c>
      <c r="T769" s="37">
        <f t="shared" si="45"/>
        <v>198174.44576993777</v>
      </c>
    </row>
    <row r="770" spans="1:20" x14ac:dyDescent="0.55000000000000004">
      <c r="A770" s="31" t="s">
        <v>159</v>
      </c>
      <c r="B770" s="31" t="s">
        <v>459</v>
      </c>
      <c r="C770" s="55">
        <v>0</v>
      </c>
      <c r="D770" s="55">
        <v>0</v>
      </c>
      <c r="E770" s="55">
        <v>0</v>
      </c>
      <c r="F770" s="55">
        <v>0</v>
      </c>
      <c r="G770" s="55">
        <v>0</v>
      </c>
      <c r="H770" s="55">
        <v>0</v>
      </c>
      <c r="I770" s="55">
        <v>0</v>
      </c>
      <c r="J770" s="55">
        <v>0</v>
      </c>
      <c r="K770" s="55">
        <v>0</v>
      </c>
      <c r="L770" s="55">
        <v>0</v>
      </c>
      <c r="M770" s="55">
        <v>0</v>
      </c>
      <c r="N770" s="55">
        <v>0</v>
      </c>
      <c r="O770" s="55">
        <v>0</v>
      </c>
      <c r="P770" s="55">
        <v>0</v>
      </c>
      <c r="Q770" s="55">
        <v>0</v>
      </c>
      <c r="R770" s="55">
        <v>0</v>
      </c>
      <c r="S770" s="37">
        <f t="shared" si="46"/>
        <v>0</v>
      </c>
      <c r="T770" s="37">
        <f t="shared" si="45"/>
        <v>0</v>
      </c>
    </row>
    <row r="771" spans="1:20" x14ac:dyDescent="0.55000000000000004">
      <c r="A771" s="31" t="s">
        <v>160</v>
      </c>
      <c r="B771" s="31" t="s">
        <v>459</v>
      </c>
      <c r="C771" s="55">
        <v>65363.55552034342</v>
      </c>
      <c r="D771" s="55">
        <v>65473.89579698498</v>
      </c>
      <c r="E771" s="55">
        <v>65584.422339146404</v>
      </c>
      <c r="F771" s="55">
        <v>65695.13546126266</v>
      </c>
      <c r="G771" s="55">
        <v>65806.035478299615</v>
      </c>
      <c r="H771" s="55">
        <v>65917.122705754693</v>
      </c>
      <c r="I771" s="55">
        <v>66132.247945902694</v>
      </c>
      <c r="J771" s="55">
        <v>66348.075262643993</v>
      </c>
      <c r="K771" s="55">
        <v>66564.606947255714</v>
      </c>
      <c r="L771" s="55">
        <v>66781.845298492743</v>
      </c>
      <c r="M771" s="55">
        <v>66999.792622612076</v>
      </c>
      <c r="N771" s="55">
        <v>67295.933108968282</v>
      </c>
      <c r="O771" s="55">
        <v>67593.382542475316</v>
      </c>
      <c r="P771" s="55">
        <v>67892.14670870699</v>
      </c>
      <c r="Q771" s="55">
        <v>68192.231418809475</v>
      </c>
      <c r="R771" s="55">
        <v>68493.642509614321</v>
      </c>
      <c r="S771" s="37">
        <f t="shared" si="46"/>
        <v>1066134.0716672733</v>
      </c>
      <c r="T771" s="37">
        <f t="shared" si="45"/>
        <v>393840.16730179178</v>
      </c>
    </row>
    <row r="772" spans="1:20" x14ac:dyDescent="0.55000000000000004">
      <c r="A772" s="31" t="s">
        <v>162</v>
      </c>
      <c r="B772" s="31">
        <v>0</v>
      </c>
      <c r="C772" s="55">
        <v>696.03713156686547</v>
      </c>
      <c r="D772" s="55">
        <v>696.75384638166474</v>
      </c>
      <c r="E772" s="55">
        <v>697.47129920324892</v>
      </c>
      <c r="F772" s="55">
        <v>698.18949079154947</v>
      </c>
      <c r="G772" s="55">
        <v>698.90842190728029</v>
      </c>
      <c r="H772" s="55">
        <v>699.6280933119383</v>
      </c>
      <c r="I772" s="55">
        <v>701.66522916247311</v>
      </c>
      <c r="J772" s="55">
        <v>703.70829662512142</v>
      </c>
      <c r="K772" s="55">
        <v>705.75731297120251</v>
      </c>
      <c r="L772" s="55">
        <v>707.81229552232435</v>
      </c>
      <c r="M772" s="55">
        <v>709.87326165053128</v>
      </c>
      <c r="N772" s="55">
        <v>709.41467515090937</v>
      </c>
      <c r="O772" s="55">
        <v>708.95638490357487</v>
      </c>
      <c r="P772" s="55">
        <v>708.49839071714564</v>
      </c>
      <c r="Q772" s="55">
        <v>708.04069240036233</v>
      </c>
      <c r="R772" s="55">
        <v>707.58328976209043</v>
      </c>
      <c r="S772" s="37">
        <f t="shared" si="46"/>
        <v>11258.298112028284</v>
      </c>
      <c r="T772" s="37">
        <f t="shared" si="45"/>
        <v>4186.9882831625473</v>
      </c>
    </row>
    <row r="773" spans="1:20" x14ac:dyDescent="0.55000000000000004">
      <c r="A773" s="31" t="s">
        <v>163</v>
      </c>
      <c r="B773" s="31" t="s">
        <v>459</v>
      </c>
      <c r="C773" s="55">
        <v>12996.187797568597</v>
      </c>
      <c r="D773" s="55">
        <v>12954.283047282195</v>
      </c>
      <c r="E773" s="55">
        <v>12912.513414164303</v>
      </c>
      <c r="F773" s="55">
        <v>12870.878462544757</v>
      </c>
      <c r="G773" s="55">
        <v>12829.377758158174</v>
      </c>
      <c r="H773" s="55">
        <v>12788.010868139389</v>
      </c>
      <c r="I773" s="55">
        <v>12745.9168943635</v>
      </c>
      <c r="J773" s="55">
        <v>12703.961480262482</v>
      </c>
      <c r="K773" s="55">
        <v>12662.144169742956</v>
      </c>
      <c r="L773" s="55">
        <v>12620.464508212819</v>
      </c>
      <c r="M773" s="55">
        <v>12578.922042576371</v>
      </c>
      <c r="N773" s="55">
        <v>12512.359536985119</v>
      </c>
      <c r="O773" s="55">
        <v>12446.149252922522</v>
      </c>
      <c r="P773" s="55">
        <v>12380.289326576438</v>
      </c>
      <c r="Q773" s="55">
        <v>12314.777903997274</v>
      </c>
      <c r="R773" s="55">
        <v>12249.613141045775</v>
      </c>
      <c r="S773" s="37">
        <f t="shared" si="46"/>
        <v>202565.84960454266</v>
      </c>
      <c r="T773" s="37">
        <f t="shared" si="45"/>
        <v>77351.251347857411</v>
      </c>
    </row>
    <row r="774" spans="1:20" x14ac:dyDescent="0.55000000000000004">
      <c r="A774" s="31" t="s">
        <v>164</v>
      </c>
      <c r="B774" s="31" t="s">
        <v>459</v>
      </c>
      <c r="C774" s="55">
        <v>45223.236099752547</v>
      </c>
      <c r="D774" s="55">
        <v>45246.393437293344</v>
      </c>
      <c r="E774" s="55">
        <v>45269.562632947978</v>
      </c>
      <c r="F774" s="55">
        <v>45292.743692788616</v>
      </c>
      <c r="G774" s="55">
        <v>45315.936622890491</v>
      </c>
      <c r="H774" s="55">
        <v>45339.141429332019</v>
      </c>
      <c r="I774" s="55">
        <v>45464.507120259026</v>
      </c>
      <c r="J774" s="55">
        <v>45590.219455519502</v>
      </c>
      <c r="K774" s="55">
        <v>45716.279393607736</v>
      </c>
      <c r="L774" s="55">
        <v>45842.687895668249</v>
      </c>
      <c r="M774" s="55">
        <v>45969.445925503227</v>
      </c>
      <c r="N774" s="55">
        <v>46054.972440372112</v>
      </c>
      <c r="O774" s="55">
        <v>46140.658077993074</v>
      </c>
      <c r="P774" s="55">
        <v>46226.503134415179</v>
      </c>
      <c r="Q774" s="55">
        <v>46312.507906238374</v>
      </c>
      <c r="R774" s="55">
        <v>46398.672690614432</v>
      </c>
      <c r="S774" s="37">
        <f t="shared" si="46"/>
        <v>731403.46795519593</v>
      </c>
      <c r="T774" s="37">
        <f t="shared" ref="T774:T790" si="47">SUM(C774:H774)</f>
        <v>271687.01391500502</v>
      </c>
    </row>
    <row r="775" spans="1:20" x14ac:dyDescent="0.55000000000000004">
      <c r="A775" s="31" t="s">
        <v>27</v>
      </c>
      <c r="B775" s="31" t="s">
        <v>460</v>
      </c>
      <c r="C775" s="55">
        <v>141622.75033999127</v>
      </c>
      <c r="D775" s="55">
        <v>138923.99288049078</v>
      </c>
      <c r="E775" s="55">
        <v>136276.66283507258</v>
      </c>
      <c r="F775" s="55">
        <v>133679.78020499327</v>
      </c>
      <c r="G775" s="55">
        <v>131132.38366632612</v>
      </c>
      <c r="H775" s="55">
        <v>128633.53021409485</v>
      </c>
      <c r="I775" s="55">
        <v>126400.36512872973</v>
      </c>
      <c r="J775" s="55">
        <v>124205.96929964013</v>
      </c>
      <c r="K775" s="55">
        <v>122049.66966631566</v>
      </c>
      <c r="L775" s="55">
        <v>119930.80485303159</v>
      </c>
      <c r="M775" s="55">
        <v>117848.72496599313</v>
      </c>
      <c r="N775" s="55">
        <v>115553.35420164805</v>
      </c>
      <c r="O775" s="55">
        <v>113302.69098036156</v>
      </c>
      <c r="P775" s="55">
        <v>111095.86452150093</v>
      </c>
      <c r="Q775" s="55">
        <v>108932.02100485805</v>
      </c>
      <c r="R775" s="55">
        <v>106810.32324030671</v>
      </c>
      <c r="S775" s="37">
        <f t="shared" ref="S775:S790" si="48">SUM(C775:R775)</f>
        <v>1976398.8880033542</v>
      </c>
      <c r="T775" s="37">
        <f t="shared" si="47"/>
        <v>810269.1001409688</v>
      </c>
    </row>
    <row r="776" spans="1:20" x14ac:dyDescent="0.55000000000000004">
      <c r="A776" s="31" t="s">
        <v>165</v>
      </c>
      <c r="B776" s="31" t="s">
        <v>460</v>
      </c>
      <c r="C776" s="55">
        <v>12929.956353291444</v>
      </c>
      <c r="D776" s="55">
        <v>12940.718514866696</v>
      </c>
      <c r="E776" s="55">
        <v>12951.489634254223</v>
      </c>
      <c r="F776" s="55">
        <v>12962.269718910005</v>
      </c>
      <c r="G776" s="55">
        <v>12973.05877629622</v>
      </c>
      <c r="H776" s="55">
        <v>12983.856813881259</v>
      </c>
      <c r="I776" s="55">
        <v>12976.245468770227</v>
      </c>
      <c r="J776" s="55">
        <v>12968.638585551778</v>
      </c>
      <c r="K776" s="55">
        <v>12961.036161610276</v>
      </c>
      <c r="L776" s="55">
        <v>12953.438194331629</v>
      </c>
      <c r="M776" s="55">
        <v>12945.844681103263</v>
      </c>
      <c r="N776" s="55">
        <v>12913.696753030714</v>
      </c>
      <c r="O776" s="55">
        <v>12881.62865669605</v>
      </c>
      <c r="P776" s="55">
        <v>12849.640193856136</v>
      </c>
      <c r="Q776" s="55">
        <v>12817.731166760104</v>
      </c>
      <c r="R776" s="55">
        <v>12785.901378148186</v>
      </c>
      <c r="S776" s="37">
        <f t="shared" si="48"/>
        <v>206795.1510513582</v>
      </c>
      <c r="T776" s="37">
        <f t="shared" si="47"/>
        <v>77741.349811499837</v>
      </c>
    </row>
    <row r="777" spans="1:20" x14ac:dyDescent="0.55000000000000004">
      <c r="A777" s="31" t="s">
        <v>167</v>
      </c>
      <c r="B777" s="31" t="s">
        <v>459</v>
      </c>
      <c r="C777" s="55">
        <v>80337.388016448807</v>
      </c>
      <c r="D777" s="55">
        <v>80286.179767261201</v>
      </c>
      <c r="E777" s="55">
        <v>80235.004158975309</v>
      </c>
      <c r="F777" s="55">
        <v>80183.861170785327</v>
      </c>
      <c r="G777" s="55">
        <v>80132.750781898707</v>
      </c>
      <c r="H777" s="55">
        <v>80081.672971536158</v>
      </c>
      <c r="I777" s="55">
        <v>79945.411972907881</v>
      </c>
      <c r="J777" s="55">
        <v>79809.382825826397</v>
      </c>
      <c r="K777" s="55">
        <v>79673.585135790359</v>
      </c>
      <c r="L777" s="55">
        <v>79538.018508969821</v>
      </c>
      <c r="M777" s="55">
        <v>79402.682552204787</v>
      </c>
      <c r="N777" s="55">
        <v>79106.422608255292</v>
      </c>
      <c r="O777" s="55">
        <v>78811.268042002979</v>
      </c>
      <c r="P777" s="55">
        <v>78517.214729164843</v>
      </c>
      <c r="Q777" s="55">
        <v>78224.258560845978</v>
      </c>
      <c r="R777" s="55">
        <v>77932.39544348231</v>
      </c>
      <c r="S777" s="37">
        <f t="shared" si="48"/>
        <v>1272217.4972463562</v>
      </c>
      <c r="T777" s="37">
        <f t="shared" si="47"/>
        <v>481256.85686690558</v>
      </c>
    </row>
    <row r="778" spans="1:20" x14ac:dyDescent="0.55000000000000004">
      <c r="A778" s="31" t="s">
        <v>21</v>
      </c>
      <c r="B778" s="31" t="s">
        <v>460</v>
      </c>
      <c r="C778" s="55">
        <v>48536.161843059424</v>
      </c>
      <c r="D778" s="55">
        <v>47809.39380930223</v>
      </c>
      <c r="E778" s="55">
        <v>47093.508213604306</v>
      </c>
      <c r="F778" s="55">
        <v>46388.342105130396</v>
      </c>
      <c r="G778" s="55">
        <v>45693.734973029314</v>
      </c>
      <c r="H778" s="55">
        <v>45009.528709898135</v>
      </c>
      <c r="I778" s="55">
        <v>44378.043335703253</v>
      </c>
      <c r="J778" s="55">
        <v>43755.417724968509</v>
      </c>
      <c r="K778" s="55">
        <v>43141.527574880609</v>
      </c>
      <c r="L778" s="55">
        <v>42536.250326599373</v>
      </c>
      <c r="M778" s="55">
        <v>41939.465140789769</v>
      </c>
      <c r="N778" s="55">
        <v>41368.497391181452</v>
      </c>
      <c r="O778" s="55">
        <v>40805.302849218933</v>
      </c>
      <c r="P778" s="55">
        <v>40249.775689735805</v>
      </c>
      <c r="Q778" s="55">
        <v>39701.811528279271</v>
      </c>
      <c r="R778" s="55">
        <v>39161.307401496109</v>
      </c>
      <c r="S778" s="37">
        <f t="shared" si="48"/>
        <v>697568.06861687696</v>
      </c>
      <c r="T778" s="37">
        <f t="shared" si="47"/>
        <v>280530.66965402383</v>
      </c>
    </row>
    <row r="779" spans="1:20" x14ac:dyDescent="0.55000000000000004">
      <c r="A779" s="31" t="s">
        <v>53</v>
      </c>
      <c r="B779" s="31" t="s">
        <v>459</v>
      </c>
      <c r="C779" s="55">
        <v>32926.70038017496</v>
      </c>
      <c r="D779" s="55">
        <v>32525.478252343699</v>
      </c>
      <c r="E779" s="55">
        <v>32129.145141450139</v>
      </c>
      <c r="F779" s="55">
        <v>31737.641473295967</v>
      </c>
      <c r="G779" s="55">
        <v>31350.90839961305</v>
      </c>
      <c r="H779" s="55">
        <v>30968.88778921781</v>
      </c>
      <c r="I779" s="55">
        <v>30660.335086794275</v>
      </c>
      <c r="J779" s="55">
        <v>30354.856591323867</v>
      </c>
      <c r="K779" s="55">
        <v>30052.421673522491</v>
      </c>
      <c r="L779" s="55">
        <v>29753.000009275143</v>
      </c>
      <c r="M779" s="55">
        <v>29456.561576595432</v>
      </c>
      <c r="N779" s="55">
        <v>29250.434219180213</v>
      </c>
      <c r="O779" s="55">
        <v>29045.749273411191</v>
      </c>
      <c r="P779" s="55">
        <v>28842.49664576471</v>
      </c>
      <c r="Q779" s="55">
        <v>28640.666313348294</v>
      </c>
      <c r="R779" s="55">
        <v>28440.248323406351</v>
      </c>
      <c r="S779" s="37">
        <f t="shared" si="48"/>
        <v>486135.53114871756</v>
      </c>
      <c r="T779" s="37">
        <f t="shared" si="47"/>
        <v>191638.76143609564</v>
      </c>
    </row>
    <row r="780" spans="1:20" x14ac:dyDescent="0.55000000000000004">
      <c r="A780" s="31" t="s">
        <v>172</v>
      </c>
      <c r="B780" s="31" t="s">
        <v>459</v>
      </c>
      <c r="C780" s="55">
        <v>30762.917033642738</v>
      </c>
      <c r="D780" s="55">
        <v>30779.721165013591</v>
      </c>
      <c r="E780" s="55">
        <v>30796.53447558</v>
      </c>
      <c r="F780" s="55">
        <v>30813.356970356072</v>
      </c>
      <c r="G780" s="55">
        <v>30830.188654358626</v>
      </c>
      <c r="H780" s="55">
        <v>30847.029532607256</v>
      </c>
      <c r="I780" s="55">
        <v>30876.063832879659</v>
      </c>
      <c r="J780" s="55">
        <v>30905.12546124831</v>
      </c>
      <c r="K780" s="55">
        <v>30934.214443435387</v>
      </c>
      <c r="L780" s="55">
        <v>30963.330805187237</v>
      </c>
      <c r="M780" s="55">
        <v>30992.474572274485</v>
      </c>
      <c r="N780" s="55">
        <v>30970.719707404816</v>
      </c>
      <c r="O780" s="55">
        <v>30948.980113150094</v>
      </c>
      <c r="P780" s="55">
        <v>30927.255778791259</v>
      </c>
      <c r="Q780" s="55">
        <v>30905.546693616772</v>
      </c>
      <c r="R780" s="55">
        <v>30883.852846922618</v>
      </c>
      <c r="S780" s="37">
        <f t="shared" si="48"/>
        <v>494137.31208646897</v>
      </c>
      <c r="T780" s="37">
        <f t="shared" si="47"/>
        <v>184829.74783155828</v>
      </c>
    </row>
    <row r="781" spans="1:20" x14ac:dyDescent="0.55000000000000004">
      <c r="A781" s="31" t="s">
        <v>175</v>
      </c>
      <c r="B781" s="31" t="s">
        <v>459</v>
      </c>
      <c r="C781" s="55">
        <v>24499.588079884601</v>
      </c>
      <c r="D781" s="55">
        <v>24097.198574579321</v>
      </c>
      <c r="E781" s="55">
        <v>23701.418050349646</v>
      </c>
      <c r="F781" s="55">
        <v>23312.137959059291</v>
      </c>
      <c r="G781" s="55">
        <v>22929.251535403208</v>
      </c>
      <c r="H781" s="55">
        <v>22552.653767625787</v>
      </c>
      <c r="I781" s="55">
        <v>22170.389003721877</v>
      </c>
      <c r="J781" s="55">
        <v>21794.603581505569</v>
      </c>
      <c r="K781" s="55">
        <v>21425.187676915961</v>
      </c>
      <c r="L781" s="55">
        <v>21062.033327396784</v>
      </c>
      <c r="M781" s="55">
        <v>20705.034400344062</v>
      </c>
      <c r="N781" s="55">
        <v>20324.336533019617</v>
      </c>
      <c r="O781" s="55">
        <v>19950.638454412398</v>
      </c>
      <c r="P781" s="55">
        <v>19583.811461300538</v>
      </c>
      <c r="Q781" s="55">
        <v>19223.72921689348</v>
      </c>
      <c r="R781" s="55">
        <v>18870.26770732108</v>
      </c>
      <c r="S781" s="37">
        <f t="shared" si="48"/>
        <v>346202.27932973328</v>
      </c>
      <c r="T781" s="37">
        <f t="shared" si="47"/>
        <v>141092.24796690186</v>
      </c>
    </row>
    <row r="782" spans="1:20" x14ac:dyDescent="0.55000000000000004">
      <c r="A782" s="31" t="s">
        <v>24</v>
      </c>
      <c r="B782" s="31" t="s">
        <v>460</v>
      </c>
      <c r="C782" s="55">
        <v>135156.13565834839</v>
      </c>
      <c r="D782" s="55">
        <v>136190.64634542444</v>
      </c>
      <c r="E782" s="55">
        <v>137233.07537343603</v>
      </c>
      <c r="F782" s="55">
        <v>138283.48335086598</v>
      </c>
      <c r="G782" s="55">
        <v>139341.93135010591</v>
      </c>
      <c r="H782" s="55">
        <v>140408.48091100712</v>
      </c>
      <c r="I782" s="55">
        <v>141483.99677529855</v>
      </c>
      <c r="J782" s="55">
        <v>142567.75099076959</v>
      </c>
      <c r="K782" s="55">
        <v>143659.80666242167</v>
      </c>
      <c r="L782" s="55">
        <v>144760.22737863474</v>
      </c>
      <c r="M782" s="55">
        <v>145869.07721486947</v>
      </c>
      <c r="N782" s="55">
        <v>146715.46602774409</v>
      </c>
      <c r="O782" s="55">
        <v>147566.76591592166</v>
      </c>
      <c r="P782" s="55">
        <v>148423.00537536066</v>
      </c>
      <c r="Q782" s="55">
        <v>149284.21306736433</v>
      </c>
      <c r="R782" s="55">
        <v>150150.41781954016</v>
      </c>
      <c r="S782" s="37">
        <f t="shared" si="48"/>
        <v>2287094.4802171127</v>
      </c>
      <c r="T782" s="37">
        <f t="shared" si="47"/>
        <v>826613.75298918784</v>
      </c>
    </row>
    <row r="783" spans="1:20" x14ac:dyDescent="0.55000000000000004">
      <c r="A783" s="31" t="s">
        <v>43</v>
      </c>
      <c r="B783" s="31" t="s">
        <v>460</v>
      </c>
      <c r="C783" s="55">
        <v>829612.92738578876</v>
      </c>
      <c r="D783" s="55">
        <v>794892.08115647919</v>
      </c>
      <c r="E783" s="55">
        <v>761624.36701212672</v>
      </c>
      <c r="F783" s="55">
        <v>729748.96866840497</v>
      </c>
      <c r="G783" s="55">
        <v>699207.61511576141</v>
      </c>
      <c r="H783" s="55">
        <v>669944.47409492813</v>
      </c>
      <c r="I783" s="55">
        <v>647733.58428400382</v>
      </c>
      <c r="J783" s="55">
        <v>626259.05941863602</v>
      </c>
      <c r="K783" s="55">
        <v>605496.48654924694</v>
      </c>
      <c r="L783" s="55">
        <v>585422.26209681609</v>
      </c>
      <c r="M783" s="55">
        <v>566013.56501955341</v>
      </c>
      <c r="N783" s="55">
        <v>546822.23892718949</v>
      </c>
      <c r="O783" s="55">
        <v>528281.61631605856</v>
      </c>
      <c r="P783" s="55">
        <v>510369.63435327203</v>
      </c>
      <c r="Q783" s="55">
        <v>493064.97827108804</v>
      </c>
      <c r="R783" s="55">
        <v>476347.05600292102</v>
      </c>
      <c r="S783" s="37">
        <f t="shared" si="48"/>
        <v>10070840.914672274</v>
      </c>
      <c r="T783" s="37">
        <f t="shared" si="47"/>
        <v>4485030.4334334889</v>
      </c>
    </row>
    <row r="784" spans="1:20" x14ac:dyDescent="0.55000000000000004">
      <c r="A784" s="31" t="s">
        <v>176</v>
      </c>
      <c r="B784" s="31" t="s">
        <v>460</v>
      </c>
      <c r="C784" s="55">
        <v>30439.876677250191</v>
      </c>
      <c r="D784" s="55">
        <v>30509.369082411089</v>
      </c>
      <c r="E784" s="55">
        <v>30579.020134547682</v>
      </c>
      <c r="F784" s="55">
        <v>30648.830195841441</v>
      </c>
      <c r="G784" s="55">
        <v>30718.799629300705</v>
      </c>
      <c r="H784" s="55">
        <v>30788.928798762532</v>
      </c>
      <c r="I784" s="55">
        <v>30936.536218570731</v>
      </c>
      <c r="J784" s="55">
        <v>31084.851293735344</v>
      </c>
      <c r="K784" s="55">
        <v>31233.877416877844</v>
      </c>
      <c r="L784" s="55">
        <v>31383.617996884517</v>
      </c>
      <c r="M784" s="55">
        <v>31534.076458984473</v>
      </c>
      <c r="N784" s="55">
        <v>31679.40835158003</v>
      </c>
      <c r="O784" s="55">
        <v>31825.410038930262</v>
      </c>
      <c r="P784" s="55">
        <v>31972.084607935099</v>
      </c>
      <c r="Q784" s="55">
        <v>32119.435159721204</v>
      </c>
      <c r="R784" s="55">
        <v>32267.464809707417</v>
      </c>
      <c r="S784" s="37">
        <f t="shared" si="48"/>
        <v>499721.58687104052</v>
      </c>
      <c r="T784" s="37">
        <f t="shared" si="47"/>
        <v>183684.82451811363</v>
      </c>
    </row>
    <row r="785" spans="1:20" x14ac:dyDescent="0.55000000000000004">
      <c r="A785" s="31" t="s">
        <v>177</v>
      </c>
      <c r="B785" s="31" t="s">
        <v>460</v>
      </c>
      <c r="C785" s="55">
        <v>5457175.6126394011</v>
      </c>
      <c r="D785" s="55">
        <v>5319564.8120731646</v>
      </c>
      <c r="E785" s="55">
        <v>5185424.0725378813</v>
      </c>
      <c r="F785" s="55">
        <v>5054665.8912829747</v>
      </c>
      <c r="G785" s="55">
        <v>4927204.97206988</v>
      </c>
      <c r="H785" s="55">
        <v>4802958.1695315745</v>
      </c>
      <c r="I785" s="55">
        <v>4694555.970689333</v>
      </c>
      <c r="J785" s="55">
        <v>4588600.396676844</v>
      </c>
      <c r="K785" s="55">
        <v>4485036.2274605501</v>
      </c>
      <c r="L785" s="55">
        <v>4383809.4893165352</v>
      </c>
      <c r="M785" s="55">
        <v>4284867.42670146</v>
      </c>
      <c r="N785" s="55">
        <v>4179537.5964482194</v>
      </c>
      <c r="O785" s="55">
        <v>4076796.964888047</v>
      </c>
      <c r="P785" s="55">
        <v>3976581.8848104952</v>
      </c>
      <c r="Q785" s="55">
        <v>3878830.2735692495</v>
      </c>
      <c r="R785" s="55">
        <v>3783481.5746222916</v>
      </c>
      <c r="S785" s="37">
        <f t="shared" si="48"/>
        <v>73079091.33531791</v>
      </c>
      <c r="T785" s="37">
        <f t="shared" si="47"/>
        <v>30746993.530134879</v>
      </c>
    </row>
    <row r="786" spans="1:20" x14ac:dyDescent="0.55000000000000004">
      <c r="A786" s="31" t="s">
        <v>178</v>
      </c>
      <c r="B786" s="31" t="s">
        <v>459</v>
      </c>
      <c r="C786" s="55">
        <v>165287.88592545752</v>
      </c>
      <c r="D786" s="55">
        <v>162302.43884541828</v>
      </c>
      <c r="E786" s="55">
        <v>159370.91522273235</v>
      </c>
      <c r="F786" s="55">
        <v>156492.34108627404</v>
      </c>
      <c r="G786" s="55">
        <v>153665.76005688618</v>
      </c>
      <c r="H786" s="55">
        <v>150890.23302963187</v>
      </c>
      <c r="I786" s="55">
        <v>148597.87475295563</v>
      </c>
      <c r="J786" s="55">
        <v>146340.34249757402</v>
      </c>
      <c r="K786" s="55">
        <v>144117.10717875737</v>
      </c>
      <c r="L786" s="55">
        <v>141927.64774974989</v>
      </c>
      <c r="M786" s="55">
        <v>139771.45107965497</v>
      </c>
      <c r="N786" s="55">
        <v>137614.82818012527</v>
      </c>
      <c r="O786" s="55">
        <v>135491.48119134014</v>
      </c>
      <c r="P786" s="55">
        <v>133400.89667804117</v>
      </c>
      <c r="Q786" s="55">
        <v>131342.56912709007</v>
      </c>
      <c r="R786" s="55">
        <v>129316.00082523328</v>
      </c>
      <c r="S786" s="37">
        <f t="shared" si="48"/>
        <v>2335929.773426922</v>
      </c>
      <c r="T786" s="37">
        <f t="shared" si="47"/>
        <v>948009.57416640036</v>
      </c>
    </row>
    <row r="787" spans="1:20" x14ac:dyDescent="0.55000000000000004">
      <c r="A787" s="31" t="s">
        <v>180</v>
      </c>
      <c r="B787" s="31" t="s">
        <v>460</v>
      </c>
      <c r="C787" s="55">
        <v>148320.39445862937</v>
      </c>
      <c r="D787" s="55">
        <v>145253.85738697025</v>
      </c>
      <c r="E787" s="55">
        <v>142250.72123631183</v>
      </c>
      <c r="F787" s="55">
        <v>139309.6751870912</v>
      </c>
      <c r="G787" s="55">
        <v>136429.43552105423</v>
      </c>
      <c r="H787" s="55">
        <v>133608.7450609332</v>
      </c>
      <c r="I787" s="55">
        <v>131132.03304820615</v>
      </c>
      <c r="J787" s="55">
        <v>128701.23197035979</v>
      </c>
      <c r="K787" s="55">
        <v>126315.49077409007</v>
      </c>
      <c r="L787" s="55">
        <v>123973.97418211083</v>
      </c>
      <c r="M787" s="55">
        <v>121675.86240071263</v>
      </c>
      <c r="N787" s="55">
        <v>119367.84160944268</v>
      </c>
      <c r="O787" s="55">
        <v>117103.60074188015</v>
      </c>
      <c r="P787" s="55">
        <v>114882.30935415419</v>
      </c>
      <c r="Q787" s="55">
        <v>112703.15275475179</v>
      </c>
      <c r="R787" s="55">
        <v>110565.3317057175</v>
      </c>
      <c r="S787" s="37">
        <f t="shared" si="48"/>
        <v>2051593.6573924159</v>
      </c>
      <c r="T787" s="37">
        <f t="shared" si="47"/>
        <v>845172.82885099004</v>
      </c>
    </row>
    <row r="788" spans="1:20" x14ac:dyDescent="0.55000000000000004">
      <c r="A788" s="31" t="s">
        <v>181</v>
      </c>
      <c r="B788" s="31" t="s">
        <v>459</v>
      </c>
      <c r="C788" s="55">
        <v>14962.000859247404</v>
      </c>
      <c r="D788" s="55">
        <v>14932.981496015049</v>
      </c>
      <c r="E788" s="55">
        <v>14904.018416928797</v>
      </c>
      <c r="F788" s="55">
        <v>14875.11151282344</v>
      </c>
      <c r="G788" s="55">
        <v>14846.260674745481</v>
      </c>
      <c r="H788" s="55">
        <v>14817.465793952751</v>
      </c>
      <c r="I788" s="55">
        <v>14777.091350534844</v>
      </c>
      <c r="J788" s="55">
        <v>14736.826918889796</v>
      </c>
      <c r="K788" s="55">
        <v>14696.672199258919</v>
      </c>
      <c r="L788" s="55">
        <v>14656.626892700315</v>
      </c>
      <c r="M788" s="55">
        <v>14616.690701086625</v>
      </c>
      <c r="N788" s="55">
        <v>14562.529834804505</v>
      </c>
      <c r="O788" s="55">
        <v>14508.569656865355</v>
      </c>
      <c r="P788" s="55">
        <v>14454.809423636101</v>
      </c>
      <c r="Q788" s="55">
        <v>14401.248394239148</v>
      </c>
      <c r="R788" s="55">
        <v>14347.885830542156</v>
      </c>
      <c r="S788" s="37">
        <f t="shared" si="48"/>
        <v>235096.78995627069</v>
      </c>
      <c r="T788" s="37">
        <f t="shared" si="47"/>
        <v>89337.838753712917</v>
      </c>
    </row>
    <row r="789" spans="1:20" x14ac:dyDescent="0.55000000000000004">
      <c r="A789" s="31" t="s">
        <v>20</v>
      </c>
      <c r="B789" s="31" t="s">
        <v>460</v>
      </c>
      <c r="C789" s="55">
        <v>48588.49256611392</v>
      </c>
      <c r="D789" s="55">
        <v>48772.304287024381</v>
      </c>
      <c r="E789" s="55">
        <v>48956.811373173812</v>
      </c>
      <c r="F789" s="55">
        <v>49142.0164551497</v>
      </c>
      <c r="G789" s="55">
        <v>49327.922173491141</v>
      </c>
      <c r="H789" s="55">
        <v>49514.531178726473</v>
      </c>
      <c r="I789" s="55">
        <v>49743.627208765924</v>
      </c>
      <c r="J789" s="55">
        <v>49973.783230483197</v>
      </c>
      <c r="K789" s="55">
        <v>50205.004148294793</v>
      </c>
      <c r="L789" s="55">
        <v>50437.294889309233</v>
      </c>
      <c r="M789" s="55">
        <v>50670.660403431975</v>
      </c>
      <c r="N789" s="55">
        <v>50841.848562212595</v>
      </c>
      <c r="O789" s="55">
        <v>51013.61507117602</v>
      </c>
      <c r="P789" s="55">
        <v>51185.961884247874</v>
      </c>
      <c r="Q789" s="55">
        <v>51358.890961955054</v>
      </c>
      <c r="R789" s="55">
        <v>51532.404271447958</v>
      </c>
      <c r="S789" s="37">
        <f t="shared" si="48"/>
        <v>801265.16866500385</v>
      </c>
      <c r="T789" s="37">
        <f t="shared" si="47"/>
        <v>294302.07803367946</v>
      </c>
    </row>
    <row r="790" spans="1:20" x14ac:dyDescent="0.55000000000000004">
      <c r="A790" s="31" t="s">
        <v>18</v>
      </c>
      <c r="B790" s="31" t="s">
        <v>460</v>
      </c>
      <c r="C790" s="55">
        <v>16105.883170098004</v>
      </c>
      <c r="D790" s="55">
        <v>16023.847593068704</v>
      </c>
      <c r="E790" s="55">
        <v>15942.229865580937</v>
      </c>
      <c r="F790" s="55">
        <v>15861.02785931128</v>
      </c>
      <c r="G790" s="55">
        <v>15780.239456776977</v>
      </c>
      <c r="H790" s="55">
        <v>15699.862551280688</v>
      </c>
      <c r="I790" s="55">
        <v>15675.650866465769</v>
      </c>
      <c r="J790" s="55">
        <v>15651.476519919233</v>
      </c>
      <c r="K790" s="55">
        <v>15627.339454059545</v>
      </c>
      <c r="L790" s="55">
        <v>15603.239611393947</v>
      </c>
      <c r="M790" s="55">
        <v>15579.176934518353</v>
      </c>
      <c r="N790" s="55">
        <v>15582.651385610441</v>
      </c>
      <c r="O790" s="55">
        <v>15586.126611570833</v>
      </c>
      <c r="P790" s="55">
        <v>15589.602612572337</v>
      </c>
      <c r="Q790" s="55">
        <v>15593.079388787803</v>
      </c>
      <c r="R790" s="55">
        <v>15596.556940390119</v>
      </c>
      <c r="S790" s="37">
        <f t="shared" si="48"/>
        <v>251497.99082140496</v>
      </c>
      <c r="T790" s="37">
        <f t="shared" si="47"/>
        <v>95413.090496116594</v>
      </c>
    </row>
    <row r="792" spans="1:20" x14ac:dyDescent="0.55000000000000004">
      <c r="A792" s="31" t="s">
        <v>229</v>
      </c>
      <c r="B792" s="31"/>
      <c r="C792" s="37">
        <f>SUM(C710:C790)</f>
        <v>34696346.354155168</v>
      </c>
      <c r="D792" s="37">
        <f t="shared" ref="D792:R792" si="49">SUM(D710:D790)</f>
        <v>33881860.404974237</v>
      </c>
      <c r="E792" s="37">
        <f t="shared" si="49"/>
        <v>33090029.403367508</v>
      </c>
      <c r="F792" s="37">
        <f t="shared" si="49"/>
        <v>32320209.142903257</v>
      </c>
      <c r="G792" s="37">
        <f t="shared" si="49"/>
        <v>31571774.356343459</v>
      </c>
      <c r="H792" s="37">
        <f t="shared" si="49"/>
        <v>30844118.140408762</v>
      </c>
      <c r="I792" s="37">
        <f t="shared" si="49"/>
        <v>30194414.084319156</v>
      </c>
      <c r="J792" s="37">
        <f t="shared" si="49"/>
        <v>29561107.500139527</v>
      </c>
      <c r="K792" s="37">
        <f t="shared" si="49"/>
        <v>28943782.497980896</v>
      </c>
      <c r="L792" s="37">
        <f t="shared" si="49"/>
        <v>28342033.95496599</v>
      </c>
      <c r="M792" s="37">
        <f t="shared" si="49"/>
        <v>27755467.232836466</v>
      </c>
      <c r="N792" s="37">
        <f t="shared" si="49"/>
        <v>27153988.012596201</v>
      </c>
      <c r="O792" s="37">
        <f t="shared" si="49"/>
        <v>26568166.039390147</v>
      </c>
      <c r="P792" s="37">
        <f t="shared" si="49"/>
        <v>25997590.791908234</v>
      </c>
      <c r="Q792" s="37">
        <f t="shared" si="49"/>
        <v>25441862.685960218</v>
      </c>
      <c r="R792" s="37">
        <f t="shared" si="49"/>
        <v>24900592.780370634</v>
      </c>
      <c r="S792" s="37">
        <f>SUM(S710:S790)</f>
        <v>471263343.38261962</v>
      </c>
      <c r="T792" s="37">
        <f>SUM(C792:H792)</f>
        <v>196404337.80215237</v>
      </c>
    </row>
    <row r="795" spans="1:20" x14ac:dyDescent="0.55000000000000004">
      <c r="A795" s="17" t="s">
        <v>237</v>
      </c>
    </row>
    <row r="796" spans="1:20" x14ac:dyDescent="0.55000000000000004">
      <c r="A796" s="17" t="s">
        <v>250</v>
      </c>
    </row>
    <row r="797" spans="1:20" x14ac:dyDescent="0.55000000000000004">
      <c r="A797" s="17" t="s">
        <v>1</v>
      </c>
      <c r="B797" s="17" t="s">
        <v>239</v>
      </c>
      <c r="C797" s="63">
        <v>2015</v>
      </c>
      <c r="D797" s="63">
        <f t="shared" ref="D797:R797" si="50">1+C797</f>
        <v>2016</v>
      </c>
      <c r="E797" s="63">
        <f t="shared" si="50"/>
        <v>2017</v>
      </c>
      <c r="F797" s="63">
        <f t="shared" si="50"/>
        <v>2018</v>
      </c>
      <c r="G797" s="63">
        <f t="shared" si="50"/>
        <v>2019</v>
      </c>
      <c r="H797" s="63">
        <f t="shared" si="50"/>
        <v>2020</v>
      </c>
      <c r="I797" s="63">
        <f t="shared" si="50"/>
        <v>2021</v>
      </c>
      <c r="J797" s="63">
        <f t="shared" si="50"/>
        <v>2022</v>
      </c>
      <c r="K797" s="63">
        <f t="shared" si="50"/>
        <v>2023</v>
      </c>
      <c r="L797" s="63">
        <f t="shared" si="50"/>
        <v>2024</v>
      </c>
      <c r="M797" s="63">
        <f t="shared" si="50"/>
        <v>2025</v>
      </c>
      <c r="N797" s="63">
        <f t="shared" si="50"/>
        <v>2026</v>
      </c>
      <c r="O797" s="63">
        <f t="shared" si="50"/>
        <v>2027</v>
      </c>
      <c r="P797" s="63">
        <f t="shared" si="50"/>
        <v>2028</v>
      </c>
      <c r="Q797" s="63">
        <f t="shared" si="50"/>
        <v>2029</v>
      </c>
      <c r="R797" s="63">
        <f t="shared" si="50"/>
        <v>2030</v>
      </c>
      <c r="S797" t="s">
        <v>235</v>
      </c>
      <c r="T797" t="s">
        <v>240</v>
      </c>
    </row>
    <row r="798" spans="1:20" x14ac:dyDescent="0.55000000000000004">
      <c r="A798" s="31" t="s">
        <v>79</v>
      </c>
      <c r="B798" s="31" t="s">
        <v>459</v>
      </c>
      <c r="C798" s="55">
        <f t="shared" ref="C798:R813" si="51">+C271+C358+C446+C534+C622+C710</f>
        <v>1723030.1847909447</v>
      </c>
      <c r="D798" s="55">
        <f t="shared" si="51"/>
        <v>1731396.7380694074</v>
      </c>
      <c r="E798" s="55">
        <f t="shared" si="51"/>
        <v>1739834.74781173</v>
      </c>
      <c r="F798" s="55">
        <f t="shared" si="51"/>
        <v>1748328.0704236999</v>
      </c>
      <c r="G798" s="55">
        <f t="shared" si="51"/>
        <v>1756875.646999805</v>
      </c>
      <c r="H798" s="55">
        <f t="shared" si="51"/>
        <v>1765482.3175628865</v>
      </c>
      <c r="I798" s="55">
        <f t="shared" si="51"/>
        <v>1767734.2412022497</v>
      </c>
      <c r="J798" s="55">
        <f t="shared" si="51"/>
        <v>1770031.5257547109</v>
      </c>
      <c r="K798" s="55">
        <f t="shared" si="51"/>
        <v>1772376.6751328108</v>
      </c>
      <c r="L798" s="55">
        <f t="shared" si="51"/>
        <v>1774772.3373884098</v>
      </c>
      <c r="M798" s="55">
        <f t="shared" si="51"/>
        <v>1777221.3130186184</v>
      </c>
      <c r="N798" s="55">
        <f t="shared" si="51"/>
        <v>1769247.483948282</v>
      </c>
      <c r="O798" s="55">
        <f t="shared" si="51"/>
        <v>1761380.1110666161</v>
      </c>
      <c r="P798" s="55">
        <f t="shared" si="51"/>
        <v>1753622.219199609</v>
      </c>
      <c r="Q798" s="55">
        <f t="shared" si="51"/>
        <v>1745977.0256505786</v>
      </c>
      <c r="R798" s="55">
        <f t="shared" si="51"/>
        <v>1738447.9511804273</v>
      </c>
      <c r="S798" s="37">
        <f>SUM(C798:R798)</f>
        <v>28095758.589200791</v>
      </c>
      <c r="T798" s="37">
        <f t="shared" ref="T798:T861" si="52">SUM(C798:H798)</f>
        <v>10464947.705658473</v>
      </c>
    </row>
    <row r="799" spans="1:20" x14ac:dyDescent="0.55000000000000004">
      <c r="A799" s="31" t="s">
        <v>82</v>
      </c>
      <c r="B799" s="31" t="s">
        <v>460</v>
      </c>
      <c r="C799" s="55">
        <f t="shared" si="51"/>
        <v>27158645.779286906</v>
      </c>
      <c r="D799" s="55">
        <f t="shared" si="51"/>
        <v>27340713.676709272</v>
      </c>
      <c r="E799" s="55">
        <f t="shared" si="51"/>
        <v>27518114.515068792</v>
      </c>
      <c r="F799" s="55">
        <f t="shared" si="51"/>
        <v>27690073.872971211</v>
      </c>
      <c r="G799" s="55">
        <f t="shared" si="51"/>
        <v>27856083.297091339</v>
      </c>
      <c r="H799" s="55">
        <f t="shared" si="51"/>
        <v>28018582.611871492</v>
      </c>
      <c r="I799" s="55">
        <f t="shared" si="51"/>
        <v>28177487.510449961</v>
      </c>
      <c r="J799" s="55">
        <f t="shared" si="51"/>
        <v>28337307.77307291</v>
      </c>
      <c r="K799" s="55">
        <f t="shared" si="51"/>
        <v>28498048.718421299</v>
      </c>
      <c r="L799" s="55">
        <f t="shared" si="51"/>
        <v>28659715.696225937</v>
      </c>
      <c r="M799" s="55">
        <f t="shared" si="51"/>
        <v>28822314.087449212</v>
      </c>
      <c r="N799" s="55">
        <f t="shared" si="51"/>
        <v>28936137.210913423</v>
      </c>
      <c r="O799" s="55">
        <f t="shared" si="51"/>
        <v>29050413.367052909</v>
      </c>
      <c r="P799" s="55">
        <f t="shared" si="51"/>
        <v>29165144.372845482</v>
      </c>
      <c r="Q799" s="55">
        <f t="shared" si="51"/>
        <v>29280332.052611362</v>
      </c>
      <c r="R799" s="55">
        <f t="shared" si="51"/>
        <v>29395978.238043107</v>
      </c>
      <c r="S799" s="37">
        <f t="shared" ref="S799:S862" si="53">SUM(C799:R799)</f>
        <v>453905092.78008455</v>
      </c>
      <c r="T799" s="37">
        <f t="shared" si="52"/>
        <v>165582213.75299901</v>
      </c>
    </row>
    <row r="800" spans="1:20" x14ac:dyDescent="0.55000000000000004">
      <c r="A800" s="31" t="s">
        <v>85</v>
      </c>
      <c r="B800" s="31" t="s">
        <v>459</v>
      </c>
      <c r="C800" s="55">
        <f t="shared" si="51"/>
        <v>1545631.2361408493</v>
      </c>
      <c r="D800" s="55">
        <f t="shared" si="51"/>
        <v>1502250.8511937889</v>
      </c>
      <c r="E800" s="55">
        <f t="shared" si="51"/>
        <v>1460097.9190603963</v>
      </c>
      <c r="F800" s="55">
        <f t="shared" si="51"/>
        <v>1419128.8139432033</v>
      </c>
      <c r="G800" s="55">
        <f t="shared" si="51"/>
        <v>1379318.6379882044</v>
      </c>
      <c r="H800" s="55">
        <f t="shared" si="51"/>
        <v>1340639.7483790705</v>
      </c>
      <c r="I800" s="55">
        <f t="shared" si="51"/>
        <v>1304320.6052577628</v>
      </c>
      <c r="J800" s="55">
        <f t="shared" si="51"/>
        <v>1269030.5813740341</v>
      </c>
      <c r="K800" s="55">
        <f t="shared" si="51"/>
        <v>1234740.5974505283</v>
      </c>
      <c r="L800" s="55">
        <f t="shared" si="51"/>
        <v>1201422.4152772245</v>
      </c>
      <c r="M800" s="55">
        <f t="shared" si="51"/>
        <v>1169048.6132533734</v>
      </c>
      <c r="N800" s="55">
        <f t="shared" si="51"/>
        <v>1149077.8055794176</v>
      </c>
      <c r="O800" s="55">
        <f t="shared" si="51"/>
        <v>1129467.173151304</v>
      </c>
      <c r="P800" s="55">
        <f t="shared" si="51"/>
        <v>1110210.5408353908</v>
      </c>
      <c r="Q800" s="55">
        <f t="shared" si="51"/>
        <v>1091301.8446970806</v>
      </c>
      <c r="R800" s="55">
        <f t="shared" si="51"/>
        <v>1072735.1300878511</v>
      </c>
      <c r="S800" s="37">
        <f t="shared" si="53"/>
        <v>20378422.513669483</v>
      </c>
      <c r="T800" s="37">
        <f t="shared" si="52"/>
        <v>8647067.2067055125</v>
      </c>
    </row>
    <row r="801" spans="1:20" x14ac:dyDescent="0.55000000000000004">
      <c r="A801" s="31" t="s">
        <v>86</v>
      </c>
      <c r="B801" s="31" t="s">
        <v>459</v>
      </c>
      <c r="C801" s="55">
        <f t="shared" si="51"/>
        <v>9774168.2471608799</v>
      </c>
      <c r="D801" s="55">
        <f t="shared" si="51"/>
        <v>9618859.7146179788</v>
      </c>
      <c r="E801" s="55">
        <f t="shared" si="51"/>
        <v>9466185.6326183174</v>
      </c>
      <c r="F801" s="55">
        <f t="shared" si="51"/>
        <v>9315970.9121792726</v>
      </c>
      <c r="G801" s="55">
        <f t="shared" si="51"/>
        <v>9168202.9769143555</v>
      </c>
      <c r="H801" s="55">
        <f t="shared" si="51"/>
        <v>9022827.437859742</v>
      </c>
      <c r="I801" s="55">
        <f t="shared" si="51"/>
        <v>8853458.9009215049</v>
      </c>
      <c r="J801" s="55">
        <f t="shared" si="51"/>
        <v>8687341.2179430425</v>
      </c>
      <c r="K801" s="55">
        <f t="shared" si="51"/>
        <v>8524410.8863186482</v>
      </c>
      <c r="L801" s="55">
        <f t="shared" si="51"/>
        <v>8364605.6610153774</v>
      </c>
      <c r="M801" s="55">
        <f t="shared" si="51"/>
        <v>8207864.5294064386</v>
      </c>
      <c r="N801" s="55">
        <f t="shared" si="51"/>
        <v>8026443.9078167845</v>
      </c>
      <c r="O801" s="55">
        <f t="shared" si="51"/>
        <v>7849143.2274336815</v>
      </c>
      <c r="P801" s="55">
        <f t="shared" si="51"/>
        <v>7675866.9616709938</v>
      </c>
      <c r="Q801" s="55">
        <f t="shared" si="51"/>
        <v>7506521.8340178579</v>
      </c>
      <c r="R801" s="55">
        <f t="shared" si="51"/>
        <v>7341016.7644179314</v>
      </c>
      <c r="S801" s="37">
        <f t="shared" si="53"/>
        <v>137402888.81231281</v>
      </c>
      <c r="T801" s="37">
        <f t="shared" si="52"/>
        <v>56366214.921350546</v>
      </c>
    </row>
    <row r="802" spans="1:20" x14ac:dyDescent="0.55000000000000004">
      <c r="A802" s="31" t="s">
        <v>89</v>
      </c>
      <c r="B802" s="31" t="s">
        <v>459</v>
      </c>
      <c r="C802" s="55">
        <f t="shared" si="51"/>
        <v>6469356.68434289</v>
      </c>
      <c r="D802" s="55">
        <f t="shared" si="51"/>
        <v>6468396.5069693783</v>
      </c>
      <c r="E802" s="55">
        <f t="shared" si="51"/>
        <v>6466964.3957293639</v>
      </c>
      <c r="F802" s="55">
        <f t="shared" si="51"/>
        <v>6465220.4574036971</v>
      </c>
      <c r="G802" s="55">
        <f t="shared" si="51"/>
        <v>6463313.5937649636</v>
      </c>
      <c r="H802" s="55">
        <f t="shared" si="51"/>
        <v>6461279.9035686441</v>
      </c>
      <c r="I802" s="55">
        <f t="shared" si="51"/>
        <v>6450488.5751454979</v>
      </c>
      <c r="J802" s="55">
        <f t="shared" si="51"/>
        <v>6439854.4104609471</v>
      </c>
      <c r="K802" s="55">
        <f t="shared" si="51"/>
        <v>6429372.8083806094</v>
      </c>
      <c r="L802" s="55">
        <f t="shared" si="51"/>
        <v>6419039.3089631619</v>
      </c>
      <c r="M802" s="55">
        <f t="shared" si="51"/>
        <v>6408849.5891193077</v>
      </c>
      <c r="N802" s="55">
        <f t="shared" si="51"/>
        <v>6384085.009052855</v>
      </c>
      <c r="O802" s="55">
        <f t="shared" si="51"/>
        <v>6359519.2053443892</v>
      </c>
      <c r="P802" s="55">
        <f t="shared" si="51"/>
        <v>6335147.9986708956</v>
      </c>
      <c r="Q802" s="55">
        <f t="shared" si="51"/>
        <v>6310967.3313836372</v>
      </c>
      <c r="R802" s="55">
        <f t="shared" si="51"/>
        <v>6286973.2637914224</v>
      </c>
      <c r="S802" s="37">
        <f t="shared" si="53"/>
        <v>102618829.04209167</v>
      </c>
      <c r="T802" s="37">
        <f t="shared" si="52"/>
        <v>38794531.541778937</v>
      </c>
    </row>
    <row r="803" spans="1:20" x14ac:dyDescent="0.55000000000000004">
      <c r="A803" s="31" t="s">
        <v>91</v>
      </c>
      <c r="B803" s="31" t="s">
        <v>459</v>
      </c>
      <c r="C803" s="55">
        <f t="shared" si="51"/>
        <v>4734617.486619669</v>
      </c>
      <c r="D803" s="55">
        <f t="shared" si="51"/>
        <v>4679908.7053222256</v>
      </c>
      <c r="E803" s="55">
        <f t="shared" si="51"/>
        <v>4625834.0682436861</v>
      </c>
      <c r="F803" s="55">
        <f t="shared" si="51"/>
        <v>4572391.5638168016</v>
      </c>
      <c r="G803" s="55">
        <f t="shared" si="51"/>
        <v>4519571.1435645539</v>
      </c>
      <c r="H803" s="55">
        <f t="shared" si="51"/>
        <v>4467354.0407829257</v>
      </c>
      <c r="I803" s="55">
        <f t="shared" si="51"/>
        <v>4408673.9866341781</v>
      </c>
      <c r="J803" s="55">
        <f t="shared" si="51"/>
        <v>4350774.6379614277</v>
      </c>
      <c r="K803" s="55">
        <f t="shared" si="51"/>
        <v>4293645.4827234494</v>
      </c>
      <c r="L803" s="55">
        <f t="shared" si="51"/>
        <v>4237276.1520007979</v>
      </c>
      <c r="M803" s="55">
        <f t="shared" si="51"/>
        <v>4181656.4180273414</v>
      </c>
      <c r="N803" s="55">
        <f t="shared" si="51"/>
        <v>4116497.164831121</v>
      </c>
      <c r="O803" s="55">
        <f t="shared" si="51"/>
        <v>4052376.6327921613</v>
      </c>
      <c r="P803" s="55">
        <f t="shared" si="51"/>
        <v>3989277.9164430653</v>
      </c>
      <c r="Q803" s="55">
        <f t="shared" si="51"/>
        <v>3927184.3905770662</v>
      </c>
      <c r="R803" s="55">
        <f t="shared" si="51"/>
        <v>3866079.705527076</v>
      </c>
      <c r="S803" s="37">
        <f t="shared" si="53"/>
        <v>69023119.49586755</v>
      </c>
      <c r="T803" s="37">
        <f t="shared" si="52"/>
        <v>27599677.008349862</v>
      </c>
    </row>
    <row r="804" spans="1:20" x14ac:dyDescent="0.55000000000000004">
      <c r="A804" s="31" t="s">
        <v>26</v>
      </c>
      <c r="B804" s="31" t="s">
        <v>460</v>
      </c>
      <c r="C804" s="55">
        <f t="shared" si="51"/>
        <v>5999309.4722654847</v>
      </c>
      <c r="D804" s="55">
        <f t="shared" si="51"/>
        <v>5908908.5828033574</v>
      </c>
      <c r="E804" s="55">
        <f t="shared" si="51"/>
        <v>5817594.7729572682</v>
      </c>
      <c r="F804" s="55">
        <f t="shared" si="51"/>
        <v>5725228.2112325029</v>
      </c>
      <c r="G804" s="55">
        <f t="shared" si="51"/>
        <v>5633092.7969346168</v>
      </c>
      <c r="H804" s="55">
        <f t="shared" si="51"/>
        <v>5540068.7016269667</v>
      </c>
      <c r="I804" s="55">
        <f t="shared" si="51"/>
        <v>5440633.5277574556</v>
      </c>
      <c r="J804" s="55">
        <f t="shared" si="51"/>
        <v>5343125.8889687536</v>
      </c>
      <c r="K804" s="55">
        <f t="shared" si="51"/>
        <v>5247505.332234852</v>
      </c>
      <c r="L804" s="55">
        <f t="shared" si="51"/>
        <v>5153732.3171384241</v>
      </c>
      <c r="M804" s="55">
        <f t="shared" si="51"/>
        <v>5061768.1940498548</v>
      </c>
      <c r="N804" s="55">
        <f t="shared" si="51"/>
        <v>4966295.6022645077</v>
      </c>
      <c r="O804" s="55">
        <f t="shared" si="51"/>
        <v>4872734.128880471</v>
      </c>
      <c r="P804" s="55">
        <f t="shared" si="51"/>
        <v>4781043.2429100694</v>
      </c>
      <c r="Q804" s="55">
        <f t="shared" si="51"/>
        <v>4691183.320432391</v>
      </c>
      <c r="R804" s="55">
        <f t="shared" si="51"/>
        <v>4603115.6233162684</v>
      </c>
      <c r="S804" s="37">
        <f t="shared" si="53"/>
        <v>84785339.715773255</v>
      </c>
      <c r="T804" s="37">
        <f t="shared" si="52"/>
        <v>34624202.537820198</v>
      </c>
    </row>
    <row r="805" spans="1:20" x14ac:dyDescent="0.55000000000000004">
      <c r="A805" s="31" t="s">
        <v>36</v>
      </c>
      <c r="B805" s="31" t="s">
        <v>460</v>
      </c>
      <c r="C805" s="55">
        <f t="shared" si="51"/>
        <v>136335977.00715643</v>
      </c>
      <c r="D805" s="55">
        <f t="shared" si="51"/>
        <v>133416776.14551</v>
      </c>
      <c r="E805" s="55">
        <f t="shared" si="51"/>
        <v>130560794.77039079</v>
      </c>
      <c r="F805" s="55">
        <f t="shared" si="51"/>
        <v>127766649.43092066</v>
      </c>
      <c r="G805" s="55">
        <f t="shared" si="51"/>
        <v>125032987.23736091</v>
      </c>
      <c r="H805" s="55">
        <f t="shared" si="51"/>
        <v>122358485.18027635</v>
      </c>
      <c r="I805" s="55">
        <f t="shared" si="51"/>
        <v>119270724.61278373</v>
      </c>
      <c r="J805" s="55">
        <f t="shared" si="51"/>
        <v>116262574.93579105</v>
      </c>
      <c r="K805" s="55">
        <f t="shared" si="51"/>
        <v>113331945.49022253</v>
      </c>
      <c r="L805" s="55">
        <f t="shared" si="51"/>
        <v>110476801.35922475</v>
      </c>
      <c r="M805" s="55">
        <f t="shared" si="51"/>
        <v>107695161.86376466</v>
      </c>
      <c r="N805" s="55">
        <f t="shared" si="51"/>
        <v>104670791.35266654</v>
      </c>
      <c r="O805" s="55">
        <f t="shared" si="51"/>
        <v>101733511.12546732</v>
      </c>
      <c r="P805" s="55">
        <f t="shared" si="51"/>
        <v>98880759.464220524</v>
      </c>
      <c r="Q805" s="55">
        <f t="shared" si="51"/>
        <v>96110051.313396007</v>
      </c>
      <c r="R805" s="55">
        <f t="shared" si="51"/>
        <v>93418975.954431847</v>
      </c>
      <c r="S805" s="37">
        <f t="shared" si="53"/>
        <v>1837322967.2435842</v>
      </c>
      <c r="T805" s="37">
        <f t="shared" si="52"/>
        <v>775471669.77161527</v>
      </c>
    </row>
    <row r="806" spans="1:20" x14ac:dyDescent="0.55000000000000004">
      <c r="A806" s="31" t="s">
        <v>94</v>
      </c>
      <c r="B806" s="31" t="s">
        <v>459</v>
      </c>
      <c r="C806" s="55">
        <f t="shared" si="51"/>
        <v>6156403.3621737575</v>
      </c>
      <c r="D806" s="55">
        <f t="shared" si="51"/>
        <v>6177152.001580935</v>
      </c>
      <c r="E806" s="55">
        <f t="shared" si="51"/>
        <v>6197800.2205282012</v>
      </c>
      <c r="F806" s="55">
        <f t="shared" si="51"/>
        <v>6218454.1341295447</v>
      </c>
      <c r="G806" s="55">
        <f t="shared" si="51"/>
        <v>6239110.1545817154</v>
      </c>
      <c r="H806" s="55">
        <f t="shared" si="51"/>
        <v>6259826.9632057846</v>
      </c>
      <c r="I806" s="55">
        <f t="shared" si="51"/>
        <v>6278110.2769602146</v>
      </c>
      <c r="J806" s="55">
        <f t="shared" si="51"/>
        <v>6296561.3133451985</v>
      </c>
      <c r="K806" s="55">
        <f t="shared" si="51"/>
        <v>6315177.9183936901</v>
      </c>
      <c r="L806" s="55">
        <f t="shared" si="51"/>
        <v>6333958.0063170129</v>
      </c>
      <c r="M806" s="55">
        <f t="shared" si="51"/>
        <v>6352899.5576738203</v>
      </c>
      <c r="N806" s="55">
        <f t="shared" si="51"/>
        <v>6356142.0906421961</v>
      </c>
      <c r="O806" s="55">
        <f t="shared" si="51"/>
        <v>6359475.8403503736</v>
      </c>
      <c r="P806" s="55">
        <f t="shared" si="51"/>
        <v>6362898.7065423978</v>
      </c>
      <c r="Q806" s="55">
        <f t="shared" si="51"/>
        <v>6366408.6473816549</v>
      </c>
      <c r="R806" s="55">
        <f t="shared" si="51"/>
        <v>6370003.6778533813</v>
      </c>
      <c r="S806" s="37">
        <f t="shared" si="53"/>
        <v>100640382.87165987</v>
      </c>
      <c r="T806" s="37">
        <f t="shared" si="52"/>
        <v>37248746.836199939</v>
      </c>
    </row>
    <row r="807" spans="1:20" x14ac:dyDescent="0.55000000000000004">
      <c r="A807" s="31" t="s">
        <v>95</v>
      </c>
      <c r="B807" s="31" t="s">
        <v>459</v>
      </c>
      <c r="C807" s="55">
        <f t="shared" si="51"/>
        <v>3179344.7585641188</v>
      </c>
      <c r="D807" s="55">
        <f t="shared" si="51"/>
        <v>3169948.5298437681</v>
      </c>
      <c r="E807" s="55">
        <f t="shared" si="51"/>
        <v>3162245.7078127507</v>
      </c>
      <c r="F807" s="55">
        <f t="shared" si="51"/>
        <v>3155107.8353235787</v>
      </c>
      <c r="G807" s="55">
        <f t="shared" si="51"/>
        <v>3148135.35611965</v>
      </c>
      <c r="H807" s="55">
        <f t="shared" si="51"/>
        <v>3141202.4264151729</v>
      </c>
      <c r="I807" s="55">
        <f t="shared" si="51"/>
        <v>3146755.8359376215</v>
      </c>
      <c r="J807" s="55">
        <f t="shared" si="51"/>
        <v>3152566.7572752652</v>
      </c>
      <c r="K807" s="55">
        <f t="shared" si="51"/>
        <v>3158627.9654709925</v>
      </c>
      <c r="L807" s="55">
        <f t="shared" si="51"/>
        <v>3164932.4959481456</v>
      </c>
      <c r="M807" s="55">
        <f t="shared" si="51"/>
        <v>3171473.6354183266</v>
      </c>
      <c r="N807" s="55">
        <f t="shared" si="51"/>
        <v>3180959.905732994</v>
      </c>
      <c r="O807" s="55">
        <f t="shared" si="51"/>
        <v>3190693.1057519978</v>
      </c>
      <c r="P807" s="55">
        <f t="shared" si="51"/>
        <v>3200667.3723794771</v>
      </c>
      <c r="Q807" s="55">
        <f t="shared" si="51"/>
        <v>3210877.0613657329</v>
      </c>
      <c r="R807" s="55">
        <f t="shared" si="51"/>
        <v>3221316.7397051579</v>
      </c>
      <c r="S807" s="37">
        <f t="shared" si="53"/>
        <v>50754855.489064753</v>
      </c>
      <c r="T807" s="37">
        <f t="shared" si="52"/>
        <v>18955984.61407904</v>
      </c>
    </row>
    <row r="808" spans="1:20" x14ac:dyDescent="0.55000000000000004">
      <c r="A808" s="31" t="s">
        <v>96</v>
      </c>
      <c r="B808" s="31" t="s">
        <v>459</v>
      </c>
      <c r="C808" s="55">
        <f t="shared" si="51"/>
        <v>2655916.5427393289</v>
      </c>
      <c r="D808" s="55">
        <f t="shared" si="51"/>
        <v>2608879.3002639096</v>
      </c>
      <c r="E808" s="55">
        <f t="shared" si="51"/>
        <v>2563051.2315616459</v>
      </c>
      <c r="F808" s="55">
        <f t="shared" si="51"/>
        <v>2518554.4702041871</v>
      </c>
      <c r="G808" s="55">
        <f t="shared" si="51"/>
        <v>2475406.0058945171</v>
      </c>
      <c r="H808" s="55">
        <f t="shared" si="51"/>
        <v>2433439.7670187531</v>
      </c>
      <c r="I808" s="55">
        <f t="shared" si="51"/>
        <v>2397289.1545975688</v>
      </c>
      <c r="J808" s="55">
        <f t="shared" si="51"/>
        <v>2361933.0236383765</v>
      </c>
      <c r="K808" s="55">
        <f t="shared" si="51"/>
        <v>2327341.3827061998</v>
      </c>
      <c r="L808" s="55">
        <f t="shared" si="51"/>
        <v>2293485.7997452337</v>
      </c>
      <c r="M808" s="55">
        <f t="shared" si="51"/>
        <v>2260339.3123079087</v>
      </c>
      <c r="N808" s="55">
        <f t="shared" si="51"/>
        <v>2229716.2145286929</v>
      </c>
      <c r="O808" s="55">
        <f t="shared" si="51"/>
        <v>2199701.633869247</v>
      </c>
      <c r="P808" s="55">
        <f t="shared" si="51"/>
        <v>2170273.5849537798</v>
      </c>
      <c r="Q808" s="55">
        <f t="shared" si="51"/>
        <v>2141411.2232472957</v>
      </c>
      <c r="R808" s="55">
        <f t="shared" si="51"/>
        <v>2113094.7791598989</v>
      </c>
      <c r="S808" s="37">
        <f t="shared" si="53"/>
        <v>37749833.426436536</v>
      </c>
      <c r="T808" s="37">
        <f t="shared" si="52"/>
        <v>15255247.317682341</v>
      </c>
    </row>
    <row r="809" spans="1:20" x14ac:dyDescent="0.55000000000000004">
      <c r="A809" s="31" t="s">
        <v>33</v>
      </c>
      <c r="B809" s="31" t="s">
        <v>460</v>
      </c>
      <c r="C809" s="55">
        <f t="shared" si="51"/>
        <v>15167099.730780194</v>
      </c>
      <c r="D809" s="55">
        <f t="shared" si="51"/>
        <v>15131284.425163982</v>
      </c>
      <c r="E809" s="55">
        <f t="shared" si="51"/>
        <v>15096156.602724578</v>
      </c>
      <c r="F809" s="55">
        <f t="shared" si="51"/>
        <v>15061696.574101998</v>
      </c>
      <c r="G809" s="55">
        <f t="shared" si="51"/>
        <v>15027885.223065769</v>
      </c>
      <c r="H809" s="55">
        <f t="shared" si="51"/>
        <v>14994703.989822185</v>
      </c>
      <c r="I809" s="55">
        <f t="shared" si="51"/>
        <v>14948061.569723545</v>
      </c>
      <c r="J809" s="55">
        <f t="shared" si="51"/>
        <v>14902052.531987214</v>
      </c>
      <c r="K809" s="55">
        <f t="shared" si="51"/>
        <v>14856659.805702033</v>
      </c>
      <c r="L809" s="55">
        <f t="shared" si="51"/>
        <v>14811866.814519562</v>
      </c>
      <c r="M809" s="55">
        <f t="shared" si="51"/>
        <v>14767657.462254452</v>
      </c>
      <c r="N809" s="55">
        <f t="shared" si="51"/>
        <v>14697950.46933718</v>
      </c>
      <c r="O809" s="55">
        <f t="shared" si="51"/>
        <v>14628944.821110116</v>
      </c>
      <c r="P809" s="55">
        <f t="shared" si="51"/>
        <v>14560625.113759754</v>
      </c>
      <c r="Q809" s="55">
        <f t="shared" si="51"/>
        <v>14492976.372870095</v>
      </c>
      <c r="R809" s="55">
        <f t="shared" si="51"/>
        <v>14425984.040990297</v>
      </c>
      <c r="S809" s="37">
        <f t="shared" si="53"/>
        <v>237571605.54791296</v>
      </c>
      <c r="T809" s="37">
        <f t="shared" si="52"/>
        <v>90478826.545658693</v>
      </c>
    </row>
    <row r="810" spans="1:20" x14ac:dyDescent="0.55000000000000004">
      <c r="A810" s="31" t="s">
        <v>97</v>
      </c>
      <c r="B810" s="31" t="s">
        <v>459</v>
      </c>
      <c r="C810" s="55">
        <f t="shared" si="51"/>
        <v>8197784.3091012845</v>
      </c>
      <c r="D810" s="55">
        <f t="shared" si="51"/>
        <v>8134769.5695547685</v>
      </c>
      <c r="E810" s="55">
        <f t="shared" si="51"/>
        <v>8075122.1484145718</v>
      </c>
      <c r="F810" s="55">
        <f t="shared" si="51"/>
        <v>8018630.1532424409</v>
      </c>
      <c r="G810" s="55">
        <f t="shared" si="51"/>
        <v>7964848.9186399197</v>
      </c>
      <c r="H810" s="55">
        <f t="shared" si="51"/>
        <v>7913034.8195323376</v>
      </c>
      <c r="I810" s="55">
        <f t="shared" si="51"/>
        <v>7841467.5818524668</v>
      </c>
      <c r="J810" s="55">
        <f t="shared" si="51"/>
        <v>7770657.8659404963</v>
      </c>
      <c r="K810" s="55">
        <f t="shared" si="51"/>
        <v>7700595.7227135105</v>
      </c>
      <c r="L810" s="55">
        <f t="shared" si="51"/>
        <v>7631271.3629441736</v>
      </c>
      <c r="M810" s="55">
        <f t="shared" si="51"/>
        <v>7562675.154334601</v>
      </c>
      <c r="N810" s="55">
        <f t="shared" si="51"/>
        <v>7487592.3258535657</v>
      </c>
      <c r="O810" s="55">
        <f t="shared" si="51"/>
        <v>7413345.1699613417</v>
      </c>
      <c r="P810" s="55">
        <f t="shared" si="51"/>
        <v>7339922.8448298853</v>
      </c>
      <c r="Q810" s="55">
        <f t="shared" si="51"/>
        <v>7267314.6739118416</v>
      </c>
      <c r="R810" s="55">
        <f t="shared" si="51"/>
        <v>7195510.1430744249</v>
      </c>
      <c r="S810" s="37">
        <f t="shared" si="53"/>
        <v>123514542.76390164</v>
      </c>
      <c r="T810" s="37">
        <f t="shared" si="52"/>
        <v>48304189.918485321</v>
      </c>
    </row>
    <row r="811" spans="1:20" x14ac:dyDescent="0.55000000000000004">
      <c r="A811" s="31" t="s">
        <v>98</v>
      </c>
      <c r="B811" s="31" t="s">
        <v>460</v>
      </c>
      <c r="C811" s="55">
        <f t="shared" si="51"/>
        <v>2403680.6604340421</v>
      </c>
      <c r="D811" s="55">
        <f t="shared" si="51"/>
        <v>2416375.4165281854</v>
      </c>
      <c r="E811" s="55">
        <f t="shared" si="51"/>
        <v>2430109.0911965645</v>
      </c>
      <c r="F811" s="55">
        <f t="shared" si="51"/>
        <v>2444409.9516214873</v>
      </c>
      <c r="G811" s="55">
        <f t="shared" si="51"/>
        <v>2458968.1639598389</v>
      </c>
      <c r="H811" s="55">
        <f t="shared" si="51"/>
        <v>2473529.7342040334</v>
      </c>
      <c r="I811" s="55">
        <f t="shared" si="51"/>
        <v>2483362.5786479479</v>
      </c>
      <c r="J811" s="55">
        <f t="shared" si="51"/>
        <v>2493331.8839550843</v>
      </c>
      <c r="K811" s="55">
        <f t="shared" si="51"/>
        <v>2503436.8219394605</v>
      </c>
      <c r="L811" s="55">
        <f t="shared" si="51"/>
        <v>2513676.5912381783</v>
      </c>
      <c r="M811" s="55">
        <f t="shared" si="51"/>
        <v>2524050.4168418236</v>
      </c>
      <c r="N811" s="55">
        <f t="shared" si="51"/>
        <v>2529521.1410370213</v>
      </c>
      <c r="O811" s="55">
        <f t="shared" si="51"/>
        <v>2535078.3719503018</v>
      </c>
      <c r="P811" s="55">
        <f t="shared" si="51"/>
        <v>2540721.0890020099</v>
      </c>
      <c r="Q811" s="55">
        <f t="shared" si="51"/>
        <v>2546448.2941481643</v>
      </c>
      <c r="R811" s="55">
        <f t="shared" si="51"/>
        <v>2552259.0114447349</v>
      </c>
      <c r="S811" s="37">
        <f t="shared" si="53"/>
        <v>39848959.218148872</v>
      </c>
      <c r="T811" s="37">
        <f t="shared" si="52"/>
        <v>14627073.017944152</v>
      </c>
    </row>
    <row r="812" spans="1:20" x14ac:dyDescent="0.55000000000000004">
      <c r="A812" s="31" t="s">
        <v>99</v>
      </c>
      <c r="B812" s="31" t="s">
        <v>460</v>
      </c>
      <c r="C812" s="55">
        <f t="shared" si="51"/>
        <v>1246918897.6023374</v>
      </c>
      <c r="D812" s="55">
        <f t="shared" si="51"/>
        <v>1210653118.6105797</v>
      </c>
      <c r="E812" s="55">
        <f t="shared" si="51"/>
        <v>1175467291.573576</v>
      </c>
      <c r="F812" s="55">
        <f t="shared" si="51"/>
        <v>1141347785.1141946</v>
      </c>
      <c r="G812" s="55">
        <f t="shared" si="51"/>
        <v>1108261094.5503998</v>
      </c>
      <c r="H812" s="55">
        <f t="shared" si="51"/>
        <v>1076172657.4763641</v>
      </c>
      <c r="I812" s="55">
        <f t="shared" si="51"/>
        <v>1047052007.8207815</v>
      </c>
      <c r="J812" s="55">
        <f t="shared" si="51"/>
        <v>1018751562.8429437</v>
      </c>
      <c r="K812" s="55">
        <f t="shared" si="51"/>
        <v>991247420.60664725</v>
      </c>
      <c r="L812" s="55">
        <f t="shared" si="51"/>
        <v>964516409.84427917</v>
      </c>
      <c r="M812" s="55">
        <f t="shared" si="51"/>
        <v>938536066.48106408</v>
      </c>
      <c r="N812" s="55">
        <f t="shared" si="51"/>
        <v>913346271.68323576</v>
      </c>
      <c r="O812" s="55">
        <f t="shared" si="51"/>
        <v>888844306.80119336</v>
      </c>
      <c r="P812" s="55">
        <f t="shared" si="51"/>
        <v>865011394.72082508</v>
      </c>
      <c r="Q812" s="55">
        <f t="shared" si="51"/>
        <v>841829275.18619883</v>
      </c>
      <c r="R812" s="55">
        <f t="shared" si="51"/>
        <v>819280190.49124694</v>
      </c>
      <c r="S812" s="37">
        <f t="shared" si="53"/>
        <v>16247235751.405867</v>
      </c>
      <c r="T812" s="37">
        <f t="shared" si="52"/>
        <v>6958820844.9274521</v>
      </c>
    </row>
    <row r="813" spans="1:20" x14ac:dyDescent="0.55000000000000004">
      <c r="A813" s="31" t="s">
        <v>101</v>
      </c>
      <c r="B813" s="31" t="s">
        <v>459</v>
      </c>
      <c r="C813" s="55">
        <f t="shared" si="51"/>
        <v>185128.29772476383</v>
      </c>
      <c r="D813" s="55">
        <f t="shared" si="51"/>
        <v>184277.14702170534</v>
      </c>
      <c r="E813" s="55">
        <f t="shared" si="51"/>
        <v>183429.91804235269</v>
      </c>
      <c r="F813" s="55">
        <f t="shared" si="51"/>
        <v>182586.5926859816</v>
      </c>
      <c r="G813" s="55">
        <f t="shared" si="51"/>
        <v>181747.15293552628</v>
      </c>
      <c r="H813" s="55">
        <f t="shared" si="51"/>
        <v>180911.58085719275</v>
      </c>
      <c r="I813" s="55">
        <f t="shared" si="51"/>
        <v>179999.51647223558</v>
      </c>
      <c r="J813" s="55">
        <f t="shared" si="51"/>
        <v>179092.07627054412</v>
      </c>
      <c r="K813" s="55">
        <f t="shared" si="51"/>
        <v>178189.23671843531</v>
      </c>
      <c r="L813" s="55">
        <f t="shared" si="51"/>
        <v>177290.97440229767</v>
      </c>
      <c r="M813" s="55">
        <f t="shared" si="51"/>
        <v>176397.26602797804</v>
      </c>
      <c r="N813" s="55">
        <f t="shared" si="51"/>
        <v>175243.03831097888</v>
      </c>
      <c r="O813" s="55">
        <f t="shared" si="51"/>
        <v>174096.41569141019</v>
      </c>
      <c r="P813" s="55">
        <f t="shared" si="51"/>
        <v>172957.34783828739</v>
      </c>
      <c r="Q813" s="55">
        <f t="shared" si="51"/>
        <v>171825.78475464729</v>
      </c>
      <c r="R813" s="55">
        <f t="shared" ref="D813:R828" si="54">+R286+R373+R461+R549+R637+R725</f>
        <v>170701.6767753282</v>
      </c>
      <c r="S813" s="37">
        <f t="shared" si="53"/>
        <v>2853874.0225296658</v>
      </c>
      <c r="T813" s="37">
        <f t="shared" si="52"/>
        <v>1098080.6892675227</v>
      </c>
    </row>
    <row r="814" spans="1:20" x14ac:dyDescent="0.55000000000000004">
      <c r="A814" s="31" t="s">
        <v>102</v>
      </c>
      <c r="B814" s="31" t="s">
        <v>459</v>
      </c>
      <c r="C814" s="55">
        <f t="shared" ref="C814:R829" si="55">+C287+C374+C462+C550+C638+C726</f>
        <v>2795323.4470572569</v>
      </c>
      <c r="D814" s="55">
        <f t="shared" si="54"/>
        <v>2787960.8488131701</v>
      </c>
      <c r="E814" s="55">
        <f t="shared" si="54"/>
        <v>2780451.5121444464</v>
      </c>
      <c r="F814" s="55">
        <f t="shared" si="54"/>
        <v>2772950.3462459454</v>
      </c>
      <c r="G814" s="55">
        <f t="shared" si="54"/>
        <v>2765465.4623433151</v>
      </c>
      <c r="H814" s="55">
        <f t="shared" si="54"/>
        <v>2758193.5376383681</v>
      </c>
      <c r="I814" s="55">
        <f t="shared" si="54"/>
        <v>2755520.6772878701</v>
      </c>
      <c r="J814" s="55">
        <f t="shared" si="54"/>
        <v>2752860.4953092155</v>
      </c>
      <c r="K814" s="55">
        <f t="shared" si="54"/>
        <v>2750212.8902538517</v>
      </c>
      <c r="L814" s="55">
        <f t="shared" si="54"/>
        <v>2747577.7615912897</v>
      </c>
      <c r="M814" s="55">
        <f t="shared" si="54"/>
        <v>2744955.0097007449</v>
      </c>
      <c r="N814" s="55">
        <f t="shared" si="54"/>
        <v>2741456.0718700197</v>
      </c>
      <c r="O814" s="55">
        <f t="shared" si="54"/>
        <v>2737971.0031693717</v>
      </c>
      <c r="P814" s="55">
        <f t="shared" si="54"/>
        <v>2734499.7041908661</v>
      </c>
      <c r="Q814" s="55">
        <f t="shared" si="54"/>
        <v>2731042.0764068244</v>
      </c>
      <c r="R814" s="55">
        <f t="shared" si="54"/>
        <v>2727598.0221618563</v>
      </c>
      <c r="S814" s="37">
        <f t="shared" si="53"/>
        <v>44084038.866184406</v>
      </c>
      <c r="T814" s="37">
        <f t="shared" si="52"/>
        <v>16660345.154242501</v>
      </c>
    </row>
    <row r="815" spans="1:20" x14ac:dyDescent="0.55000000000000004">
      <c r="A815" s="31" t="s">
        <v>104</v>
      </c>
      <c r="B815" s="31" t="s">
        <v>460</v>
      </c>
      <c r="C815" s="55">
        <f t="shared" si="55"/>
        <v>64755539.884432152</v>
      </c>
      <c r="D815" s="55">
        <f t="shared" si="54"/>
        <v>64436964.927848227</v>
      </c>
      <c r="E815" s="55">
        <f t="shared" si="54"/>
        <v>64133052.307672821</v>
      </c>
      <c r="F815" s="55">
        <f t="shared" si="54"/>
        <v>63830864.365420744</v>
      </c>
      <c r="G815" s="55">
        <f t="shared" si="54"/>
        <v>63528294.46054507</v>
      </c>
      <c r="H815" s="55">
        <f t="shared" si="54"/>
        <v>63224457.605917312</v>
      </c>
      <c r="I815" s="55">
        <f t="shared" si="54"/>
        <v>62843003.491342574</v>
      </c>
      <c r="J815" s="55">
        <f t="shared" si="54"/>
        <v>62465547.821498215</v>
      </c>
      <c r="K815" s="55">
        <f t="shared" si="54"/>
        <v>62092008.523186944</v>
      </c>
      <c r="L815" s="55">
        <f t="shared" si="54"/>
        <v>61722305.755231582</v>
      </c>
      <c r="M815" s="55">
        <f t="shared" si="54"/>
        <v>61356361.8439629</v>
      </c>
      <c r="N815" s="55">
        <f t="shared" si="54"/>
        <v>61021421.783480175</v>
      </c>
      <c r="O815" s="55">
        <f t="shared" si="54"/>
        <v>60689837.114155173</v>
      </c>
      <c r="P815" s="55">
        <f t="shared" si="54"/>
        <v>60361538.074559718</v>
      </c>
      <c r="Q815" s="55">
        <f t="shared" si="54"/>
        <v>60036456.819966406</v>
      </c>
      <c r="R815" s="55">
        <f t="shared" si="54"/>
        <v>59714527.366788641</v>
      </c>
      <c r="S815" s="37">
        <f t="shared" si="53"/>
        <v>996212182.14600873</v>
      </c>
      <c r="T815" s="37">
        <f t="shared" si="52"/>
        <v>383909173.55183637</v>
      </c>
    </row>
    <row r="816" spans="1:20" x14ac:dyDescent="0.55000000000000004">
      <c r="A816" s="64" t="s">
        <v>106</v>
      </c>
      <c r="B816" s="31">
        <v>0</v>
      </c>
      <c r="C816" s="55">
        <f t="shared" si="55"/>
        <v>4328811.5787979309</v>
      </c>
      <c r="D816" s="55">
        <f t="shared" si="54"/>
        <v>4215874.178303848</v>
      </c>
      <c r="E816" s="55">
        <f t="shared" si="54"/>
        <v>4105995.2112125717</v>
      </c>
      <c r="F816" s="55">
        <f t="shared" si="54"/>
        <v>3999088.3684586086</v>
      </c>
      <c r="G816" s="55">
        <f t="shared" si="54"/>
        <v>3895069.8811136945</v>
      </c>
      <c r="H816" s="55">
        <f t="shared" si="54"/>
        <v>3793858.4426215277</v>
      </c>
      <c r="I816" s="55">
        <f t="shared" si="54"/>
        <v>3689075.1479166741</v>
      </c>
      <c r="J816" s="55">
        <f t="shared" si="54"/>
        <v>3587290.7913347343</v>
      </c>
      <c r="K816" s="55">
        <f t="shared" si="54"/>
        <v>3488416.0560616972</v>
      </c>
      <c r="L816" s="55">
        <f t="shared" si="54"/>
        <v>3392364.3971769898</v>
      </c>
      <c r="M816" s="55">
        <f t="shared" si="54"/>
        <v>3299051.9521846594</v>
      </c>
      <c r="N816" s="55">
        <f t="shared" si="54"/>
        <v>3215574.8950045751</v>
      </c>
      <c r="O816" s="55">
        <f t="shared" si="54"/>
        <v>3134210.5221634223</v>
      </c>
      <c r="P816" s="55">
        <f t="shared" si="54"/>
        <v>3054905.3534320099</v>
      </c>
      <c r="Q816" s="55">
        <f t="shared" si="54"/>
        <v>2977607.2626623902</v>
      </c>
      <c r="R816" s="55">
        <f t="shared" si="54"/>
        <v>2902265.44349602</v>
      </c>
      <c r="S816" s="37">
        <f t="shared" si="53"/>
        <v>57079459.48194135</v>
      </c>
      <c r="T816" s="37">
        <f t="shared" si="52"/>
        <v>24338697.660508182</v>
      </c>
    </row>
    <row r="817" spans="1:20" x14ac:dyDescent="0.55000000000000004">
      <c r="A817" s="31" t="s">
        <v>107</v>
      </c>
      <c r="B817" s="31" t="s">
        <v>460</v>
      </c>
      <c r="C817" s="55">
        <f t="shared" si="55"/>
        <v>114091600.61315331</v>
      </c>
      <c r="D817" s="55">
        <f t="shared" si="54"/>
        <v>114619300.02434444</v>
      </c>
      <c r="E817" s="55">
        <f t="shared" si="54"/>
        <v>115149916.50512001</v>
      </c>
      <c r="F817" s="55">
        <f t="shared" si="54"/>
        <v>115683502.66843094</v>
      </c>
      <c r="G817" s="55">
        <f t="shared" si="54"/>
        <v>116219824.72303408</v>
      </c>
      <c r="H817" s="55">
        <f t="shared" si="54"/>
        <v>116758595.22523822</v>
      </c>
      <c r="I817" s="55">
        <f t="shared" si="54"/>
        <v>117349456.81204002</v>
      </c>
      <c r="J817" s="55">
        <f t="shared" si="54"/>
        <v>117943418.43430531</v>
      </c>
      <c r="K817" s="55">
        <f t="shared" si="54"/>
        <v>118540494.49183851</v>
      </c>
      <c r="L817" s="55">
        <f t="shared" si="54"/>
        <v>119140699.48184092</v>
      </c>
      <c r="M817" s="55">
        <f t="shared" si="54"/>
        <v>119744047.99900584</v>
      </c>
      <c r="N817" s="55">
        <f t="shared" si="54"/>
        <v>120203566.43489613</v>
      </c>
      <c r="O817" s="55">
        <f t="shared" si="54"/>
        <v>120664939.23400833</v>
      </c>
      <c r="P817" s="55">
        <f t="shared" si="54"/>
        <v>121128172.35433061</v>
      </c>
      <c r="Q817" s="55">
        <f t="shared" si="54"/>
        <v>121593271.79770191</v>
      </c>
      <c r="R817" s="55">
        <f t="shared" si="54"/>
        <v>122060243.60963313</v>
      </c>
      <c r="S817" s="37">
        <f t="shared" si="53"/>
        <v>1890891050.4089215</v>
      </c>
      <c r="T817" s="37">
        <f t="shared" si="52"/>
        <v>692522739.75932097</v>
      </c>
    </row>
    <row r="818" spans="1:20" x14ac:dyDescent="0.55000000000000004">
      <c r="A818" s="31" t="s">
        <v>108</v>
      </c>
      <c r="B818" s="31" t="s">
        <v>459</v>
      </c>
      <c r="C818" s="55">
        <f t="shared" si="55"/>
        <v>229894.30825789334</v>
      </c>
      <c r="D818" s="55">
        <f t="shared" si="54"/>
        <v>226425.98752520344</v>
      </c>
      <c r="E818" s="55">
        <f t="shared" si="54"/>
        <v>223019.45065269552</v>
      </c>
      <c r="F818" s="55">
        <f t="shared" si="54"/>
        <v>219672.2800630042</v>
      </c>
      <c r="G818" s="55">
        <f t="shared" si="54"/>
        <v>216386.08729114672</v>
      </c>
      <c r="H818" s="55">
        <f t="shared" si="54"/>
        <v>213156.15671386765</v>
      </c>
      <c r="I818" s="55">
        <f t="shared" si="54"/>
        <v>209852.62146235307</v>
      </c>
      <c r="J818" s="55">
        <f t="shared" si="54"/>
        <v>206601.39096935632</v>
      </c>
      <c r="K818" s="55">
        <f t="shared" si="54"/>
        <v>203401.62194030144</v>
      </c>
      <c r="L818" s="55">
        <f t="shared" si="54"/>
        <v>200252.48488846989</v>
      </c>
      <c r="M818" s="55">
        <f t="shared" si="54"/>
        <v>197153.16390592747</v>
      </c>
      <c r="N818" s="55">
        <f t="shared" si="54"/>
        <v>193707.9703105886</v>
      </c>
      <c r="O818" s="55">
        <f t="shared" si="54"/>
        <v>190324.9557568203</v>
      </c>
      <c r="P818" s="55">
        <f t="shared" si="54"/>
        <v>187002.96781781965</v>
      </c>
      <c r="Q818" s="55">
        <f t="shared" si="54"/>
        <v>183740.87589661565</v>
      </c>
      <c r="R818" s="55">
        <f t="shared" si="54"/>
        <v>180537.57080517997</v>
      </c>
      <c r="S818" s="37">
        <f t="shared" si="53"/>
        <v>3281129.8942572428</v>
      </c>
      <c r="T818" s="37">
        <f t="shared" si="52"/>
        <v>1328554.2705038108</v>
      </c>
    </row>
    <row r="819" spans="1:20" x14ac:dyDescent="0.55000000000000004">
      <c r="A819" s="65" t="s">
        <v>111</v>
      </c>
      <c r="B819" s="31" t="s">
        <v>459</v>
      </c>
      <c r="C819" s="55">
        <f t="shared" si="55"/>
        <v>3088052.0471945135</v>
      </c>
      <c r="D819" s="55">
        <f t="shared" si="54"/>
        <v>3049120.7743866281</v>
      </c>
      <c r="E819" s="55">
        <f t="shared" si="54"/>
        <v>3010728.9947408428</v>
      </c>
      <c r="F819" s="55">
        <f t="shared" si="54"/>
        <v>2972853.909812496</v>
      </c>
      <c r="G819" s="55">
        <f t="shared" si="54"/>
        <v>2935450.009006042</v>
      </c>
      <c r="H819" s="55">
        <f t="shared" si="54"/>
        <v>2898483.3827189147</v>
      </c>
      <c r="I819" s="55">
        <f t="shared" si="54"/>
        <v>2863129.917165196</v>
      </c>
      <c r="J819" s="55">
        <f t="shared" si="54"/>
        <v>2828293.6115508773</v>
      </c>
      <c r="K819" s="55">
        <f t="shared" si="54"/>
        <v>2793971.5651912619</v>
      </c>
      <c r="L819" s="55">
        <f t="shared" si="54"/>
        <v>2760161.1132465471</v>
      </c>
      <c r="M819" s="55">
        <f t="shared" si="54"/>
        <v>2726859.8344068187</v>
      </c>
      <c r="N819" s="55">
        <f t="shared" si="54"/>
        <v>2701428.6054633055</v>
      </c>
      <c r="O819" s="55">
        <f t="shared" si="54"/>
        <v>2676338.2597310957</v>
      </c>
      <c r="P819" s="55">
        <f t="shared" si="54"/>
        <v>2651589.9452006123</v>
      </c>
      <c r="Q819" s="55">
        <f t="shared" si="54"/>
        <v>2627185.0465735714</v>
      </c>
      <c r="R819" s="55">
        <f t="shared" si="54"/>
        <v>2603125.1962185311</v>
      </c>
      <c r="S819" s="37">
        <f t="shared" si="53"/>
        <v>45186772.212607257</v>
      </c>
      <c r="T819" s="37">
        <f t="shared" si="52"/>
        <v>17954689.117859434</v>
      </c>
    </row>
    <row r="820" spans="1:20" x14ac:dyDescent="0.55000000000000004">
      <c r="A820" s="31" t="s">
        <v>112</v>
      </c>
      <c r="B820" s="31" t="s">
        <v>459</v>
      </c>
      <c r="C820" s="55">
        <f t="shared" si="55"/>
        <v>195602.19899898829</v>
      </c>
      <c r="D820" s="55">
        <f t="shared" si="54"/>
        <v>194709.83708225188</v>
      </c>
      <c r="E820" s="55">
        <f t="shared" si="54"/>
        <v>193779.5861516954</v>
      </c>
      <c r="F820" s="55">
        <f t="shared" si="54"/>
        <v>192836.83554153546</v>
      </c>
      <c r="G820" s="55">
        <f t="shared" si="54"/>
        <v>191910.89120288557</v>
      </c>
      <c r="H820" s="55">
        <f t="shared" si="54"/>
        <v>191014.87399745945</v>
      </c>
      <c r="I820" s="55">
        <f t="shared" si="54"/>
        <v>190331.01733623026</v>
      </c>
      <c r="J820" s="55">
        <f t="shared" si="54"/>
        <v>189667.59345042583</v>
      </c>
      <c r="K820" s="55">
        <f t="shared" si="54"/>
        <v>189023.82321169728</v>
      </c>
      <c r="L820" s="55">
        <f t="shared" si="54"/>
        <v>188398.95743044498</v>
      </c>
      <c r="M820" s="55">
        <f t="shared" si="54"/>
        <v>187792.27570513598</v>
      </c>
      <c r="N820" s="55">
        <f t="shared" si="54"/>
        <v>187122.87475061999</v>
      </c>
      <c r="O820" s="55">
        <f t="shared" si="54"/>
        <v>186470.81491262809</v>
      </c>
      <c r="P820" s="55">
        <f t="shared" si="54"/>
        <v>185835.4544935342</v>
      </c>
      <c r="Q820" s="55">
        <f t="shared" si="54"/>
        <v>185216.1764096455</v>
      </c>
      <c r="R820" s="55">
        <f t="shared" si="54"/>
        <v>184612.38724528698</v>
      </c>
      <c r="S820" s="37">
        <f t="shared" si="53"/>
        <v>3034325.5979204657</v>
      </c>
      <c r="T820" s="37">
        <f t="shared" si="52"/>
        <v>1159854.2229748161</v>
      </c>
    </row>
    <row r="821" spans="1:20" x14ac:dyDescent="0.55000000000000004">
      <c r="A821" s="31" t="s">
        <v>114</v>
      </c>
      <c r="B821" s="31" t="s">
        <v>459</v>
      </c>
      <c r="C821" s="55">
        <f t="shared" si="55"/>
        <v>1215438.4135183296</v>
      </c>
      <c r="D821" s="55">
        <f t="shared" si="54"/>
        <v>1216997.1169954259</v>
      </c>
      <c r="E821" s="55">
        <f t="shared" si="54"/>
        <v>1218597.6071069785</v>
      </c>
      <c r="F821" s="55">
        <f t="shared" si="54"/>
        <v>1220230.5188388829</v>
      </c>
      <c r="G821" s="55">
        <f t="shared" si="54"/>
        <v>1221884.1715081707</v>
      </c>
      <c r="H821" s="55">
        <f t="shared" si="54"/>
        <v>1223546.5502064102</v>
      </c>
      <c r="I821" s="55">
        <f t="shared" si="54"/>
        <v>1226595.0346953108</v>
      </c>
      <c r="J821" s="55">
        <f t="shared" si="54"/>
        <v>1229660.0072996833</v>
      </c>
      <c r="K821" s="55">
        <f t="shared" si="54"/>
        <v>1232741.2925732615</v>
      </c>
      <c r="L821" s="55">
        <f t="shared" si="54"/>
        <v>1235838.720596174</v>
      </c>
      <c r="M821" s="55">
        <f t="shared" si="54"/>
        <v>1238952.1268266803</v>
      </c>
      <c r="N821" s="55">
        <f t="shared" si="54"/>
        <v>1235631.9331236486</v>
      </c>
      <c r="O821" s="55">
        <f t="shared" si="54"/>
        <v>1232329.9486081682</v>
      </c>
      <c r="P821" s="55">
        <f t="shared" si="54"/>
        <v>1229045.949029197</v>
      </c>
      <c r="Q821" s="55">
        <f t="shared" si="54"/>
        <v>1225779.7151007946</v>
      </c>
      <c r="R821" s="55">
        <f t="shared" si="54"/>
        <v>1222531.0323718854</v>
      </c>
      <c r="S821" s="37">
        <f t="shared" si="53"/>
        <v>19625800.138399001</v>
      </c>
      <c r="T821" s="37">
        <f t="shared" si="52"/>
        <v>7316694.3781741969</v>
      </c>
    </row>
    <row r="822" spans="1:20" x14ac:dyDescent="0.55000000000000004">
      <c r="A822" s="31" t="s">
        <v>115</v>
      </c>
      <c r="B822" s="31" t="s">
        <v>460</v>
      </c>
      <c r="C822" s="55">
        <f t="shared" si="55"/>
        <v>5812463.6560531938</v>
      </c>
      <c r="D822" s="55">
        <f t="shared" si="54"/>
        <v>5821518.6008626772</v>
      </c>
      <c r="E822" s="55">
        <f t="shared" si="54"/>
        <v>5830835.0553654497</v>
      </c>
      <c r="F822" s="55">
        <f t="shared" si="54"/>
        <v>5840282.8378288271</v>
      </c>
      <c r="G822" s="55">
        <f t="shared" si="54"/>
        <v>5849252.2703774264</v>
      </c>
      <c r="H822" s="55">
        <f t="shared" si="54"/>
        <v>5857884.7173989881</v>
      </c>
      <c r="I822" s="55">
        <f t="shared" si="54"/>
        <v>5843317.1080854414</v>
      </c>
      <c r="J822" s="55">
        <f t="shared" si="54"/>
        <v>5828933.3622399922</v>
      </c>
      <c r="K822" s="55">
        <f t="shared" si="54"/>
        <v>5814730.17359218</v>
      </c>
      <c r="L822" s="55">
        <f t="shared" si="54"/>
        <v>5800704.2977301003</v>
      </c>
      <c r="M822" s="55">
        <f t="shared" si="54"/>
        <v>5786852.5509385373</v>
      </c>
      <c r="N822" s="55">
        <f t="shared" si="54"/>
        <v>5758320.1570421262</v>
      </c>
      <c r="O822" s="55">
        <f t="shared" si="54"/>
        <v>5730028.521664774</v>
      </c>
      <c r="P822" s="55">
        <f t="shared" si="54"/>
        <v>5701974.2994896732</v>
      </c>
      <c r="Q822" s="55">
        <f t="shared" si="54"/>
        <v>5674154.2030305816</v>
      </c>
      <c r="R822" s="55">
        <f t="shared" si="54"/>
        <v>5646565.0015676925</v>
      </c>
      <c r="S822" s="37">
        <f t="shared" si="53"/>
        <v>92597816.813267663</v>
      </c>
      <c r="T822" s="37">
        <f t="shared" si="52"/>
        <v>35012237.137886561</v>
      </c>
    </row>
    <row r="823" spans="1:20" x14ac:dyDescent="0.55000000000000004">
      <c r="A823" s="31" t="s">
        <v>117</v>
      </c>
      <c r="B823" s="31" t="s">
        <v>459</v>
      </c>
      <c r="C823" s="55">
        <f t="shared" si="55"/>
        <v>1472694.4011621594</v>
      </c>
      <c r="D823" s="55">
        <f t="shared" si="54"/>
        <v>1459976.9214945426</v>
      </c>
      <c r="E823" s="55">
        <f t="shared" si="54"/>
        <v>1447595.774757182</v>
      </c>
      <c r="F823" s="55">
        <f t="shared" si="54"/>
        <v>1435378.0780187771</v>
      </c>
      <c r="G823" s="55">
        <f t="shared" si="54"/>
        <v>1423304.5422107188</v>
      </c>
      <c r="H823" s="55">
        <f t="shared" si="54"/>
        <v>1411384.3978682274</v>
      </c>
      <c r="I823" s="55">
        <f t="shared" si="54"/>
        <v>1398917.3467666931</v>
      </c>
      <c r="J823" s="55">
        <f t="shared" si="54"/>
        <v>1386623.0754970063</v>
      </c>
      <c r="K823" s="55">
        <f t="shared" si="54"/>
        <v>1374497.4110210331</v>
      </c>
      <c r="L823" s="55">
        <f t="shared" si="54"/>
        <v>1362536.3136048107</v>
      </c>
      <c r="M823" s="55">
        <f t="shared" si="54"/>
        <v>1350735.872217318</v>
      </c>
      <c r="N823" s="55">
        <f t="shared" si="54"/>
        <v>1338141.7572174452</v>
      </c>
      <c r="O823" s="55">
        <f t="shared" si="54"/>
        <v>1325715.4289398706</v>
      </c>
      <c r="P823" s="55">
        <f t="shared" si="54"/>
        <v>1313453.1682360033</v>
      </c>
      <c r="Q823" s="55">
        <f t="shared" si="54"/>
        <v>1301351.3695426169</v>
      </c>
      <c r="R823" s="55">
        <f t="shared" si="54"/>
        <v>1289406.5370168174</v>
      </c>
      <c r="S823" s="37">
        <f t="shared" si="53"/>
        <v>22091712.395571224</v>
      </c>
      <c r="T823" s="37">
        <f t="shared" si="52"/>
        <v>8650334.1155116074</v>
      </c>
    </row>
    <row r="824" spans="1:20" x14ac:dyDescent="0.55000000000000004">
      <c r="A824" s="31" t="s">
        <v>118</v>
      </c>
      <c r="B824" s="31" t="s">
        <v>459</v>
      </c>
      <c r="C824" s="55">
        <f t="shared" si="55"/>
        <v>298142.1084503716</v>
      </c>
      <c r="D824" s="55">
        <f t="shared" si="54"/>
        <v>299011.15807341103</v>
      </c>
      <c r="E824" s="55">
        <f t="shared" si="54"/>
        <v>299934.50494698784</v>
      </c>
      <c r="F824" s="55">
        <f t="shared" si="54"/>
        <v>300875.67676797026</v>
      </c>
      <c r="G824" s="55">
        <f t="shared" si="54"/>
        <v>301817.93487720238</v>
      </c>
      <c r="H824" s="55">
        <f t="shared" si="54"/>
        <v>302710.5224718391</v>
      </c>
      <c r="I824" s="55">
        <f t="shared" si="54"/>
        <v>303893.36644164519</v>
      </c>
      <c r="J824" s="55">
        <f t="shared" si="54"/>
        <v>305087.61597428011</v>
      </c>
      <c r="K824" s="55">
        <f t="shared" si="54"/>
        <v>306293.25217519177</v>
      </c>
      <c r="L824" s="55">
        <f t="shared" si="54"/>
        <v>307510.25719087047</v>
      </c>
      <c r="M824" s="55">
        <f t="shared" si="54"/>
        <v>308738.61419762985</v>
      </c>
      <c r="N824" s="55">
        <f t="shared" si="54"/>
        <v>309771.44972337194</v>
      </c>
      <c r="O824" s="55">
        <f t="shared" si="54"/>
        <v>310813.62906406698</v>
      </c>
      <c r="P824" s="55">
        <f t="shared" si="54"/>
        <v>311865.12412376027</v>
      </c>
      <c r="Q824" s="55">
        <f t="shared" si="54"/>
        <v>312925.90770066384</v>
      </c>
      <c r="R824" s="55">
        <f t="shared" si="54"/>
        <v>313995.95347626833</v>
      </c>
      <c r="S824" s="37">
        <f t="shared" si="53"/>
        <v>4893387.0756555311</v>
      </c>
      <c r="T824" s="37">
        <f t="shared" si="52"/>
        <v>1802491.9055877822</v>
      </c>
    </row>
    <row r="825" spans="1:20" x14ac:dyDescent="0.55000000000000004">
      <c r="A825" s="31" t="s">
        <v>119</v>
      </c>
      <c r="B825" s="31" t="s">
        <v>460</v>
      </c>
      <c r="C825" s="55">
        <f t="shared" si="55"/>
        <v>7938941.5342811644</v>
      </c>
      <c r="D825" s="55">
        <f t="shared" si="54"/>
        <v>7884049.054837646</v>
      </c>
      <c r="E825" s="55">
        <f t="shared" si="54"/>
        <v>7829279.7688391134</v>
      </c>
      <c r="F825" s="55">
        <f t="shared" si="54"/>
        <v>7775398.6213774299</v>
      </c>
      <c r="G825" s="55">
        <f t="shared" si="54"/>
        <v>7721475.7152349986</v>
      </c>
      <c r="H825" s="55">
        <f t="shared" si="54"/>
        <v>7667725.7897038599</v>
      </c>
      <c r="I825" s="55">
        <f t="shared" si="54"/>
        <v>7615063.2357158279</v>
      </c>
      <c r="J825" s="55">
        <f t="shared" si="54"/>
        <v>7562991.2940402878</v>
      </c>
      <c r="K825" s="55">
        <f t="shared" si="54"/>
        <v>7511496.7943535857</v>
      </c>
      <c r="L825" s="55">
        <f t="shared" si="54"/>
        <v>7460566.9803969776</v>
      </c>
      <c r="M825" s="55">
        <f t="shared" si="54"/>
        <v>7410189.4958153926</v>
      </c>
      <c r="N825" s="55">
        <f t="shared" si="54"/>
        <v>7362269.5824886132</v>
      </c>
      <c r="O825" s="55">
        <f t="shared" si="54"/>
        <v>7314855.8230899712</v>
      </c>
      <c r="P825" s="55">
        <f t="shared" si="54"/>
        <v>7267937.1848985804</v>
      </c>
      <c r="Q825" s="55">
        <f t="shared" si="54"/>
        <v>7221502.9815418851</v>
      </c>
      <c r="R825" s="55">
        <f t="shared" si="54"/>
        <v>7175542.8611424845</v>
      </c>
      <c r="S825" s="37">
        <f t="shared" si="53"/>
        <v>120719286.71775782</v>
      </c>
      <c r="T825" s="37">
        <f t="shared" si="52"/>
        <v>46816870.484274209</v>
      </c>
    </row>
    <row r="826" spans="1:20" x14ac:dyDescent="0.55000000000000004">
      <c r="A826" s="31" t="s">
        <v>120</v>
      </c>
      <c r="B826" s="31" t="s">
        <v>459</v>
      </c>
      <c r="C826" s="55">
        <f t="shared" si="55"/>
        <v>7859527.4778150339</v>
      </c>
      <c r="D826" s="55">
        <f t="shared" si="54"/>
        <v>7833908.9951259624</v>
      </c>
      <c r="E826" s="55">
        <f t="shared" si="54"/>
        <v>7809122.0906629395</v>
      </c>
      <c r="F826" s="55">
        <f t="shared" si="54"/>
        <v>7784900.6554375757</v>
      </c>
      <c r="G826" s="55">
        <f t="shared" si="54"/>
        <v>7760978.7147367503</v>
      </c>
      <c r="H826" s="55">
        <f t="shared" si="54"/>
        <v>7737221.1043062219</v>
      </c>
      <c r="I826" s="55">
        <f t="shared" si="54"/>
        <v>7684154.4722319087</v>
      </c>
      <c r="J826" s="55">
        <f t="shared" si="54"/>
        <v>7631458.9100557463</v>
      </c>
      <c r="K826" s="55">
        <f t="shared" si="54"/>
        <v>7579131.7812569207</v>
      </c>
      <c r="L826" s="55">
        <f t="shared" si="54"/>
        <v>7527170.4682889339</v>
      </c>
      <c r="M826" s="55">
        <f t="shared" si="54"/>
        <v>7475572.3724416792</v>
      </c>
      <c r="N826" s="55">
        <f t="shared" si="54"/>
        <v>7403498.4982818598</v>
      </c>
      <c r="O826" s="55">
        <f t="shared" si="54"/>
        <v>7332141.7554989606</v>
      </c>
      <c r="P826" s="55">
        <f t="shared" si="54"/>
        <v>7261494.8389568124</v>
      </c>
      <c r="Q826" s="55">
        <f t="shared" si="54"/>
        <v>7191550.5192083595</v>
      </c>
      <c r="R826" s="55">
        <f t="shared" si="54"/>
        <v>7122301.6417019712</v>
      </c>
      <c r="S826" s="37">
        <f t="shared" si="53"/>
        <v>120994134.29600763</v>
      </c>
      <c r="T826" s="37">
        <f t="shared" si="52"/>
        <v>46785659.038084485</v>
      </c>
    </row>
    <row r="827" spans="1:20" x14ac:dyDescent="0.55000000000000004">
      <c r="A827" s="31" t="s">
        <v>121</v>
      </c>
      <c r="B827" s="31" t="s">
        <v>459</v>
      </c>
      <c r="C827" s="55">
        <f t="shared" si="55"/>
        <v>7306125.6196265519</v>
      </c>
      <c r="D827" s="55">
        <f t="shared" si="54"/>
        <v>7315730.6985522145</v>
      </c>
      <c r="E827" s="55">
        <f t="shared" si="54"/>
        <v>7324185.4644884123</v>
      </c>
      <c r="F827" s="55">
        <f t="shared" si="54"/>
        <v>7331573.6991821416</v>
      </c>
      <c r="G827" s="55">
        <f t="shared" si="54"/>
        <v>7337432.3887772905</v>
      </c>
      <c r="H827" s="55">
        <f t="shared" si="54"/>
        <v>7341852.0694236327</v>
      </c>
      <c r="I827" s="55">
        <f t="shared" si="54"/>
        <v>7338372.7864052635</v>
      </c>
      <c r="J827" s="55">
        <f t="shared" si="54"/>
        <v>7334921.5137568871</v>
      </c>
      <c r="K827" s="55">
        <f t="shared" si="54"/>
        <v>7331498.0125411227</v>
      </c>
      <c r="L827" s="55">
        <f t="shared" si="54"/>
        <v>7328102.0458592102</v>
      </c>
      <c r="M827" s="55">
        <f t="shared" si="54"/>
        <v>7324733.3788336227</v>
      </c>
      <c r="N827" s="55">
        <f t="shared" si="54"/>
        <v>7312990.785444078</v>
      </c>
      <c r="O827" s="55">
        <f t="shared" si="54"/>
        <v>7301285.9010195713</v>
      </c>
      <c r="P827" s="55">
        <f t="shared" si="54"/>
        <v>7289618.4827426691</v>
      </c>
      <c r="Q827" s="55">
        <f t="shared" si="54"/>
        <v>7277988.2897669058</v>
      </c>
      <c r="R827" s="55">
        <f t="shared" si="54"/>
        <v>7266395.0832000962</v>
      </c>
      <c r="S827" s="37">
        <f t="shared" si="53"/>
        <v>117062806.21961968</v>
      </c>
      <c r="T827" s="37">
        <f t="shared" si="52"/>
        <v>43956899.940050244</v>
      </c>
    </row>
    <row r="828" spans="1:20" x14ac:dyDescent="0.55000000000000004">
      <c r="A828" s="31" t="s">
        <v>122</v>
      </c>
      <c r="B828" s="31" t="s">
        <v>459</v>
      </c>
      <c r="C828" s="55">
        <f t="shared" si="55"/>
        <v>872773.99625688454</v>
      </c>
      <c r="D828" s="55">
        <f t="shared" si="54"/>
        <v>868081.46567870618</v>
      </c>
      <c r="E828" s="55">
        <f t="shared" si="54"/>
        <v>863590.43598774879</v>
      </c>
      <c r="F828" s="55">
        <f t="shared" si="54"/>
        <v>859234.7209499809</v>
      </c>
      <c r="G828" s="55">
        <f t="shared" si="54"/>
        <v>854985.08461201435</v>
      </c>
      <c r="H828" s="55">
        <f t="shared" si="54"/>
        <v>850702.12024340825</v>
      </c>
      <c r="I828" s="55">
        <f t="shared" si="54"/>
        <v>845929.82013879856</v>
      </c>
      <c r="J828" s="55">
        <f t="shared" si="54"/>
        <v>841194.06562047673</v>
      </c>
      <c r="K828" s="55">
        <f t="shared" si="54"/>
        <v>836494.44509338564</v>
      </c>
      <c r="L828" s="55">
        <f t="shared" si="54"/>
        <v>831830.55290809122</v>
      </c>
      <c r="M828" s="55">
        <f t="shared" si="54"/>
        <v>827201.98926599731</v>
      </c>
      <c r="N828" s="55">
        <f t="shared" si="54"/>
        <v>822012.89875317528</v>
      </c>
      <c r="O828" s="55">
        <f t="shared" si="54"/>
        <v>816864.47418273333</v>
      </c>
      <c r="P828" s="55">
        <f t="shared" si="54"/>
        <v>811756.2853473</v>
      </c>
      <c r="Q828" s="55">
        <f t="shared" si="54"/>
        <v>806687.90785448719</v>
      </c>
      <c r="R828" s="55">
        <f t="shared" si="54"/>
        <v>801658.92303750967</v>
      </c>
      <c r="S828" s="37">
        <f t="shared" si="53"/>
        <v>13410999.185930699</v>
      </c>
      <c r="T828" s="37">
        <f t="shared" si="52"/>
        <v>5169367.8237287439</v>
      </c>
    </row>
    <row r="829" spans="1:20" x14ac:dyDescent="0.55000000000000004">
      <c r="A829" s="31" t="s">
        <v>124</v>
      </c>
      <c r="B829" s="31" t="s">
        <v>460</v>
      </c>
      <c r="C829" s="55">
        <f t="shared" si="55"/>
        <v>24143291.740236659</v>
      </c>
      <c r="D829" s="55">
        <f t="shared" si="55"/>
        <v>23810723.856897693</v>
      </c>
      <c r="E829" s="55">
        <f t="shared" si="55"/>
        <v>23482192.258983891</v>
      </c>
      <c r="F829" s="55">
        <f t="shared" si="55"/>
        <v>23157132.984700885</v>
      </c>
      <c r="G829" s="55">
        <f t="shared" si="55"/>
        <v>22835693.243127905</v>
      </c>
      <c r="H829" s="55">
        <f t="shared" si="55"/>
        <v>22517768.965361435</v>
      </c>
      <c r="I829" s="55">
        <f t="shared" si="55"/>
        <v>22188323.386396091</v>
      </c>
      <c r="J829" s="55">
        <f t="shared" si="55"/>
        <v>21863715.798549805</v>
      </c>
      <c r="K829" s="55">
        <f t="shared" si="55"/>
        <v>21543874.892898157</v>
      </c>
      <c r="L829" s="55">
        <f t="shared" si="55"/>
        <v>21228730.41537312</v>
      </c>
      <c r="M829" s="55">
        <f t="shared" si="55"/>
        <v>20918213.151103303</v>
      </c>
      <c r="N829" s="55">
        <f t="shared" si="55"/>
        <v>20542104.586002529</v>
      </c>
      <c r="O829" s="55">
        <f t="shared" si="55"/>
        <v>20172838.581800714</v>
      </c>
      <c r="P829" s="55">
        <f t="shared" si="55"/>
        <v>19810289.327621445</v>
      </c>
      <c r="Q829" s="55">
        <f t="shared" si="55"/>
        <v>19454333.347435407</v>
      </c>
      <c r="R829" s="55">
        <f t="shared" si="55"/>
        <v>19104849.456379771</v>
      </c>
      <c r="S829" s="37">
        <f t="shared" si="53"/>
        <v>346774075.99286878</v>
      </c>
      <c r="T829" s="37">
        <f t="shared" si="52"/>
        <v>139946803.04930848</v>
      </c>
    </row>
    <row r="830" spans="1:20" x14ac:dyDescent="0.55000000000000004">
      <c r="A830" s="31" t="s">
        <v>7</v>
      </c>
      <c r="B830" s="31" t="s">
        <v>460</v>
      </c>
      <c r="C830" s="55">
        <f t="shared" ref="C830:R845" si="56">+C303+C390+C478+C566+C654+C742</f>
        <v>15012917.255470194</v>
      </c>
      <c r="D830" s="55">
        <f t="shared" si="56"/>
        <v>14779786.503738649</v>
      </c>
      <c r="E830" s="55">
        <f t="shared" si="56"/>
        <v>14551709.677274149</v>
      </c>
      <c r="F830" s="55">
        <f t="shared" si="56"/>
        <v>14328993.383531241</v>
      </c>
      <c r="G830" s="55">
        <f t="shared" si="56"/>
        <v>14111276.670747027</v>
      </c>
      <c r="H830" s="55">
        <f t="shared" si="56"/>
        <v>13898374.566266933</v>
      </c>
      <c r="I830" s="55">
        <f t="shared" si="56"/>
        <v>13668081.81664666</v>
      </c>
      <c r="J830" s="55">
        <f t="shared" si="56"/>
        <v>13441669.503427712</v>
      </c>
      <c r="K830" s="55">
        <f t="shared" si="56"/>
        <v>13219071.111168094</v>
      </c>
      <c r="L830" s="55">
        <f t="shared" si="56"/>
        <v>13000221.284107096</v>
      </c>
      <c r="M830" s="55">
        <f t="shared" si="56"/>
        <v>12785055.805613533</v>
      </c>
      <c r="N830" s="55">
        <f t="shared" si="56"/>
        <v>12536402.352785217</v>
      </c>
      <c r="O830" s="55">
        <f t="shared" si="56"/>
        <v>12292655.830970313</v>
      </c>
      <c r="P830" s="55">
        <f t="shared" si="56"/>
        <v>12053717.962533496</v>
      </c>
      <c r="Q830" s="55">
        <f t="shared" si="56"/>
        <v>11819492.467169894</v>
      </c>
      <c r="R830" s="55">
        <f t="shared" si="56"/>
        <v>11589885.020738799</v>
      </c>
      <c r="S830" s="37">
        <f t="shared" si="53"/>
        <v>213089311.21218905</v>
      </c>
      <c r="T830" s="37">
        <f t="shared" si="52"/>
        <v>86683058.057028204</v>
      </c>
    </row>
    <row r="831" spans="1:20" x14ac:dyDescent="0.55000000000000004">
      <c r="A831" s="31" t="s">
        <v>127</v>
      </c>
      <c r="B831" s="31" t="s">
        <v>460</v>
      </c>
      <c r="C831" s="55">
        <f t="shared" si="56"/>
        <v>25263089.299253937</v>
      </c>
      <c r="D831" s="55">
        <f t="shared" si="56"/>
        <v>24848181.437727008</v>
      </c>
      <c r="E831" s="55">
        <f t="shared" si="56"/>
        <v>24432923.407647759</v>
      </c>
      <c r="F831" s="55">
        <f t="shared" si="56"/>
        <v>24018297.5563282</v>
      </c>
      <c r="G831" s="55">
        <f t="shared" si="56"/>
        <v>23605003.639968269</v>
      </c>
      <c r="H831" s="55">
        <f t="shared" si="56"/>
        <v>23193816.312718172</v>
      </c>
      <c r="I831" s="55">
        <f t="shared" si="56"/>
        <v>22744683.800840124</v>
      </c>
      <c r="J831" s="55">
        <f t="shared" si="56"/>
        <v>22304474.615140695</v>
      </c>
      <c r="K831" s="55">
        <f t="shared" si="56"/>
        <v>21873006.317625832</v>
      </c>
      <c r="L831" s="55">
        <f t="shared" si="56"/>
        <v>21450100.314558245</v>
      </c>
      <c r="M831" s="55">
        <f t="shared" si="56"/>
        <v>21035581.7729876</v>
      </c>
      <c r="N831" s="55">
        <f t="shared" si="56"/>
        <v>20627998.105462972</v>
      </c>
      <c r="O831" s="55">
        <f t="shared" si="56"/>
        <v>20228453.721376169</v>
      </c>
      <c r="P831" s="55">
        <f t="shared" si="56"/>
        <v>19836786.870317198</v>
      </c>
      <c r="Q831" s="55">
        <f t="shared" si="56"/>
        <v>19452839.126341633</v>
      </c>
      <c r="R831" s="55">
        <f t="shared" si="56"/>
        <v>19076455.318130542</v>
      </c>
      <c r="S831" s="37">
        <f t="shared" si="53"/>
        <v>353991691.61642444</v>
      </c>
      <c r="T831" s="37">
        <f t="shared" si="52"/>
        <v>145361311.65364337</v>
      </c>
    </row>
    <row r="832" spans="1:20" x14ac:dyDescent="0.55000000000000004">
      <c r="A832" s="31" t="s">
        <v>128</v>
      </c>
      <c r="B832" s="31" t="s">
        <v>460</v>
      </c>
      <c r="C832" s="55">
        <f t="shared" si="56"/>
        <v>8643445.4254521392</v>
      </c>
      <c r="D832" s="55">
        <f t="shared" si="56"/>
        <v>8459289.917873254</v>
      </c>
      <c r="E832" s="55">
        <f t="shared" si="56"/>
        <v>8279126.2233407646</v>
      </c>
      <c r="F832" s="55">
        <f t="shared" si="56"/>
        <v>8102820.6902736546</v>
      </c>
      <c r="G832" s="55">
        <f t="shared" si="56"/>
        <v>7930368.5371590508</v>
      </c>
      <c r="H832" s="55">
        <f t="shared" si="56"/>
        <v>7761628.9939875202</v>
      </c>
      <c r="I832" s="55">
        <f t="shared" si="56"/>
        <v>7618604.2667959016</v>
      </c>
      <c r="J832" s="55">
        <f t="shared" si="56"/>
        <v>7478391.2652007127</v>
      </c>
      <c r="K832" s="55">
        <f t="shared" si="56"/>
        <v>7340932.5924079623</v>
      </c>
      <c r="L832" s="55">
        <f t="shared" si="56"/>
        <v>7206172.081047033</v>
      </c>
      <c r="M832" s="55">
        <f t="shared" si="56"/>
        <v>7074054.7656962359</v>
      </c>
      <c r="N832" s="55">
        <f t="shared" si="56"/>
        <v>6936702.4703723118</v>
      </c>
      <c r="O832" s="55">
        <f t="shared" si="56"/>
        <v>6802243.3030435843</v>
      </c>
      <c r="P832" s="55">
        <f t="shared" si="56"/>
        <v>6670612.9773055064</v>
      </c>
      <c r="Q832" s="55">
        <f t="shared" si="56"/>
        <v>6541748.7278502593</v>
      </c>
      <c r="R832" s="55">
        <f t="shared" si="56"/>
        <v>6415589.2725083642</v>
      </c>
      <c r="S832" s="37">
        <f t="shared" si="53"/>
        <v>119261731.51031426</v>
      </c>
      <c r="T832" s="37">
        <f t="shared" si="52"/>
        <v>49176679.788086385</v>
      </c>
    </row>
    <row r="833" spans="1:20" x14ac:dyDescent="0.55000000000000004">
      <c r="A833" s="31" t="s">
        <v>129</v>
      </c>
      <c r="B833" s="31" t="s">
        <v>459</v>
      </c>
      <c r="C833" s="55">
        <f t="shared" si="56"/>
        <v>6546939.4028008897</v>
      </c>
      <c r="D833" s="55">
        <f t="shared" si="56"/>
        <v>6547264.3174715526</v>
      </c>
      <c r="E833" s="55">
        <f t="shared" si="56"/>
        <v>6547592.4935030965</v>
      </c>
      <c r="F833" s="55">
        <f t="shared" si="56"/>
        <v>6547923.9268993353</v>
      </c>
      <c r="G833" s="55">
        <f t="shared" si="56"/>
        <v>6548258.6136710355</v>
      </c>
      <c r="H833" s="55">
        <f t="shared" si="56"/>
        <v>6548596.5498359008</v>
      </c>
      <c r="I833" s="55">
        <f t="shared" si="56"/>
        <v>6550422.8838638868</v>
      </c>
      <c r="J833" s="55">
        <f t="shared" si="56"/>
        <v>6552258.862710488</v>
      </c>
      <c r="K833" s="55">
        <f t="shared" si="56"/>
        <v>6554104.4728542259</v>
      </c>
      <c r="L833" s="55">
        <f t="shared" si="56"/>
        <v>6555959.7008165931</v>
      </c>
      <c r="M833" s="55">
        <f t="shared" si="56"/>
        <v>6557824.5331619484</v>
      </c>
      <c r="N833" s="55">
        <f t="shared" si="56"/>
        <v>6556463.6511215996</v>
      </c>
      <c r="O833" s="55">
        <f t="shared" si="56"/>
        <v>6555112.6622096701</v>
      </c>
      <c r="P833" s="55">
        <f t="shared" si="56"/>
        <v>6553771.5371370874</v>
      </c>
      <c r="Q833" s="55">
        <f t="shared" si="56"/>
        <v>6552440.2467068974</v>
      </c>
      <c r="R833" s="55">
        <f t="shared" si="56"/>
        <v>6551118.7618139638</v>
      </c>
      <c r="S833" s="37">
        <f t="shared" si="53"/>
        <v>104826052.61657819</v>
      </c>
      <c r="T833" s="37">
        <f t="shared" si="52"/>
        <v>39286575.304181807</v>
      </c>
    </row>
    <row r="834" spans="1:20" x14ac:dyDescent="0.55000000000000004">
      <c r="A834" s="31" t="s">
        <v>130</v>
      </c>
      <c r="B834" s="31" t="s">
        <v>460</v>
      </c>
      <c r="C834" s="55">
        <f t="shared" si="56"/>
        <v>3585554.8541846205</v>
      </c>
      <c r="D834" s="55">
        <f t="shared" si="56"/>
        <v>3479659.8569782334</v>
      </c>
      <c r="E834" s="55">
        <f t="shared" si="56"/>
        <v>3376650.6310407207</v>
      </c>
      <c r="F834" s="55">
        <f t="shared" si="56"/>
        <v>3276604.082435661</v>
      </c>
      <c r="G834" s="55">
        <f t="shared" si="56"/>
        <v>3179519.2400738206</v>
      </c>
      <c r="H834" s="55">
        <f t="shared" si="56"/>
        <v>3085318.0155899166</v>
      </c>
      <c r="I834" s="55">
        <f t="shared" si="56"/>
        <v>2991044.6252250159</v>
      </c>
      <c r="J834" s="55">
        <f t="shared" si="56"/>
        <v>2899685.3106400287</v>
      </c>
      <c r="K834" s="55">
        <f t="shared" si="56"/>
        <v>2811149.047654415</v>
      </c>
      <c r="L834" s="55">
        <f t="shared" si="56"/>
        <v>2725347.6818069131</v>
      </c>
      <c r="M834" s="55">
        <f t="shared" si="56"/>
        <v>2642195.8371492475</v>
      </c>
      <c r="N834" s="55">
        <f t="shared" si="56"/>
        <v>2558872.8536362229</v>
      </c>
      <c r="O834" s="55">
        <f t="shared" si="56"/>
        <v>2478194.7158093723</v>
      </c>
      <c r="P834" s="55">
        <f t="shared" si="56"/>
        <v>2400076.9613351524</v>
      </c>
      <c r="Q834" s="55">
        <f t="shared" si="56"/>
        <v>2324437.8401669436</v>
      </c>
      <c r="R834" s="55">
        <f t="shared" si="56"/>
        <v>2251198.2270067134</v>
      </c>
      <c r="S834" s="37">
        <f t="shared" si="53"/>
        <v>46065509.780732997</v>
      </c>
      <c r="T834" s="37">
        <f t="shared" si="52"/>
        <v>19983306.68030297</v>
      </c>
    </row>
    <row r="835" spans="1:20" x14ac:dyDescent="0.55000000000000004">
      <c r="A835" s="31" t="s">
        <v>32</v>
      </c>
      <c r="B835" s="31" t="s">
        <v>460</v>
      </c>
      <c r="C835" s="55">
        <f t="shared" si="56"/>
        <v>28019184.681571729</v>
      </c>
      <c r="D835" s="55">
        <f t="shared" si="56"/>
        <v>28024163.014481235</v>
      </c>
      <c r="E835" s="55">
        <f t="shared" si="56"/>
        <v>28031198.91048947</v>
      </c>
      <c r="F835" s="55">
        <f t="shared" si="56"/>
        <v>28031832.067854743</v>
      </c>
      <c r="G835" s="55">
        <f t="shared" si="56"/>
        <v>28029130.006284609</v>
      </c>
      <c r="H835" s="55">
        <f t="shared" si="56"/>
        <v>28024071.444334783</v>
      </c>
      <c r="I835" s="55">
        <f t="shared" si="56"/>
        <v>27991549.182813324</v>
      </c>
      <c r="J835" s="55">
        <f t="shared" si="56"/>
        <v>27959107.770165943</v>
      </c>
      <c r="K835" s="55">
        <f t="shared" si="56"/>
        <v>27926747.024452254</v>
      </c>
      <c r="L835" s="55">
        <f t="shared" si="56"/>
        <v>27894466.764145378</v>
      </c>
      <c r="M835" s="55">
        <f t="shared" si="56"/>
        <v>27862266.80813095</v>
      </c>
      <c r="N835" s="55">
        <f t="shared" si="56"/>
        <v>27755558.255701166</v>
      </c>
      <c r="O835" s="55">
        <f t="shared" si="56"/>
        <v>27649412.107589435</v>
      </c>
      <c r="P835" s="55">
        <f t="shared" si="56"/>
        <v>27543825.221009135</v>
      </c>
      <c r="Q835" s="55">
        <f t="shared" si="56"/>
        <v>27438794.471239489</v>
      </c>
      <c r="R835" s="55">
        <f t="shared" si="56"/>
        <v>27334316.75152063</v>
      </c>
      <c r="S835" s="37">
        <f t="shared" si="53"/>
        <v>445515624.48178434</v>
      </c>
      <c r="T835" s="37">
        <f t="shared" si="52"/>
        <v>168159580.12501657</v>
      </c>
    </row>
    <row r="836" spans="1:20" x14ac:dyDescent="0.55000000000000004">
      <c r="A836" s="31" t="s">
        <v>132</v>
      </c>
      <c r="B836" s="31" t="s">
        <v>459</v>
      </c>
      <c r="C836" s="55">
        <f t="shared" si="56"/>
        <v>2073464.8836545241</v>
      </c>
      <c r="D836" s="55">
        <f t="shared" si="56"/>
        <v>2026192.2294568988</v>
      </c>
      <c r="E836" s="55">
        <f t="shared" si="56"/>
        <v>1979972.8146134489</v>
      </c>
      <c r="F836" s="55">
        <f t="shared" si="56"/>
        <v>1934778.7343270225</v>
      </c>
      <c r="G836" s="55">
        <f t="shared" si="56"/>
        <v>1890575.1970877596</v>
      </c>
      <c r="H836" s="55">
        <f t="shared" si="56"/>
        <v>1847326.7831853807</v>
      </c>
      <c r="I836" s="55">
        <f t="shared" si="56"/>
        <v>1815084.4345518739</v>
      </c>
      <c r="J836" s="55">
        <f t="shared" si="56"/>
        <v>1783422.739619659</v>
      </c>
      <c r="K836" s="55">
        <f t="shared" si="56"/>
        <v>1752331.1816683656</v>
      </c>
      <c r="L836" s="55">
        <f t="shared" si="56"/>
        <v>1721799.436011594</v>
      </c>
      <c r="M836" s="55">
        <f t="shared" si="56"/>
        <v>1691817.3664676691</v>
      </c>
      <c r="N836" s="55">
        <f t="shared" si="56"/>
        <v>1674762.0683078014</v>
      </c>
      <c r="O836" s="55">
        <f t="shared" si="56"/>
        <v>1657883.7377626055</v>
      </c>
      <c r="P836" s="55">
        <f t="shared" si="56"/>
        <v>1641180.550822858</v>
      </c>
      <c r="Q836" s="55">
        <f t="shared" si="56"/>
        <v>1624650.7023260123</v>
      </c>
      <c r="R836" s="55">
        <f t="shared" si="56"/>
        <v>1608292.4057614424</v>
      </c>
      <c r="S836" s="37">
        <f t="shared" si="53"/>
        <v>28723535.265624914</v>
      </c>
      <c r="T836" s="37">
        <f t="shared" si="52"/>
        <v>11752310.642325034</v>
      </c>
    </row>
    <row r="837" spans="1:20" x14ac:dyDescent="0.55000000000000004">
      <c r="A837" s="31" t="s">
        <v>133</v>
      </c>
      <c r="B837" s="31">
        <v>0</v>
      </c>
      <c r="C837" s="55">
        <f t="shared" si="56"/>
        <v>951852.52704856498</v>
      </c>
      <c r="D837" s="55">
        <f t="shared" si="56"/>
        <v>943534.39253343421</v>
      </c>
      <c r="E837" s="55">
        <f t="shared" si="56"/>
        <v>935212.61278124352</v>
      </c>
      <c r="F837" s="55">
        <f t="shared" si="56"/>
        <v>926874.41109848942</v>
      </c>
      <c r="G837" s="55">
        <f t="shared" si="56"/>
        <v>918522.58934613748</v>
      </c>
      <c r="H837" s="55">
        <f t="shared" si="56"/>
        <v>910169.55809785961</v>
      </c>
      <c r="I837" s="55">
        <f t="shared" si="56"/>
        <v>902169.74730815028</v>
      </c>
      <c r="J837" s="55">
        <f t="shared" si="56"/>
        <v>894241.33306461014</v>
      </c>
      <c r="K837" s="55">
        <f t="shared" si="56"/>
        <v>886383.6677250826</v>
      </c>
      <c r="L837" s="55">
        <f t="shared" si="56"/>
        <v>878596.10962139128</v>
      </c>
      <c r="M837" s="55">
        <f t="shared" si="56"/>
        <v>870878.02300330845</v>
      </c>
      <c r="N837" s="55">
        <f t="shared" si="56"/>
        <v>861775.35991846677</v>
      </c>
      <c r="O837" s="55">
        <f t="shared" si="56"/>
        <v>852769.52972181106</v>
      </c>
      <c r="P837" s="55">
        <f t="shared" si="56"/>
        <v>843859.48261334922</v>
      </c>
      <c r="Q837" s="55">
        <f t="shared" si="56"/>
        <v>835044.18040032091</v>
      </c>
      <c r="R837" s="55">
        <f t="shared" si="56"/>
        <v>826322.59636631573</v>
      </c>
      <c r="S837" s="37">
        <f t="shared" si="53"/>
        <v>14238206.120648537</v>
      </c>
      <c r="T837" s="37">
        <f t="shared" si="52"/>
        <v>5586166.0909057297</v>
      </c>
    </row>
    <row r="838" spans="1:20" x14ac:dyDescent="0.55000000000000004">
      <c r="A838" s="66" t="s">
        <v>25</v>
      </c>
      <c r="B838" s="31" t="s">
        <v>460</v>
      </c>
      <c r="C838" s="55">
        <f t="shared" si="56"/>
        <v>4630262.4654443404</v>
      </c>
      <c r="D838" s="55">
        <f t="shared" si="56"/>
        <v>4576706.0792410346</v>
      </c>
      <c r="E838" s="55">
        <f t="shared" si="56"/>
        <v>4521838.663791961</v>
      </c>
      <c r="F838" s="55">
        <f t="shared" si="56"/>
        <v>4466510.7122742543</v>
      </c>
      <c r="G838" s="55">
        <f t="shared" si="56"/>
        <v>4410823.0325615164</v>
      </c>
      <c r="H838" s="55">
        <f t="shared" si="56"/>
        <v>4354712.3943373188</v>
      </c>
      <c r="I838" s="55">
        <f t="shared" si="56"/>
        <v>4288180.3897026023</v>
      </c>
      <c r="J838" s="55">
        <f t="shared" si="56"/>
        <v>4222695.8691612901</v>
      </c>
      <c r="K838" s="55">
        <f t="shared" si="56"/>
        <v>4158242.0227250131</v>
      </c>
      <c r="L838" s="55">
        <f t="shared" si="56"/>
        <v>4094802.3133588727</v>
      </c>
      <c r="M838" s="55">
        <f t="shared" si="56"/>
        <v>4032360.4725177954</v>
      </c>
      <c r="N838" s="55">
        <f t="shared" si="56"/>
        <v>3970245.6363444617</v>
      </c>
      <c r="O838" s="55">
        <f t="shared" si="56"/>
        <v>3909125.303002649</v>
      </c>
      <c r="P838" s="55">
        <f t="shared" si="56"/>
        <v>3848983.1216183435</v>
      </c>
      <c r="Q838" s="55">
        <f t="shared" si="56"/>
        <v>3789803.0149802505</v>
      </c>
      <c r="R838" s="55">
        <f t="shared" si="56"/>
        <v>3731569.1749043697</v>
      </c>
      <c r="S838" s="37">
        <f t="shared" si="53"/>
        <v>67006860.665966079</v>
      </c>
      <c r="T838" s="37">
        <f t="shared" si="52"/>
        <v>26960853.347650424</v>
      </c>
    </row>
    <row r="839" spans="1:20" x14ac:dyDescent="0.55000000000000004">
      <c r="A839" s="31" t="s">
        <v>135</v>
      </c>
      <c r="B839" s="31" t="s">
        <v>459</v>
      </c>
      <c r="C839" s="55">
        <f t="shared" si="56"/>
        <v>1979701.1588800126</v>
      </c>
      <c r="D839" s="55">
        <f t="shared" si="56"/>
        <v>1978897.4097208783</v>
      </c>
      <c r="E839" s="55">
        <f t="shared" si="56"/>
        <v>1978501.1200479837</v>
      </c>
      <c r="F839" s="55">
        <f t="shared" si="56"/>
        <v>1978441.9896455766</v>
      </c>
      <c r="G839" s="55">
        <f t="shared" si="56"/>
        <v>1978615.0867611698</v>
      </c>
      <c r="H839" s="55">
        <f t="shared" si="56"/>
        <v>1978949.5586904224</v>
      </c>
      <c r="I839" s="55">
        <f t="shared" si="56"/>
        <v>1975523.5063079894</v>
      </c>
      <c r="J839" s="55">
        <f t="shared" si="56"/>
        <v>1972133.3620584018</v>
      </c>
      <c r="K839" s="55">
        <f t="shared" si="56"/>
        <v>1968778.3335625667</v>
      </c>
      <c r="L839" s="55">
        <f t="shared" si="56"/>
        <v>1965457.6470016041</v>
      </c>
      <c r="M839" s="55">
        <f t="shared" si="56"/>
        <v>1962170.5466808071</v>
      </c>
      <c r="N839" s="55">
        <f t="shared" si="56"/>
        <v>1953285.6057147209</v>
      </c>
      <c r="O839" s="55">
        <f t="shared" si="56"/>
        <v>1944461.5643313923</v>
      </c>
      <c r="P839" s="55">
        <f t="shared" si="56"/>
        <v>1935697.5932439007</v>
      </c>
      <c r="Q839" s="55">
        <f t="shared" si="56"/>
        <v>1926992.880173258</v>
      </c>
      <c r="R839" s="55">
        <f t="shared" si="56"/>
        <v>1918346.6294590356</v>
      </c>
      <c r="S839" s="37">
        <f t="shared" si="53"/>
        <v>31395953.992279723</v>
      </c>
      <c r="T839" s="37">
        <f t="shared" si="52"/>
        <v>11873106.323746044</v>
      </c>
    </row>
    <row r="840" spans="1:20" x14ac:dyDescent="0.55000000000000004">
      <c r="A840" s="31" t="s">
        <v>137</v>
      </c>
      <c r="B840" s="31" t="s">
        <v>459</v>
      </c>
      <c r="C840" s="55">
        <f t="shared" si="56"/>
        <v>2975788.6328285639</v>
      </c>
      <c r="D840" s="55">
        <f t="shared" si="56"/>
        <v>2979457.9865581407</v>
      </c>
      <c r="E840" s="55">
        <f t="shared" si="56"/>
        <v>2983165.2586155143</v>
      </c>
      <c r="F840" s="55">
        <f t="shared" si="56"/>
        <v>2986901.2250419683</v>
      </c>
      <c r="G840" s="55">
        <f t="shared" si="56"/>
        <v>2990661.734909859</v>
      </c>
      <c r="H840" s="55">
        <f t="shared" si="56"/>
        <v>2994444.4610518976</v>
      </c>
      <c r="I840" s="55">
        <f t="shared" si="56"/>
        <v>2993391.5024727699</v>
      </c>
      <c r="J840" s="55">
        <f t="shared" si="56"/>
        <v>2992348.1413246314</v>
      </c>
      <c r="K840" s="55">
        <f t="shared" si="56"/>
        <v>2991314.2045496423</v>
      </c>
      <c r="L840" s="55">
        <f t="shared" si="56"/>
        <v>2990289.5235895314</v>
      </c>
      <c r="M840" s="55">
        <f t="shared" si="56"/>
        <v>2989273.9342656885</v>
      </c>
      <c r="N840" s="55">
        <f t="shared" si="56"/>
        <v>2985203.0255642952</v>
      </c>
      <c r="O840" s="55">
        <f t="shared" si="56"/>
        <v>2981145.971687193</v>
      </c>
      <c r="P840" s="55">
        <f t="shared" si="56"/>
        <v>2977102.6036184276</v>
      </c>
      <c r="Q840" s="55">
        <f t="shared" si="56"/>
        <v>2973072.7563259606</v>
      </c>
      <c r="R840" s="55">
        <f t="shared" si="56"/>
        <v>2969056.2686567735</v>
      </c>
      <c r="S840" s="37">
        <f t="shared" si="53"/>
        <v>47752617.231060855</v>
      </c>
      <c r="T840" s="37">
        <f t="shared" si="52"/>
        <v>17910419.299005944</v>
      </c>
    </row>
    <row r="841" spans="1:20" x14ac:dyDescent="0.55000000000000004">
      <c r="A841" s="31" t="s">
        <v>22</v>
      </c>
      <c r="B841" s="31" t="s">
        <v>460</v>
      </c>
      <c r="C841" s="55">
        <f t="shared" si="56"/>
        <v>11993455.992606767</v>
      </c>
      <c r="D841" s="55">
        <f t="shared" si="56"/>
        <v>11959472.37110449</v>
      </c>
      <c r="E841" s="55">
        <f t="shared" si="56"/>
        <v>11925526.215736128</v>
      </c>
      <c r="F841" s="55">
        <f t="shared" si="56"/>
        <v>11892443.019594155</v>
      </c>
      <c r="G841" s="55">
        <f t="shared" si="56"/>
        <v>11860833.791560382</v>
      </c>
      <c r="H841" s="55">
        <f t="shared" si="56"/>
        <v>11830931.27600891</v>
      </c>
      <c r="I841" s="55">
        <f t="shared" si="56"/>
        <v>11797539.304427272</v>
      </c>
      <c r="J841" s="55">
        <f t="shared" si="56"/>
        <v>11766514.678464588</v>
      </c>
      <c r="K841" s="55">
        <f t="shared" si="56"/>
        <v>11737797.715067577</v>
      </c>
      <c r="L841" s="55">
        <f t="shared" si="56"/>
        <v>11711330.441658627</v>
      </c>
      <c r="M841" s="55">
        <f t="shared" si="56"/>
        <v>11687056.548220882</v>
      </c>
      <c r="N841" s="55">
        <f t="shared" si="56"/>
        <v>11645850.697355986</v>
      </c>
      <c r="O841" s="55">
        <f t="shared" si="56"/>
        <v>11606597.036244851</v>
      </c>
      <c r="P841" s="55">
        <f t="shared" si="56"/>
        <v>11569243.227542138</v>
      </c>
      <c r="Q841" s="55">
        <f t="shared" si="56"/>
        <v>11533738.414062465</v>
      </c>
      <c r="R841" s="55">
        <f t="shared" si="56"/>
        <v>11500033.177215172</v>
      </c>
      <c r="S841" s="37">
        <f t="shared" si="53"/>
        <v>188018363.90687039</v>
      </c>
      <c r="T841" s="37">
        <f t="shared" si="52"/>
        <v>71462662.666610837</v>
      </c>
    </row>
    <row r="842" spans="1:20" x14ac:dyDescent="0.55000000000000004">
      <c r="A842" s="31" t="s">
        <v>140</v>
      </c>
      <c r="B842" s="31" t="s">
        <v>460</v>
      </c>
      <c r="C842" s="55">
        <f t="shared" si="56"/>
        <v>2256319.2150131888</v>
      </c>
      <c r="D842" s="55">
        <f t="shared" si="56"/>
        <v>2265429.7107388694</v>
      </c>
      <c r="E842" s="55">
        <f t="shared" si="56"/>
        <v>2274607.6421660925</v>
      </c>
      <c r="F842" s="55">
        <f t="shared" si="56"/>
        <v>2283812.3315523877</v>
      </c>
      <c r="G842" s="55">
        <f t="shared" si="56"/>
        <v>2292970.2727472153</v>
      </c>
      <c r="H842" s="55">
        <f t="shared" si="56"/>
        <v>2302053.921666407</v>
      </c>
      <c r="I842" s="55">
        <f t="shared" si="56"/>
        <v>2315834.629457172</v>
      </c>
      <c r="J842" s="55">
        <f t="shared" si="56"/>
        <v>2329709.3763729553</v>
      </c>
      <c r="K842" s="55">
        <f t="shared" si="56"/>
        <v>2343678.72915253</v>
      </c>
      <c r="L842" s="55">
        <f t="shared" si="56"/>
        <v>2357743.2584910742</v>
      </c>
      <c r="M842" s="55">
        <f t="shared" si="56"/>
        <v>2371903.5390641438</v>
      </c>
      <c r="N842" s="55">
        <f t="shared" si="56"/>
        <v>2382634.6710779904</v>
      </c>
      <c r="O842" s="55">
        <f t="shared" si="56"/>
        <v>2393424.2967173527</v>
      </c>
      <c r="P842" s="55">
        <f t="shared" si="56"/>
        <v>2404272.6807958321</v>
      </c>
      <c r="Q842" s="55">
        <f t="shared" si="56"/>
        <v>2415180.0897530396</v>
      </c>
      <c r="R842" s="55">
        <f t="shared" si="56"/>
        <v>2426146.7916615936</v>
      </c>
      <c r="S842" s="37">
        <f t="shared" si="53"/>
        <v>37415721.156427845</v>
      </c>
      <c r="T842" s="37">
        <f t="shared" si="52"/>
        <v>13675193.093884163</v>
      </c>
    </row>
    <row r="843" spans="1:20" x14ac:dyDescent="0.55000000000000004">
      <c r="A843" s="31" t="s">
        <v>141</v>
      </c>
      <c r="B843" s="31" t="s">
        <v>459</v>
      </c>
      <c r="C843" s="55">
        <f t="shared" si="56"/>
        <v>744565.00353654416</v>
      </c>
      <c r="D843" s="55">
        <f t="shared" si="56"/>
        <v>741301.5951668903</v>
      </c>
      <c r="E843" s="55">
        <f t="shared" si="56"/>
        <v>738053.43411792</v>
      </c>
      <c r="F843" s="55">
        <f t="shared" si="56"/>
        <v>734798.11486968561</v>
      </c>
      <c r="G843" s="55">
        <f t="shared" si="56"/>
        <v>731527.34890485962</v>
      </c>
      <c r="H843" s="55">
        <f t="shared" si="56"/>
        <v>728266.32609124598</v>
      </c>
      <c r="I843" s="55">
        <f t="shared" si="56"/>
        <v>724172.84762866003</v>
      </c>
      <c r="J843" s="55">
        <f t="shared" si="56"/>
        <v>720108.59020349558</v>
      </c>
      <c r="K843" s="55">
        <f t="shared" si="56"/>
        <v>716073.20455973165</v>
      </c>
      <c r="L843" s="55">
        <f t="shared" si="56"/>
        <v>712066.34824219311</v>
      </c>
      <c r="M843" s="55">
        <f t="shared" si="56"/>
        <v>708087.68543450593</v>
      </c>
      <c r="N843" s="55">
        <f t="shared" si="56"/>
        <v>702981.26944084256</v>
      </c>
      <c r="O843" s="55">
        <f t="shared" si="56"/>
        <v>697916.33968138357</v>
      </c>
      <c r="P843" s="55">
        <f t="shared" si="56"/>
        <v>692892.45113347936</v>
      </c>
      <c r="Q843" s="55">
        <f t="shared" si="56"/>
        <v>687909.16586399986</v>
      </c>
      <c r="R843" s="55">
        <f t="shared" si="56"/>
        <v>682966.05287833977</v>
      </c>
      <c r="S843" s="37">
        <f t="shared" si="53"/>
        <v>11463685.777753778</v>
      </c>
      <c r="T843" s="37">
        <f t="shared" si="52"/>
        <v>4418511.8226871463</v>
      </c>
    </row>
    <row r="844" spans="1:20" x14ac:dyDescent="0.55000000000000004">
      <c r="A844" s="31" t="s">
        <v>143</v>
      </c>
      <c r="B844" s="31" t="s">
        <v>459</v>
      </c>
      <c r="C844" s="55">
        <f t="shared" si="56"/>
        <v>156015286.29120007</v>
      </c>
      <c r="D844" s="55">
        <f t="shared" si="56"/>
        <v>153302584.71701124</v>
      </c>
      <c r="E844" s="55">
        <f t="shared" si="56"/>
        <v>150635568.82161266</v>
      </c>
      <c r="F844" s="55">
        <f t="shared" si="56"/>
        <v>148014161.88049683</v>
      </c>
      <c r="G844" s="55">
        <f t="shared" si="56"/>
        <v>145438118.36377546</v>
      </c>
      <c r="H844" s="55">
        <f t="shared" si="56"/>
        <v>142906725.65876949</v>
      </c>
      <c r="I844" s="55">
        <f t="shared" si="56"/>
        <v>140017483.48816776</v>
      </c>
      <c r="J844" s="55">
        <f t="shared" si="56"/>
        <v>137188537.5132606</v>
      </c>
      <c r="K844" s="55">
        <f t="shared" si="56"/>
        <v>134418598.0087724</v>
      </c>
      <c r="L844" s="55">
        <f t="shared" si="56"/>
        <v>131706403.34480794</v>
      </c>
      <c r="M844" s="55">
        <f t="shared" si="56"/>
        <v>129050719.36675832</v>
      </c>
      <c r="N844" s="55">
        <f t="shared" si="56"/>
        <v>126242171.52296409</v>
      </c>
      <c r="O844" s="55">
        <f t="shared" si="56"/>
        <v>123496405.32956779</v>
      </c>
      <c r="P844" s="55">
        <f t="shared" si="56"/>
        <v>120811986.85297638</v>
      </c>
      <c r="Q844" s="55">
        <f t="shared" si="56"/>
        <v>118187515.45772813</v>
      </c>
      <c r="R844" s="55">
        <f t="shared" si="56"/>
        <v>115621623.02365953</v>
      </c>
      <c r="S844" s="37">
        <f t="shared" si="53"/>
        <v>2173053889.6415286</v>
      </c>
      <c r="T844" s="37">
        <f t="shared" si="52"/>
        <v>896312445.73286581</v>
      </c>
    </row>
    <row r="845" spans="1:20" x14ac:dyDescent="0.55000000000000004">
      <c r="A845" s="31" t="s">
        <v>145</v>
      </c>
      <c r="B845" s="31" t="s">
        <v>459</v>
      </c>
      <c r="C845" s="55">
        <f t="shared" si="56"/>
        <v>2906789.0179314385</v>
      </c>
      <c r="D845" s="55">
        <f t="shared" si="56"/>
        <v>2852920.8469962524</v>
      </c>
      <c r="E845" s="55">
        <f t="shared" si="56"/>
        <v>2800072.4107651622</v>
      </c>
      <c r="F845" s="55">
        <f t="shared" si="56"/>
        <v>2748195.2175990306</v>
      </c>
      <c r="G845" s="55">
        <f t="shared" si="56"/>
        <v>2697308.5797109162</v>
      </c>
      <c r="H845" s="55">
        <f t="shared" si="56"/>
        <v>2647263.9604866854</v>
      </c>
      <c r="I845" s="55">
        <f t="shared" si="56"/>
        <v>2600172.5886421357</v>
      </c>
      <c r="J845" s="55">
        <f t="shared" si="56"/>
        <v>2553934.2935098116</v>
      </c>
      <c r="K845" s="55">
        <f t="shared" si="56"/>
        <v>2508533.3980002948</v>
      </c>
      <c r="L845" s="55">
        <f t="shared" si="56"/>
        <v>2463954.5170485224</v>
      </c>
      <c r="M845" s="55">
        <f t="shared" si="56"/>
        <v>2420182.5521020526</v>
      </c>
      <c r="N845" s="55">
        <f t="shared" si="56"/>
        <v>2377946.080201386</v>
      </c>
      <c r="O845" s="55">
        <f t="shared" si="56"/>
        <v>2336462.776741412</v>
      </c>
      <c r="P845" s="55">
        <f t="shared" si="56"/>
        <v>2295718.971852778</v>
      </c>
      <c r="Q845" s="55">
        <f t="shared" si="56"/>
        <v>2255701.2479631105</v>
      </c>
      <c r="R845" s="55">
        <f t="shared" ref="D845:R860" si="57">+R318+R405+R493+R581+R669+R757</f>
        <v>2216396.4350646213</v>
      </c>
      <c r="S845" s="37">
        <f t="shared" si="53"/>
        <v>40681552.894615613</v>
      </c>
      <c r="T845" s="37">
        <f t="shared" si="52"/>
        <v>16652550.033489484</v>
      </c>
    </row>
    <row r="846" spans="1:20" x14ac:dyDescent="0.55000000000000004">
      <c r="A846" s="31" t="s">
        <v>34</v>
      </c>
      <c r="B846" s="31" t="s">
        <v>460</v>
      </c>
      <c r="C846" s="55">
        <f t="shared" ref="C846:R861" si="58">+C319+C406+C494+C582+C670+C758</f>
        <v>21698232.90585294</v>
      </c>
      <c r="D846" s="55">
        <f t="shared" si="57"/>
        <v>21729493.567495607</v>
      </c>
      <c r="E846" s="55">
        <f t="shared" si="57"/>
        <v>21762785.965354476</v>
      </c>
      <c r="F846" s="55">
        <f t="shared" si="57"/>
        <v>21798065.718770698</v>
      </c>
      <c r="G846" s="55">
        <f t="shared" si="57"/>
        <v>21835289.819798667</v>
      </c>
      <c r="H846" s="55">
        <f t="shared" si="57"/>
        <v>21874416.593673714</v>
      </c>
      <c r="I846" s="55">
        <f t="shared" si="57"/>
        <v>21902754.020807751</v>
      </c>
      <c r="J846" s="55">
        <f t="shared" si="57"/>
        <v>21932770.839694902</v>
      </c>
      <c r="K846" s="55">
        <f t="shared" si="57"/>
        <v>21964427.982263517</v>
      </c>
      <c r="L846" s="55">
        <f t="shared" si="57"/>
        <v>21997687.558447484</v>
      </c>
      <c r="M846" s="55">
        <f t="shared" si="57"/>
        <v>22032512.822043192</v>
      </c>
      <c r="N846" s="55">
        <f t="shared" si="57"/>
        <v>22029273.117904499</v>
      </c>
      <c r="O846" s="55">
        <f t="shared" si="57"/>
        <v>22027295.093452286</v>
      </c>
      <c r="P846" s="55">
        <f t="shared" si="57"/>
        <v>22026544.135596197</v>
      </c>
      <c r="Q846" s="55">
        <f t="shared" si="57"/>
        <v>22026986.643299755</v>
      </c>
      <c r="R846" s="55">
        <f t="shared" si="57"/>
        <v>22028589.998110272</v>
      </c>
      <c r="S846" s="37">
        <f t="shared" si="53"/>
        <v>350667126.78256595</v>
      </c>
      <c r="T846" s="37">
        <f t="shared" si="52"/>
        <v>130698284.5709461</v>
      </c>
    </row>
    <row r="847" spans="1:20" x14ac:dyDescent="0.55000000000000004">
      <c r="A847" s="31" t="s">
        <v>35</v>
      </c>
      <c r="B847" s="31" t="s">
        <v>460</v>
      </c>
      <c r="C847" s="55">
        <f t="shared" si="58"/>
        <v>6320287.2784317397</v>
      </c>
      <c r="D847" s="55">
        <f t="shared" si="57"/>
        <v>6223877.5710068438</v>
      </c>
      <c r="E847" s="55">
        <f t="shared" si="57"/>
        <v>6128986.922938955</v>
      </c>
      <c r="F847" s="55">
        <f t="shared" si="57"/>
        <v>6035590.1607395494</v>
      </c>
      <c r="G847" s="55">
        <f t="shared" si="57"/>
        <v>5943662.5598782226</v>
      </c>
      <c r="H847" s="55">
        <f t="shared" si="57"/>
        <v>5853179.8359789699</v>
      </c>
      <c r="I847" s="55">
        <f t="shared" si="57"/>
        <v>5747761.9027333343</v>
      </c>
      <c r="J847" s="55">
        <f t="shared" si="57"/>
        <v>5644285.7273909543</v>
      </c>
      <c r="K847" s="55">
        <f t="shared" si="57"/>
        <v>5542714.4937646547</v>
      </c>
      <c r="L847" s="55">
        <f t="shared" si="57"/>
        <v>5443012.109256574</v>
      </c>
      <c r="M847" s="55">
        <f t="shared" si="57"/>
        <v>5345143.1900184797</v>
      </c>
      <c r="N847" s="55">
        <f t="shared" si="57"/>
        <v>5227677.4240880553</v>
      </c>
      <c r="O847" s="55">
        <f t="shared" si="57"/>
        <v>5112827.139160336</v>
      </c>
      <c r="P847" s="55">
        <f t="shared" si="57"/>
        <v>5000533.2058375515</v>
      </c>
      <c r="Q847" s="55">
        <f t="shared" si="57"/>
        <v>4890737.8546604672</v>
      </c>
      <c r="R847" s="55">
        <f t="shared" si="57"/>
        <v>4783384.6442378759</v>
      </c>
      <c r="S847" s="37">
        <f t="shared" si="53"/>
        <v>89243662.020122558</v>
      </c>
      <c r="T847" s="37">
        <f t="shared" si="52"/>
        <v>36505584.328974277</v>
      </c>
    </row>
    <row r="848" spans="1:20" x14ac:dyDescent="0.55000000000000004">
      <c r="A848" s="31" t="s">
        <v>28</v>
      </c>
      <c r="B848" s="31" t="s">
        <v>460</v>
      </c>
      <c r="C848" s="55">
        <f t="shared" si="58"/>
        <v>1568900.9472216072</v>
      </c>
      <c r="D848" s="55">
        <f t="shared" si="57"/>
        <v>1583250.3285146246</v>
      </c>
      <c r="E848" s="55">
        <f t="shared" si="57"/>
        <v>1593323.6515452969</v>
      </c>
      <c r="F848" s="55">
        <f t="shared" si="57"/>
        <v>1598619.3824135589</v>
      </c>
      <c r="G848" s="55">
        <f t="shared" si="57"/>
        <v>1598381.9501041116</v>
      </c>
      <c r="H848" s="55">
        <f t="shared" si="57"/>
        <v>1592016.4009790171</v>
      </c>
      <c r="I848" s="55">
        <f t="shared" si="57"/>
        <v>1583790.8698790818</v>
      </c>
      <c r="J848" s="55">
        <f t="shared" si="57"/>
        <v>1575650.2882515539</v>
      </c>
      <c r="K848" s="55">
        <f t="shared" si="57"/>
        <v>1567593.8787743282</v>
      </c>
      <c r="L848" s="55">
        <f t="shared" si="57"/>
        <v>1559620.8714062104</v>
      </c>
      <c r="M848" s="55">
        <f t="shared" si="57"/>
        <v>1551730.5033186721</v>
      </c>
      <c r="N848" s="55">
        <f t="shared" si="57"/>
        <v>1545387.0942214429</v>
      </c>
      <c r="O848" s="55">
        <f t="shared" si="57"/>
        <v>1539100.1458644844</v>
      </c>
      <c r="P848" s="55">
        <f t="shared" si="57"/>
        <v>1532869.2318378678</v>
      </c>
      <c r="Q848" s="55">
        <f t="shared" si="57"/>
        <v>1526693.9290672825</v>
      </c>
      <c r="R848" s="55">
        <f t="shared" si="57"/>
        <v>1520573.8177879862</v>
      </c>
      <c r="S848" s="37">
        <f t="shared" si="53"/>
        <v>25037503.29118713</v>
      </c>
      <c r="T848" s="37">
        <f t="shared" si="52"/>
        <v>9534492.660778217</v>
      </c>
    </row>
    <row r="849" spans="1:20" x14ac:dyDescent="0.55000000000000004">
      <c r="A849" s="31" t="s">
        <v>146</v>
      </c>
      <c r="B849" s="31" t="s">
        <v>459</v>
      </c>
      <c r="C849" s="55">
        <f t="shared" si="58"/>
        <v>7473016.7846101765</v>
      </c>
      <c r="D849" s="55">
        <f t="shared" si="57"/>
        <v>7418260.49267847</v>
      </c>
      <c r="E849" s="55">
        <f t="shared" si="57"/>
        <v>7364290.4813256497</v>
      </c>
      <c r="F849" s="55">
        <f t="shared" si="57"/>
        <v>7311105.4768343503</v>
      </c>
      <c r="G849" s="55">
        <f t="shared" si="57"/>
        <v>7258658.4052430559</v>
      </c>
      <c r="H849" s="55">
        <f t="shared" si="57"/>
        <v>7206905.5012157504</v>
      </c>
      <c r="I849" s="55">
        <f t="shared" si="57"/>
        <v>7124226.6136549236</v>
      </c>
      <c r="J849" s="55">
        <f t="shared" si="57"/>
        <v>7042561.4214502443</v>
      </c>
      <c r="K849" s="55">
        <f t="shared" si="57"/>
        <v>6961894.3090090528</v>
      </c>
      <c r="L849" s="55">
        <f t="shared" si="57"/>
        <v>6882210.0483393222</v>
      </c>
      <c r="M849" s="55">
        <f t="shared" si="57"/>
        <v>6803493.7840139112</v>
      </c>
      <c r="N849" s="55">
        <f t="shared" si="57"/>
        <v>6692480.8190819221</v>
      </c>
      <c r="O849" s="55">
        <f t="shared" si="57"/>
        <v>6583319.6536649903</v>
      </c>
      <c r="P849" s="55">
        <f t="shared" si="57"/>
        <v>6475977.4615635769</v>
      </c>
      <c r="Q849" s="55">
        <f t="shared" si="57"/>
        <v>6370422.0917378059</v>
      </c>
      <c r="R849" s="55">
        <f t="shared" si="57"/>
        <v>6266622.0501507269</v>
      </c>
      <c r="S849" s="37">
        <f t="shared" si="53"/>
        <v>111235445.39457391</v>
      </c>
      <c r="T849" s="37">
        <f t="shared" si="52"/>
        <v>44032237.141907446</v>
      </c>
    </row>
    <row r="850" spans="1:20" x14ac:dyDescent="0.55000000000000004">
      <c r="A850" s="31" t="s">
        <v>148</v>
      </c>
      <c r="B850" s="31" t="s">
        <v>459</v>
      </c>
      <c r="C850" s="55">
        <f t="shared" si="58"/>
        <v>1831944.5308023882</v>
      </c>
      <c r="D850" s="55">
        <f t="shared" si="57"/>
        <v>1851366.3365031348</v>
      </c>
      <c r="E850" s="55">
        <f t="shared" si="57"/>
        <v>1871008.9053633355</v>
      </c>
      <c r="F850" s="55">
        <f t="shared" si="57"/>
        <v>1890867.6202253527</v>
      </c>
      <c r="G850" s="55">
        <f t="shared" si="57"/>
        <v>1910959.6428812887</v>
      </c>
      <c r="H850" s="55">
        <f t="shared" si="57"/>
        <v>1931297.6971773647</v>
      </c>
      <c r="I850" s="55">
        <f t="shared" si="57"/>
        <v>1955271.3149935601</v>
      </c>
      <c r="J850" s="55">
        <f t="shared" si="57"/>
        <v>1979588.9380681387</v>
      </c>
      <c r="K850" s="55">
        <f t="shared" si="57"/>
        <v>2004252.6261748667</v>
      </c>
      <c r="L850" s="55">
        <f t="shared" si="57"/>
        <v>2029264.6257918035</v>
      </c>
      <c r="M850" s="55">
        <f t="shared" si="57"/>
        <v>2054627.3620052638</v>
      </c>
      <c r="N850" s="55">
        <f t="shared" si="57"/>
        <v>2080817.9199058539</v>
      </c>
      <c r="O850" s="55">
        <f t="shared" si="57"/>
        <v>2107375.4036057726</v>
      </c>
      <c r="P850" s="55">
        <f t="shared" si="57"/>
        <v>2134302.9129895363</v>
      </c>
      <c r="Q850" s="55">
        <f t="shared" si="57"/>
        <v>2161603.7023535427</v>
      </c>
      <c r="R850" s="55">
        <f t="shared" si="57"/>
        <v>2189281.1749470555</v>
      </c>
      <c r="S850" s="37">
        <f t="shared" si="53"/>
        <v>31983830.71378826</v>
      </c>
      <c r="T850" s="37">
        <f t="shared" si="52"/>
        <v>11287444.732952865</v>
      </c>
    </row>
    <row r="851" spans="1:20" x14ac:dyDescent="0.55000000000000004">
      <c r="A851" s="31" t="s">
        <v>29</v>
      </c>
      <c r="B851" s="31" t="s">
        <v>460</v>
      </c>
      <c r="C851" s="55">
        <f t="shared" si="58"/>
        <v>32481521.922044948</v>
      </c>
      <c r="D851" s="55">
        <f t="shared" si="57"/>
        <v>32385135.133134648</v>
      </c>
      <c r="E851" s="55">
        <f t="shared" si="57"/>
        <v>32282543.939791642</v>
      </c>
      <c r="F851" s="55">
        <f t="shared" si="57"/>
        <v>32177238.484277003</v>
      </c>
      <c r="G851" s="55">
        <f t="shared" si="57"/>
        <v>32070069.83495779</v>
      </c>
      <c r="H851" s="55">
        <f t="shared" si="57"/>
        <v>31961232.223695368</v>
      </c>
      <c r="I851" s="55">
        <f t="shared" si="57"/>
        <v>31858895.234389648</v>
      </c>
      <c r="J851" s="55">
        <f t="shared" si="57"/>
        <v>31758379.549041521</v>
      </c>
      <c r="K851" s="55">
        <f t="shared" si="57"/>
        <v>31659637.906701762</v>
      </c>
      <c r="L851" s="55">
        <f t="shared" si="57"/>
        <v>31562624.300799459</v>
      </c>
      <c r="M851" s="55">
        <f t="shared" si="57"/>
        <v>31467293.945811193</v>
      </c>
      <c r="N851" s="55">
        <f t="shared" si="57"/>
        <v>31361203.351358227</v>
      </c>
      <c r="O851" s="55">
        <f t="shared" si="57"/>
        <v>31256751.048466504</v>
      </c>
      <c r="P851" s="55">
        <f t="shared" si="57"/>
        <v>31153895.619233798</v>
      </c>
      <c r="Q851" s="55">
        <f t="shared" si="57"/>
        <v>31052596.742346358</v>
      </c>
      <c r="R851" s="55">
        <f t="shared" si="57"/>
        <v>30952815.163946867</v>
      </c>
      <c r="S851" s="37">
        <f t="shared" si="53"/>
        <v>507441834.3999967</v>
      </c>
      <c r="T851" s="37">
        <f t="shared" si="52"/>
        <v>193357741.5379014</v>
      </c>
    </row>
    <row r="852" spans="1:20" x14ac:dyDescent="0.55000000000000004">
      <c r="A852" s="31" t="s">
        <v>149</v>
      </c>
      <c r="B852" s="31" t="s">
        <v>460</v>
      </c>
      <c r="C852" s="55">
        <f t="shared" si="58"/>
        <v>7498715.1682740711</v>
      </c>
      <c r="D852" s="55">
        <f t="shared" si="57"/>
        <v>7445901.5959135182</v>
      </c>
      <c r="E852" s="55">
        <f t="shared" si="57"/>
        <v>7397843.4769320339</v>
      </c>
      <c r="F852" s="55">
        <f t="shared" si="57"/>
        <v>7355437.2099019242</v>
      </c>
      <c r="G852" s="55">
        <f t="shared" si="57"/>
        <v>7319767.5668586819</v>
      </c>
      <c r="H852" s="55">
        <f t="shared" si="57"/>
        <v>7292266.0962970825</v>
      </c>
      <c r="I852" s="55">
        <f t="shared" si="57"/>
        <v>7280237.9685108457</v>
      </c>
      <c r="J852" s="55">
        <f t="shared" si="57"/>
        <v>7278622.7130988427</v>
      </c>
      <c r="K852" s="55">
        <f t="shared" si="57"/>
        <v>7289408.4462531293</v>
      </c>
      <c r="L852" s="55">
        <f t="shared" si="57"/>
        <v>7314985.357398198</v>
      </c>
      <c r="M852" s="55">
        <f t="shared" si="57"/>
        <v>7358226.8128514476</v>
      </c>
      <c r="N852" s="55">
        <f t="shared" si="57"/>
        <v>7419680.9897024091</v>
      </c>
      <c r="O852" s="55">
        <f t="shared" si="57"/>
        <v>7506461.9903118405</v>
      </c>
      <c r="P852" s="55">
        <f t="shared" si="57"/>
        <v>7623559.2870871834</v>
      </c>
      <c r="Q852" s="55">
        <f t="shared" si="57"/>
        <v>7776970.0419715764</v>
      </c>
      <c r="R852" s="55">
        <f t="shared" si="57"/>
        <v>7973902.3827406019</v>
      </c>
      <c r="S852" s="37">
        <f t="shared" si="53"/>
        <v>119131987.1041034</v>
      </c>
      <c r="T852" s="37">
        <f t="shared" si="52"/>
        <v>44309931.114177316</v>
      </c>
    </row>
    <row r="853" spans="1:20" x14ac:dyDescent="0.55000000000000004">
      <c r="A853" s="31" t="s">
        <v>151</v>
      </c>
      <c r="B853" s="31" t="s">
        <v>459</v>
      </c>
      <c r="C853" s="55">
        <f t="shared" si="58"/>
        <v>20862634.765966024</v>
      </c>
      <c r="D853" s="55">
        <f t="shared" si="57"/>
        <v>20765970.570286702</v>
      </c>
      <c r="E853" s="55">
        <f t="shared" si="57"/>
        <v>20670038.596257322</v>
      </c>
      <c r="F853" s="55">
        <f t="shared" si="57"/>
        <v>20574517.159981649</v>
      </c>
      <c r="G853" s="55">
        <f t="shared" si="57"/>
        <v>20479468.996854186</v>
      </c>
      <c r="H853" s="55">
        <f t="shared" si="57"/>
        <v>20384850.396854889</v>
      </c>
      <c r="I853" s="55">
        <f t="shared" si="57"/>
        <v>20253719.652673841</v>
      </c>
      <c r="J853" s="55">
        <f t="shared" si="57"/>
        <v>20123486.556050502</v>
      </c>
      <c r="K853" s="55">
        <f t="shared" si="57"/>
        <v>19994144.572066452</v>
      </c>
      <c r="L853" s="55">
        <f t="shared" si="57"/>
        <v>19865687.216636315</v>
      </c>
      <c r="M853" s="55">
        <f t="shared" si="57"/>
        <v>19738108.056085691</v>
      </c>
      <c r="N853" s="55">
        <f t="shared" si="57"/>
        <v>19565606.342004471</v>
      </c>
      <c r="O853" s="55">
        <f t="shared" si="57"/>
        <v>19394667.384503938</v>
      </c>
      <c r="P853" s="55">
        <f t="shared" si="57"/>
        <v>19225276.6963543</v>
      </c>
      <c r="Q853" s="55">
        <f t="shared" si="57"/>
        <v>19057419.927835539</v>
      </c>
      <c r="R853" s="55">
        <f t="shared" si="57"/>
        <v>18891082.865398116</v>
      </c>
      <c r="S853" s="37">
        <f t="shared" si="53"/>
        <v>319846679.75580996</v>
      </c>
      <c r="T853" s="37">
        <f t="shared" si="52"/>
        <v>123737480.48620078</v>
      </c>
    </row>
    <row r="854" spans="1:20" x14ac:dyDescent="0.55000000000000004">
      <c r="A854" s="31" t="s">
        <v>153</v>
      </c>
      <c r="B854" s="31" t="s">
        <v>459</v>
      </c>
      <c r="C854" s="55">
        <f t="shared" si="58"/>
        <v>12952737.665111464</v>
      </c>
      <c r="D854" s="55">
        <f t="shared" si="57"/>
        <v>12722194.902536102</v>
      </c>
      <c r="E854" s="55">
        <f t="shared" si="57"/>
        <v>12495958.881986119</v>
      </c>
      <c r="F854" s="55">
        <f t="shared" si="57"/>
        <v>12273950.103792474</v>
      </c>
      <c r="G854" s="55">
        <f t="shared" si="57"/>
        <v>12056098.669907054</v>
      </c>
      <c r="H854" s="55">
        <f t="shared" si="57"/>
        <v>11842346.370703617</v>
      </c>
      <c r="I854" s="55">
        <f t="shared" si="57"/>
        <v>11627993.92849589</v>
      </c>
      <c r="J854" s="55">
        <f t="shared" si="57"/>
        <v>11417666.927101795</v>
      </c>
      <c r="K854" s="55">
        <f t="shared" si="57"/>
        <v>11211286.664653635</v>
      </c>
      <c r="L854" s="55">
        <f t="shared" si="57"/>
        <v>11008776.050105089</v>
      </c>
      <c r="M854" s="55">
        <f t="shared" si="57"/>
        <v>10810059.568413487</v>
      </c>
      <c r="N854" s="55">
        <f t="shared" si="57"/>
        <v>10601385.571517056</v>
      </c>
      <c r="O854" s="55">
        <f t="shared" si="57"/>
        <v>10396894.666564243</v>
      </c>
      <c r="P854" s="55">
        <f t="shared" si="57"/>
        <v>10196499.740513073</v>
      </c>
      <c r="Q854" s="55">
        <f t="shared" si="57"/>
        <v>10000115.565924251</v>
      </c>
      <c r="R854" s="55">
        <f t="shared" si="57"/>
        <v>9807658.7584638074</v>
      </c>
      <c r="S854" s="37">
        <f t="shared" si="53"/>
        <v>181421624.03578916</v>
      </c>
      <c r="T854" s="37">
        <f t="shared" si="52"/>
        <v>74343286.594036832</v>
      </c>
    </row>
    <row r="855" spans="1:20" x14ac:dyDescent="0.55000000000000004">
      <c r="A855" s="31" t="s">
        <v>154</v>
      </c>
      <c r="B855" s="31" t="s">
        <v>459</v>
      </c>
      <c r="C855" s="55">
        <f t="shared" si="58"/>
        <v>15392529.114054881</v>
      </c>
      <c r="D855" s="55">
        <f t="shared" si="57"/>
        <v>15191590.215870041</v>
      </c>
      <c r="E855" s="55">
        <f t="shared" si="57"/>
        <v>14991454.357393302</v>
      </c>
      <c r="F855" s="55">
        <f t="shared" si="57"/>
        <v>14794682.756288182</v>
      </c>
      <c r="G855" s="55">
        <f t="shared" si="57"/>
        <v>14601019.422332603</v>
      </c>
      <c r="H855" s="55">
        <f t="shared" si="57"/>
        <v>14410419.184559079</v>
      </c>
      <c r="I855" s="55">
        <f t="shared" si="57"/>
        <v>14210604.871224089</v>
      </c>
      <c r="J855" s="55">
        <f t="shared" si="57"/>
        <v>14014488.676895117</v>
      </c>
      <c r="K855" s="55">
        <f t="shared" si="57"/>
        <v>13822081.819061067</v>
      </c>
      <c r="L855" s="55">
        <f t="shared" si="57"/>
        <v>13633401.024927499</v>
      </c>
      <c r="M855" s="55">
        <f t="shared" si="57"/>
        <v>13448468.935780782</v>
      </c>
      <c r="N855" s="55">
        <f t="shared" si="57"/>
        <v>13252988.030077748</v>
      </c>
      <c r="O855" s="55">
        <f t="shared" si="57"/>
        <v>13061742.732112311</v>
      </c>
      <c r="P855" s="55">
        <f t="shared" si="57"/>
        <v>12874766.806556037</v>
      </c>
      <c r="Q855" s="55">
        <f t="shared" si="57"/>
        <v>12692102.127398765</v>
      </c>
      <c r="R855" s="55">
        <f t="shared" si="57"/>
        <v>12513799.290604601</v>
      </c>
      <c r="S855" s="37">
        <f t="shared" si="53"/>
        <v>222906139.36513612</v>
      </c>
      <c r="T855" s="37">
        <f t="shared" si="52"/>
        <v>89381695.050498083</v>
      </c>
    </row>
    <row r="856" spans="1:20" x14ac:dyDescent="0.55000000000000004">
      <c r="A856" s="31" t="s">
        <v>157</v>
      </c>
      <c r="B856" s="31" t="s">
        <v>460</v>
      </c>
      <c r="C856" s="55">
        <f t="shared" si="58"/>
        <v>67660302.499982089</v>
      </c>
      <c r="D856" s="55">
        <f t="shared" si="57"/>
        <v>65408248.276849039</v>
      </c>
      <c r="E856" s="55">
        <f t="shared" si="57"/>
        <v>63218912.373862408</v>
      </c>
      <c r="F856" s="55">
        <f t="shared" si="57"/>
        <v>61090872.830248311</v>
      </c>
      <c r="G856" s="55">
        <f t="shared" si="57"/>
        <v>59023627.114322215</v>
      </c>
      <c r="H856" s="55">
        <f t="shared" si="57"/>
        <v>57017763.191376098</v>
      </c>
      <c r="I856" s="55">
        <f t="shared" si="57"/>
        <v>55108045.209323555</v>
      </c>
      <c r="J856" s="55">
        <f t="shared" si="57"/>
        <v>53264011.546112023</v>
      </c>
      <c r="K856" s="55">
        <f t="shared" si="57"/>
        <v>51483371.873483203</v>
      </c>
      <c r="L856" s="55">
        <f t="shared" si="57"/>
        <v>49763916.327512443</v>
      </c>
      <c r="M856" s="55">
        <f t="shared" si="57"/>
        <v>48103512.66861856</v>
      </c>
      <c r="N856" s="55">
        <f t="shared" si="57"/>
        <v>46606043.243444353</v>
      </c>
      <c r="O856" s="55">
        <f t="shared" si="57"/>
        <v>45156292.489993103</v>
      </c>
      <c r="P856" s="55">
        <f t="shared" si="57"/>
        <v>43752721.677587852</v>
      </c>
      <c r="Q856" s="55">
        <f t="shared" si="57"/>
        <v>42393841.993981443</v>
      </c>
      <c r="R856" s="55">
        <f t="shared" si="57"/>
        <v>41078212.920710161</v>
      </c>
      <c r="S856" s="37">
        <f t="shared" si="53"/>
        <v>850129696.23740685</v>
      </c>
      <c r="T856" s="37">
        <f t="shared" si="52"/>
        <v>373419726.28664017</v>
      </c>
    </row>
    <row r="857" spans="1:20" x14ac:dyDescent="0.55000000000000004">
      <c r="A857" s="31" t="s">
        <v>158</v>
      </c>
      <c r="B857" s="31" t="s">
        <v>459</v>
      </c>
      <c r="C857" s="55">
        <f t="shared" si="58"/>
        <v>1390138.8654852358</v>
      </c>
      <c r="D857" s="55">
        <f t="shared" si="57"/>
        <v>1389941.1080372853</v>
      </c>
      <c r="E857" s="55">
        <f t="shared" si="57"/>
        <v>1388806.2038366639</v>
      </c>
      <c r="F857" s="55">
        <f t="shared" si="57"/>
        <v>1387138.7092596602</v>
      </c>
      <c r="G857" s="55">
        <f t="shared" si="57"/>
        <v>1384846.5730806019</v>
      </c>
      <c r="H857" s="55">
        <f t="shared" si="57"/>
        <v>1382146.6377539344</v>
      </c>
      <c r="I857" s="55">
        <f t="shared" si="57"/>
        <v>1379000.4451139919</v>
      </c>
      <c r="J857" s="55">
        <f t="shared" si="57"/>
        <v>1375961.0177102683</v>
      </c>
      <c r="K857" s="55">
        <f t="shared" si="57"/>
        <v>1373026.2899726212</v>
      </c>
      <c r="L857" s="55">
        <f t="shared" si="57"/>
        <v>1370194.2379576601</v>
      </c>
      <c r="M857" s="55">
        <f t="shared" si="57"/>
        <v>1367462.8785130267</v>
      </c>
      <c r="N857" s="55">
        <f t="shared" si="57"/>
        <v>1358324.2896070206</v>
      </c>
      <c r="O857" s="55">
        <f t="shared" si="57"/>
        <v>1349300.1263611945</v>
      </c>
      <c r="P857" s="55">
        <f t="shared" si="57"/>
        <v>1340388.4051679047</v>
      </c>
      <c r="Q857" s="55">
        <f t="shared" si="57"/>
        <v>1331587.1806367731</v>
      </c>
      <c r="R857" s="55">
        <f t="shared" si="57"/>
        <v>1322894.5448360699</v>
      </c>
      <c r="S857" s="37">
        <f t="shared" si="53"/>
        <v>21891157.513329916</v>
      </c>
      <c r="T857" s="37">
        <f t="shared" si="52"/>
        <v>8323018.0974533819</v>
      </c>
    </row>
    <row r="858" spans="1:20" x14ac:dyDescent="0.55000000000000004">
      <c r="A858" s="31" t="s">
        <v>159</v>
      </c>
      <c r="B858" s="31" t="s">
        <v>459</v>
      </c>
      <c r="C858" s="55">
        <f t="shared" si="58"/>
        <v>41548.074114245923</v>
      </c>
      <c r="D858" s="55">
        <f t="shared" si="57"/>
        <v>41314.419289747879</v>
      </c>
      <c r="E858" s="55">
        <f t="shared" si="57"/>
        <v>41070.960142318159</v>
      </c>
      <c r="F858" s="55">
        <f t="shared" si="57"/>
        <v>40822.216688585671</v>
      </c>
      <c r="G858" s="55">
        <f t="shared" si="57"/>
        <v>40568.854588463961</v>
      </c>
      <c r="H858" s="55">
        <f t="shared" si="57"/>
        <v>40316.42929498983</v>
      </c>
      <c r="I858" s="55">
        <f t="shared" si="57"/>
        <v>40067.072188111</v>
      </c>
      <c r="J858" s="55">
        <f t="shared" si="57"/>
        <v>39822.516287528837</v>
      </c>
      <c r="K858" s="55">
        <f t="shared" si="57"/>
        <v>39582.565667176044</v>
      </c>
      <c r="L858" s="55">
        <f t="shared" si="57"/>
        <v>39347.033589514387</v>
      </c>
      <c r="M858" s="55">
        <f t="shared" si="57"/>
        <v>39115.742067790481</v>
      </c>
      <c r="N858" s="55">
        <f t="shared" si="57"/>
        <v>38725.058041740951</v>
      </c>
      <c r="O858" s="55">
        <f t="shared" si="57"/>
        <v>38340.627760084353</v>
      </c>
      <c r="P858" s="55">
        <f t="shared" si="57"/>
        <v>37962.269794855638</v>
      </c>
      <c r="Q858" s="55">
        <f t="shared" si="57"/>
        <v>37589.81021337297</v>
      </c>
      <c r="R858" s="55">
        <f t="shared" si="57"/>
        <v>37223.082232306195</v>
      </c>
      <c r="S858" s="37">
        <f t="shared" si="53"/>
        <v>633416.73196083226</v>
      </c>
      <c r="T858" s="37">
        <f t="shared" si="52"/>
        <v>245640.95411835142</v>
      </c>
    </row>
    <row r="859" spans="1:20" x14ac:dyDescent="0.55000000000000004">
      <c r="A859" s="31" t="s">
        <v>160</v>
      </c>
      <c r="B859" s="31" t="s">
        <v>459</v>
      </c>
      <c r="C859" s="55">
        <f t="shared" si="58"/>
        <v>2197858.4687757548</v>
      </c>
      <c r="D859" s="55">
        <f t="shared" si="57"/>
        <v>2200456.8825065177</v>
      </c>
      <c r="E859" s="55">
        <f t="shared" si="57"/>
        <v>2203098.8908498236</v>
      </c>
      <c r="F859" s="55">
        <f t="shared" si="57"/>
        <v>2205822.2930643428</v>
      </c>
      <c r="G859" s="55">
        <f t="shared" si="57"/>
        <v>2208685.4810790271</v>
      </c>
      <c r="H859" s="55">
        <f t="shared" si="57"/>
        <v>2211698.6684409305</v>
      </c>
      <c r="I859" s="55">
        <f t="shared" si="57"/>
        <v>2215838.2941360944</v>
      </c>
      <c r="J859" s="55">
        <f t="shared" si="57"/>
        <v>2220052.490588706</v>
      </c>
      <c r="K859" s="55">
        <f t="shared" si="57"/>
        <v>2224338.9689749083</v>
      </c>
      <c r="L859" s="55">
        <f t="shared" si="57"/>
        <v>2228695.5326713785</v>
      </c>
      <c r="M859" s="55">
        <f t="shared" si="57"/>
        <v>2233120.0736227608</v>
      </c>
      <c r="N859" s="55">
        <f t="shared" si="57"/>
        <v>2239223.2264546426</v>
      </c>
      <c r="O859" s="55">
        <f t="shared" si="57"/>
        <v>2245401.3325111424</v>
      </c>
      <c r="P859" s="55">
        <f t="shared" si="57"/>
        <v>2251652.5876723654</v>
      </c>
      <c r="Q859" s="55">
        <f t="shared" si="57"/>
        <v>2257975.2635242683</v>
      </c>
      <c r="R859" s="55">
        <f t="shared" si="57"/>
        <v>2264367.7043898785</v>
      </c>
      <c r="S859" s="37">
        <f t="shared" si="53"/>
        <v>35608286.159262538</v>
      </c>
      <c r="T859" s="37">
        <f t="shared" si="52"/>
        <v>13227620.684716396</v>
      </c>
    </row>
    <row r="860" spans="1:20" x14ac:dyDescent="0.55000000000000004">
      <c r="A860" s="31" t="s">
        <v>162</v>
      </c>
      <c r="B860" s="31">
        <v>0</v>
      </c>
      <c r="C860" s="55">
        <f t="shared" si="58"/>
        <v>364443.76315972471</v>
      </c>
      <c r="D860" s="55">
        <f t="shared" si="57"/>
        <v>364925.165426919</v>
      </c>
      <c r="E860" s="55">
        <f t="shared" si="57"/>
        <v>365407.29118225025</v>
      </c>
      <c r="F860" s="55">
        <f t="shared" si="57"/>
        <v>365890.14165958087</v>
      </c>
      <c r="G860" s="55">
        <f t="shared" si="57"/>
        <v>366373.71809509286</v>
      </c>
      <c r="H860" s="55">
        <f t="shared" si="57"/>
        <v>366858.0217272928</v>
      </c>
      <c r="I860" s="55">
        <f t="shared" si="57"/>
        <v>367893.14965853025</v>
      </c>
      <c r="J860" s="55">
        <f t="shared" si="57"/>
        <v>368931.20671082503</v>
      </c>
      <c r="K860" s="55">
        <f t="shared" si="57"/>
        <v>369972.20119502372</v>
      </c>
      <c r="L860" s="55">
        <f t="shared" si="57"/>
        <v>371016.14144561207</v>
      </c>
      <c r="M860" s="55">
        <f t="shared" si="57"/>
        <v>372063.03582078329</v>
      </c>
      <c r="N860" s="55">
        <f t="shared" si="57"/>
        <v>371469.20841777197</v>
      </c>
      <c r="O860" s="55">
        <f t="shared" si="57"/>
        <v>370877.27681642678</v>
      </c>
      <c r="P860" s="55">
        <f t="shared" si="57"/>
        <v>370287.23332276655</v>
      </c>
      <c r="Q860" s="55">
        <f t="shared" si="57"/>
        <v>369699.07027545763</v>
      </c>
      <c r="R860" s="55">
        <f t="shared" si="57"/>
        <v>369112.78004567319</v>
      </c>
      <c r="S860" s="37">
        <f t="shared" si="53"/>
        <v>5895219.4049597308</v>
      </c>
      <c r="T860" s="37">
        <f t="shared" si="52"/>
        <v>2193898.1012508604</v>
      </c>
    </row>
    <row r="861" spans="1:20" x14ac:dyDescent="0.55000000000000004">
      <c r="A861" s="31" t="s">
        <v>163</v>
      </c>
      <c r="B861" s="31" t="s">
        <v>459</v>
      </c>
      <c r="C861" s="55">
        <f t="shared" si="58"/>
        <v>1120581.1961727561</v>
      </c>
      <c r="D861" s="55">
        <f t="shared" si="58"/>
        <v>1117307.4578635027</v>
      </c>
      <c r="E861" s="55">
        <f t="shared" si="58"/>
        <v>1114101.5183785066</v>
      </c>
      <c r="F861" s="55">
        <f t="shared" si="58"/>
        <v>1110881.1363077895</v>
      </c>
      <c r="G861" s="55">
        <f t="shared" si="58"/>
        <v>1107623.4833198481</v>
      </c>
      <c r="H861" s="55">
        <f t="shared" si="58"/>
        <v>1104305.4527924126</v>
      </c>
      <c r="I861" s="55">
        <f t="shared" si="58"/>
        <v>1099419.8792771946</v>
      </c>
      <c r="J861" s="55">
        <f t="shared" si="58"/>
        <v>1094567.7109374721</v>
      </c>
      <c r="K861" s="55">
        <f t="shared" si="58"/>
        <v>1089748.4795395585</v>
      </c>
      <c r="L861" s="55">
        <f t="shared" si="58"/>
        <v>1084961.7265879198</v>
      </c>
      <c r="M861" s="55">
        <f t="shared" si="58"/>
        <v>1080207.0031020758</v>
      </c>
      <c r="N861" s="55">
        <f t="shared" si="58"/>
        <v>1072197.4408218246</v>
      </c>
      <c r="O861" s="55">
        <f t="shared" si="58"/>
        <v>1064255.0570224086</v>
      </c>
      <c r="P861" s="55">
        <f t="shared" si="58"/>
        <v>1056379.1243688653</v>
      </c>
      <c r="Q861" s="55">
        <f t="shared" si="58"/>
        <v>1048568.9265723604</v>
      </c>
      <c r="R861" s="55">
        <f t="shared" si="58"/>
        <v>1040823.7581741877</v>
      </c>
      <c r="S861" s="37">
        <f t="shared" si="53"/>
        <v>17405929.351238683</v>
      </c>
      <c r="T861" s="37">
        <f t="shared" si="52"/>
        <v>6674800.2448348161</v>
      </c>
    </row>
    <row r="862" spans="1:20" x14ac:dyDescent="0.55000000000000004">
      <c r="A862" s="31" t="s">
        <v>164</v>
      </c>
      <c r="B862" s="31" t="s">
        <v>459</v>
      </c>
      <c r="C862" s="55">
        <f t="shared" ref="C862:R877" si="59">+C335+C422+C510+C598+C686+C774</f>
        <v>1624911.9973416144</v>
      </c>
      <c r="D862" s="55">
        <f t="shared" si="59"/>
        <v>1627029.646471587</v>
      </c>
      <c r="E862" s="55">
        <f t="shared" si="59"/>
        <v>1629227.131900609</v>
      </c>
      <c r="F862" s="55">
        <f t="shared" si="59"/>
        <v>1631483.7867518133</v>
      </c>
      <c r="G862" s="55">
        <f t="shared" si="59"/>
        <v>1633799.6241451979</v>
      </c>
      <c r="H862" s="55">
        <f t="shared" si="59"/>
        <v>1636161.0038906408</v>
      </c>
      <c r="I862" s="55">
        <f t="shared" si="59"/>
        <v>1641349.0565913732</v>
      </c>
      <c r="J862" s="55">
        <f t="shared" si="59"/>
        <v>1646555.2273368526</v>
      </c>
      <c r="K862" s="55">
        <f t="shared" si="59"/>
        <v>1651779.5739140161</v>
      </c>
      <c r="L862" s="55">
        <f t="shared" si="59"/>
        <v>1657022.1543178586</v>
      </c>
      <c r="M862" s="55">
        <f t="shared" si="59"/>
        <v>1662283.0267520973</v>
      </c>
      <c r="N862" s="55">
        <f t="shared" si="59"/>
        <v>1665791.0004987929</v>
      </c>
      <c r="O862" s="55">
        <f t="shared" si="59"/>
        <v>1669307.5086908108</v>
      </c>
      <c r="P862" s="55">
        <f t="shared" si="59"/>
        <v>1672832.567975336</v>
      </c>
      <c r="Q862" s="55">
        <f t="shared" si="59"/>
        <v>1676366.1950475336</v>
      </c>
      <c r="R862" s="55">
        <f t="shared" si="59"/>
        <v>1679908.4066506277</v>
      </c>
      <c r="S862" s="37">
        <f t="shared" si="53"/>
        <v>26405807.908276763</v>
      </c>
      <c r="T862" s="37">
        <f t="shared" ref="T862:T878" si="60">SUM(C862:H862)</f>
        <v>9782613.1905014627</v>
      </c>
    </row>
    <row r="863" spans="1:20" x14ac:dyDescent="0.55000000000000004">
      <c r="A863" s="31" t="s">
        <v>27</v>
      </c>
      <c r="B863" s="31" t="s">
        <v>460</v>
      </c>
      <c r="C863" s="55">
        <f t="shared" si="59"/>
        <v>33074993.149338413</v>
      </c>
      <c r="D863" s="55">
        <f t="shared" si="59"/>
        <v>32410468.224916898</v>
      </c>
      <c r="E863" s="55">
        <f t="shared" si="59"/>
        <v>31731652.234696165</v>
      </c>
      <c r="F863" s="55">
        <f t="shared" si="59"/>
        <v>31059772.426001169</v>
      </c>
      <c r="G863" s="55">
        <f t="shared" si="59"/>
        <v>30395423.853362981</v>
      </c>
      <c r="H863" s="55">
        <f t="shared" si="59"/>
        <v>29739565.949971974</v>
      </c>
      <c r="I863" s="55">
        <f t="shared" si="59"/>
        <v>29140438.24204538</v>
      </c>
      <c r="J863" s="55">
        <f t="shared" si="59"/>
        <v>28553389.094712313</v>
      </c>
      <c r="K863" s="55">
        <f t="shared" si="59"/>
        <v>27978174.850362886</v>
      </c>
      <c r="L863" s="55">
        <f t="shared" si="59"/>
        <v>27414556.769258909</v>
      </c>
      <c r="M863" s="55">
        <f t="shared" si="59"/>
        <v>26862300.930228014</v>
      </c>
      <c r="N863" s="55">
        <f t="shared" si="59"/>
        <v>26294557.058841642</v>
      </c>
      <c r="O863" s="55">
        <f t="shared" si="59"/>
        <v>25738823.798216954</v>
      </c>
      <c r="P863" s="55">
        <f t="shared" si="59"/>
        <v>25194846.836676124</v>
      </c>
      <c r="Q863" s="55">
        <f t="shared" si="59"/>
        <v>24662377.251952089</v>
      </c>
      <c r="R863" s="55">
        <f t="shared" si="59"/>
        <v>24141171.396880891</v>
      </c>
      <c r="S863" s="37">
        <f t="shared" ref="S863:S878" si="61">SUM(C863:R863)</f>
        <v>454392512.06746274</v>
      </c>
      <c r="T863" s="37">
        <f t="shared" si="60"/>
        <v>188411875.83828759</v>
      </c>
    </row>
    <row r="864" spans="1:20" x14ac:dyDescent="0.55000000000000004">
      <c r="A864" s="31" t="s">
        <v>165</v>
      </c>
      <c r="B864" s="31" t="s">
        <v>460</v>
      </c>
      <c r="C864" s="55">
        <f t="shared" si="59"/>
        <v>3445002.3935104525</v>
      </c>
      <c r="D864" s="55">
        <f t="shared" si="59"/>
        <v>3446356.2193926922</v>
      </c>
      <c r="E864" s="55">
        <f t="shared" si="59"/>
        <v>3447383.8076379043</v>
      </c>
      <c r="F864" s="55">
        <f t="shared" si="59"/>
        <v>3448326.5309201288</v>
      </c>
      <c r="G864" s="55">
        <f t="shared" si="59"/>
        <v>3449336.7067196681</v>
      </c>
      <c r="H864" s="55">
        <f t="shared" si="59"/>
        <v>3450430.3827431719</v>
      </c>
      <c r="I864" s="55">
        <f t="shared" si="59"/>
        <v>3445223.0262359106</v>
      </c>
      <c r="J864" s="55">
        <f t="shared" si="59"/>
        <v>3440051.7319263769</v>
      </c>
      <c r="K864" s="55">
        <f t="shared" si="59"/>
        <v>3434916.0118258176</v>
      </c>
      <c r="L864" s="55">
        <f t="shared" si="59"/>
        <v>3429815.3850378729</v>
      </c>
      <c r="M864" s="55">
        <f t="shared" si="59"/>
        <v>3424749.3776549487</v>
      </c>
      <c r="N864" s="55">
        <f t="shared" si="59"/>
        <v>3412829.4137106752</v>
      </c>
      <c r="O864" s="55">
        <f t="shared" si="59"/>
        <v>3400970.3559699873</v>
      </c>
      <c r="P864" s="55">
        <f t="shared" si="59"/>
        <v>3389171.6595361084</v>
      </c>
      <c r="Q864" s="55">
        <f t="shared" si="59"/>
        <v>3377432.7864000122</v>
      </c>
      <c r="R864" s="55">
        <f t="shared" si="59"/>
        <v>3365753.2053431668</v>
      </c>
      <c r="S864" s="37">
        <f t="shared" si="61"/>
        <v>54807748.994564898</v>
      </c>
      <c r="T864" s="37">
        <f t="shared" si="60"/>
        <v>20686836.040924016</v>
      </c>
    </row>
    <row r="865" spans="1:20" x14ac:dyDescent="0.55000000000000004">
      <c r="A865" s="31" t="s">
        <v>167</v>
      </c>
      <c r="B865" s="31" t="s">
        <v>459</v>
      </c>
      <c r="C865" s="55">
        <f t="shared" si="59"/>
        <v>6188107.8213964077</v>
      </c>
      <c r="D865" s="55">
        <f t="shared" si="59"/>
        <v>6183869.3354381714</v>
      </c>
      <c r="E865" s="55">
        <f t="shared" si="59"/>
        <v>6180458.7268923726</v>
      </c>
      <c r="F865" s="55">
        <f t="shared" si="59"/>
        <v>6177394.1805619048</v>
      </c>
      <c r="G865" s="55">
        <f t="shared" si="59"/>
        <v>6174586.8729480915</v>
      </c>
      <c r="H865" s="55">
        <f t="shared" si="59"/>
        <v>6171471.5674678702</v>
      </c>
      <c r="I865" s="55">
        <f t="shared" si="59"/>
        <v>6157046.780337289</v>
      </c>
      <c r="J865" s="55">
        <f t="shared" si="59"/>
        <v>6142710.9752805615</v>
      </c>
      <c r="K865" s="55">
        <f t="shared" si="59"/>
        <v>6128464.3406491149</v>
      </c>
      <c r="L865" s="55">
        <f t="shared" si="59"/>
        <v>6114307.0702460865</v>
      </c>
      <c r="M865" s="55">
        <f t="shared" si="59"/>
        <v>6100239.3633797988</v>
      </c>
      <c r="N865" s="55">
        <f t="shared" si="59"/>
        <v>6073063.5442619408</v>
      </c>
      <c r="O865" s="55">
        <f t="shared" si="59"/>
        <v>6046086.2196855638</v>
      </c>
      <c r="P865" s="55">
        <f t="shared" si="59"/>
        <v>6019306.8640345428</v>
      </c>
      <c r="Q865" s="55">
        <f t="shared" si="59"/>
        <v>5992724.9622660158</v>
      </c>
      <c r="R865" s="55">
        <f t="shared" si="59"/>
        <v>5966340.0099361958</v>
      </c>
      <c r="S865" s="37">
        <f t="shared" si="61"/>
        <v>97816178.634781942</v>
      </c>
      <c r="T865" s="37">
        <f t="shared" si="60"/>
        <v>37075888.504704818</v>
      </c>
    </row>
    <row r="866" spans="1:20" x14ac:dyDescent="0.55000000000000004">
      <c r="A866" s="31" t="s">
        <v>21</v>
      </c>
      <c r="B866" s="31" t="s">
        <v>460</v>
      </c>
      <c r="C866" s="55">
        <f t="shared" si="59"/>
        <v>4782072.0068018464</v>
      </c>
      <c r="D866" s="55">
        <f t="shared" si="59"/>
        <v>4711074.9233397963</v>
      </c>
      <c r="E866" s="55">
        <f t="shared" si="59"/>
        <v>4638186.9638332529</v>
      </c>
      <c r="F866" s="55">
        <f t="shared" si="59"/>
        <v>4564695.7316480372</v>
      </c>
      <c r="G866" s="55">
        <f t="shared" si="59"/>
        <v>4491018.0048832363</v>
      </c>
      <c r="H866" s="55">
        <f t="shared" si="59"/>
        <v>4417244.7473005494</v>
      </c>
      <c r="I866" s="55">
        <f t="shared" si="59"/>
        <v>4347320.5214361837</v>
      </c>
      <c r="J866" s="55">
        <f t="shared" si="59"/>
        <v>4278662.6740460983</v>
      </c>
      <c r="K866" s="55">
        <f t="shared" si="59"/>
        <v>4211244.5235817805</v>
      </c>
      <c r="L866" s="55">
        <f t="shared" si="59"/>
        <v>4145040.0279822028</v>
      </c>
      <c r="M866" s="55">
        <f t="shared" si="59"/>
        <v>4080023.7679694598</v>
      </c>
      <c r="N866" s="55">
        <f t="shared" si="59"/>
        <v>4014838.74033918</v>
      </c>
      <c r="O866" s="55">
        <f t="shared" si="59"/>
        <v>3950826.6203047428</v>
      </c>
      <c r="P866" s="55">
        <f t="shared" si="59"/>
        <v>3887963.1227819519</v>
      </c>
      <c r="Q866" s="55">
        <f t="shared" si="59"/>
        <v>3826224.5338319167</v>
      </c>
      <c r="R866" s="55">
        <f t="shared" si="59"/>
        <v>3765587.6959530003</v>
      </c>
      <c r="S866" s="37">
        <f t="shared" si="61"/>
        <v>68112024.606033251</v>
      </c>
      <c r="T866" s="37">
        <f t="shared" si="60"/>
        <v>27604292.377806723</v>
      </c>
    </row>
    <row r="867" spans="1:20" x14ac:dyDescent="0.55000000000000004">
      <c r="A867" s="31" t="s">
        <v>53</v>
      </c>
      <c r="B867" s="31" t="s">
        <v>459</v>
      </c>
      <c r="C867" s="55">
        <f t="shared" si="59"/>
        <v>3779052.0421282887</v>
      </c>
      <c r="D867" s="55">
        <f t="shared" si="59"/>
        <v>3726744.934291407</v>
      </c>
      <c r="E867" s="55">
        <f t="shared" si="59"/>
        <v>3674789.0590367178</v>
      </c>
      <c r="F867" s="55">
        <f t="shared" si="59"/>
        <v>3623298.9382464294</v>
      </c>
      <c r="G867" s="55">
        <f t="shared" si="59"/>
        <v>3572366.5289979912</v>
      </c>
      <c r="H867" s="55">
        <f t="shared" si="59"/>
        <v>3522148.2725947634</v>
      </c>
      <c r="I867" s="55">
        <f t="shared" si="59"/>
        <v>3479993.5898134196</v>
      </c>
      <c r="J867" s="55">
        <f t="shared" si="59"/>
        <v>3438360.5370003181</v>
      </c>
      <c r="K867" s="55">
        <f t="shared" si="59"/>
        <v>3397242.6220669197</v>
      </c>
      <c r="L867" s="55">
        <f t="shared" si="59"/>
        <v>3356633.4342624643</v>
      </c>
      <c r="M867" s="55">
        <f t="shared" si="59"/>
        <v>3316526.6431495352</v>
      </c>
      <c r="N867" s="55">
        <f t="shared" si="59"/>
        <v>3290507.6153962375</v>
      </c>
      <c r="O867" s="55">
        <f t="shared" si="59"/>
        <v>3264699.4466928863</v>
      </c>
      <c r="P867" s="55">
        <f t="shared" si="59"/>
        <v>3239100.4273785362</v>
      </c>
      <c r="Q867" s="55">
        <f t="shared" si="59"/>
        <v>3213708.8617115775</v>
      </c>
      <c r="R867" s="55">
        <f t="shared" si="59"/>
        <v>3188523.0677560535</v>
      </c>
      <c r="S867" s="37">
        <f t="shared" si="61"/>
        <v>55083696.020523541</v>
      </c>
      <c r="T867" s="37">
        <f t="shared" si="60"/>
        <v>21898399.7752956</v>
      </c>
    </row>
    <row r="868" spans="1:20" x14ac:dyDescent="0.55000000000000004">
      <c r="A868" s="31" t="s">
        <v>172</v>
      </c>
      <c r="B868" s="31" t="s">
        <v>459</v>
      </c>
      <c r="C868" s="55">
        <f t="shared" si="59"/>
        <v>3092649.8461465733</v>
      </c>
      <c r="D868" s="55">
        <f t="shared" si="59"/>
        <v>3081997.0660205637</v>
      </c>
      <c r="E868" s="55">
        <f t="shared" si="59"/>
        <v>3071072.4094289485</v>
      </c>
      <c r="F868" s="55">
        <f t="shared" si="59"/>
        <v>3060273.2159273997</v>
      </c>
      <c r="G868" s="55">
        <f t="shared" si="59"/>
        <v>3049791.9828657503</v>
      </c>
      <c r="H868" s="55">
        <f t="shared" si="59"/>
        <v>3039749.6747998423</v>
      </c>
      <c r="I868" s="55">
        <f t="shared" si="59"/>
        <v>3027675.7941940064</v>
      </c>
      <c r="J868" s="55">
        <f t="shared" si="59"/>
        <v>3016333.1384589393</v>
      </c>
      <c r="K868" s="55">
        <f t="shared" si="59"/>
        <v>3005672.7355579799</v>
      </c>
      <c r="L868" s="55">
        <f t="shared" si="59"/>
        <v>2995648.9007668863</v>
      </c>
      <c r="M868" s="55">
        <f t="shared" si="59"/>
        <v>2986219.0160067803</v>
      </c>
      <c r="N868" s="55">
        <f t="shared" si="59"/>
        <v>2969579.5801678929</v>
      </c>
      <c r="O868" s="55">
        <f t="shared" si="59"/>
        <v>2953487.2856257856</v>
      </c>
      <c r="P868" s="55">
        <f t="shared" si="59"/>
        <v>2937907.4185050977</v>
      </c>
      <c r="Q868" s="55">
        <f t="shared" si="59"/>
        <v>2922807.5878415289</v>
      </c>
      <c r="R868" s="55">
        <f t="shared" si="59"/>
        <v>2908157.5696787895</v>
      </c>
      <c r="S868" s="37">
        <f t="shared" si="61"/>
        <v>48119023.221992761</v>
      </c>
      <c r="T868" s="37">
        <f t="shared" si="60"/>
        <v>18395534.195189077</v>
      </c>
    </row>
    <row r="869" spans="1:20" x14ac:dyDescent="0.55000000000000004">
      <c r="A869" s="31" t="s">
        <v>175</v>
      </c>
      <c r="B869" s="31" t="s">
        <v>459</v>
      </c>
      <c r="C869" s="55">
        <f t="shared" si="59"/>
        <v>2912644.3341506915</v>
      </c>
      <c r="D869" s="55">
        <f t="shared" si="59"/>
        <v>2856601.443937799</v>
      </c>
      <c r="E869" s="55">
        <f t="shared" si="59"/>
        <v>2801644.1197412279</v>
      </c>
      <c r="F869" s="55">
        <f t="shared" si="59"/>
        <v>2747751.2096427539</v>
      </c>
      <c r="G869" s="55">
        <f t="shared" si="59"/>
        <v>2694901.9759820318</v>
      </c>
      <c r="H869" s="55">
        <f t="shared" si="59"/>
        <v>2643076.0872074584</v>
      </c>
      <c r="I869" s="55">
        <f t="shared" si="59"/>
        <v>2588563.2049050923</v>
      </c>
      <c r="J869" s="55">
        <f t="shared" si="59"/>
        <v>2535186.01985875</v>
      </c>
      <c r="K869" s="55">
        <f t="shared" si="59"/>
        <v>2482920.6675953534</v>
      </c>
      <c r="L869" s="55">
        <f t="shared" si="59"/>
        <v>2431743.7887224918</v>
      </c>
      <c r="M869" s="55">
        <f t="shared" si="59"/>
        <v>2381632.5181750637</v>
      </c>
      <c r="N869" s="55">
        <f t="shared" si="59"/>
        <v>2329908.6989452764</v>
      </c>
      <c r="O869" s="55">
        <f t="shared" si="59"/>
        <v>2279316.843814658</v>
      </c>
      <c r="P869" s="55">
        <f t="shared" si="59"/>
        <v>2229832.0132472245</v>
      </c>
      <c r="Q869" s="55">
        <f t="shared" si="59"/>
        <v>2181429.8203723705</v>
      </c>
      <c r="R869" s="55">
        <f t="shared" si="59"/>
        <v>2134086.4186768667</v>
      </c>
      <c r="S869" s="37">
        <f t="shared" si="61"/>
        <v>40231239.164975114</v>
      </c>
      <c r="T869" s="37">
        <f t="shared" si="60"/>
        <v>16656619.170661964</v>
      </c>
    </row>
    <row r="870" spans="1:20" x14ac:dyDescent="0.55000000000000004">
      <c r="A870" s="31" t="s">
        <v>24</v>
      </c>
      <c r="B870" s="31" t="s">
        <v>460</v>
      </c>
      <c r="C870" s="55">
        <f t="shared" si="59"/>
        <v>14012417.281850101</v>
      </c>
      <c r="D870" s="55">
        <f t="shared" si="59"/>
        <v>14122111.842853278</v>
      </c>
      <c r="E870" s="55">
        <f t="shared" si="59"/>
        <v>14227662.217512401</v>
      </c>
      <c r="F870" s="55">
        <f t="shared" si="59"/>
        <v>14330230.281928049</v>
      </c>
      <c r="G870" s="55">
        <f t="shared" si="59"/>
        <v>14429037.515592819</v>
      </c>
      <c r="H870" s="55">
        <f t="shared" si="59"/>
        <v>14523887.137145452</v>
      </c>
      <c r="I870" s="55">
        <f t="shared" si="59"/>
        <v>14602284.306814743</v>
      </c>
      <c r="J870" s="55">
        <f t="shared" si="59"/>
        <v>14681275.70497272</v>
      </c>
      <c r="K870" s="55">
        <f t="shared" si="59"/>
        <v>14760865.155975707</v>
      </c>
      <c r="L870" s="55">
        <f t="shared" si="59"/>
        <v>14841056.511064831</v>
      </c>
      <c r="M870" s="55">
        <f t="shared" si="59"/>
        <v>14921853.648548741</v>
      </c>
      <c r="N870" s="55">
        <f t="shared" si="59"/>
        <v>14969928.412159722</v>
      </c>
      <c r="O870" s="55">
        <f t="shared" si="59"/>
        <v>15018260.357188851</v>
      </c>
      <c r="P870" s="55">
        <f t="shared" si="59"/>
        <v>15066850.491599273</v>
      </c>
      <c r="Q870" s="55">
        <f t="shared" si="59"/>
        <v>15115699.828752337</v>
      </c>
      <c r="R870" s="55">
        <f t="shared" si="59"/>
        <v>15164809.387432709</v>
      </c>
      <c r="S870" s="37">
        <f t="shared" si="61"/>
        <v>234788230.08139169</v>
      </c>
      <c r="T870" s="37">
        <f t="shared" si="60"/>
        <v>85645346.276882082</v>
      </c>
    </row>
    <row r="871" spans="1:20" x14ac:dyDescent="0.55000000000000004">
      <c r="A871" s="31" t="s">
        <v>43</v>
      </c>
      <c r="B871" s="31" t="s">
        <v>460</v>
      </c>
      <c r="C871" s="55">
        <f t="shared" si="59"/>
        <v>22729633.210481822</v>
      </c>
      <c r="D871" s="55">
        <f t="shared" si="59"/>
        <v>21790142.761760078</v>
      </c>
      <c r="E871" s="55">
        <f t="shared" si="59"/>
        <v>20892616.30726812</v>
      </c>
      <c r="F871" s="55">
        <f t="shared" si="59"/>
        <v>20037218.566844512</v>
      </c>
      <c r="G871" s="55">
        <f t="shared" si="59"/>
        <v>19213164.212895975</v>
      </c>
      <c r="H871" s="55">
        <f t="shared" si="59"/>
        <v>18420249.19135765</v>
      </c>
      <c r="I871" s="55">
        <f t="shared" si="59"/>
        <v>17752949.949602477</v>
      </c>
      <c r="J871" s="55">
        <f t="shared" si="59"/>
        <v>17109936.051538546</v>
      </c>
      <c r="K871" s="55">
        <f t="shared" si="59"/>
        <v>16490319.75994095</v>
      </c>
      <c r="L871" s="55">
        <f t="shared" si="59"/>
        <v>15893245.924814524</v>
      </c>
      <c r="M871" s="55">
        <f t="shared" si="59"/>
        <v>15317890.78242773</v>
      </c>
      <c r="N871" s="55">
        <f t="shared" si="59"/>
        <v>14752774.666951539</v>
      </c>
      <c r="O871" s="55">
        <f t="shared" si="59"/>
        <v>14208596.082275784</v>
      </c>
      <c r="P871" s="55">
        <f t="shared" si="59"/>
        <v>13684576.115667308</v>
      </c>
      <c r="Q871" s="55">
        <f t="shared" si="59"/>
        <v>13179964.944381241</v>
      </c>
      <c r="R871" s="55">
        <f t="shared" si="59"/>
        <v>12694040.745232228</v>
      </c>
      <c r="S871" s="37">
        <f t="shared" si="61"/>
        <v>274167319.27344048</v>
      </c>
      <c r="T871" s="37">
        <f t="shared" si="60"/>
        <v>123083024.25060815</v>
      </c>
    </row>
    <row r="872" spans="1:20" x14ac:dyDescent="0.55000000000000004">
      <c r="A872" s="31" t="s">
        <v>176</v>
      </c>
      <c r="B872" s="31" t="s">
        <v>460</v>
      </c>
      <c r="C872" s="55">
        <f t="shared" si="59"/>
        <v>12332637.565377476</v>
      </c>
      <c r="D872" s="55">
        <f t="shared" si="59"/>
        <v>12340598.826144237</v>
      </c>
      <c r="E872" s="55">
        <f t="shared" si="59"/>
        <v>12346877.889857324</v>
      </c>
      <c r="F872" s="55">
        <f t="shared" si="59"/>
        <v>12351828.623892469</v>
      </c>
      <c r="G872" s="55">
        <f t="shared" si="59"/>
        <v>12356662.126532815</v>
      </c>
      <c r="H872" s="55">
        <f t="shared" si="59"/>
        <v>12361513.715064447</v>
      </c>
      <c r="I872" s="55">
        <f t="shared" si="59"/>
        <v>12383833.797012946</v>
      </c>
      <c r="J872" s="55">
        <f t="shared" si="59"/>
        <v>12407006.777537506</v>
      </c>
      <c r="K872" s="55">
        <f t="shared" si="59"/>
        <v>12431016.14689772</v>
      </c>
      <c r="L872" s="55">
        <f t="shared" si="59"/>
        <v>12455845.857182439</v>
      </c>
      <c r="M872" s="55">
        <f t="shared" si="59"/>
        <v>12481480.310213648</v>
      </c>
      <c r="N872" s="55">
        <f t="shared" si="59"/>
        <v>12504521.709754156</v>
      </c>
      <c r="O872" s="55">
        <f t="shared" si="59"/>
        <v>12528311.754808748</v>
      </c>
      <c r="P872" s="55">
        <f t="shared" si="59"/>
        <v>12552835.973019106</v>
      </c>
      <c r="Q872" s="55">
        <f t="shared" si="59"/>
        <v>12578080.295679208</v>
      </c>
      <c r="R872" s="55">
        <f t="shared" si="59"/>
        <v>12604031.047153478</v>
      </c>
      <c r="S872" s="37">
        <f t="shared" si="61"/>
        <v>199017082.41612774</v>
      </c>
      <c r="T872" s="37">
        <f t="shared" si="60"/>
        <v>74090118.746868774</v>
      </c>
    </row>
    <row r="873" spans="1:20" x14ac:dyDescent="0.55000000000000004">
      <c r="A873" s="31" t="s">
        <v>177</v>
      </c>
      <c r="B873" s="31" t="s">
        <v>460</v>
      </c>
      <c r="C873" s="55">
        <f t="shared" si="59"/>
        <v>131061454.9653291</v>
      </c>
      <c r="D873" s="55">
        <f t="shared" si="59"/>
        <v>127761050.85969117</v>
      </c>
      <c r="E873" s="55">
        <f t="shared" si="59"/>
        <v>124541054.59899685</v>
      </c>
      <c r="F873" s="55">
        <f t="shared" si="59"/>
        <v>121399365.04808599</v>
      </c>
      <c r="G873" s="55">
        <f t="shared" si="59"/>
        <v>118333993.20540255</v>
      </c>
      <c r="H873" s="55">
        <f t="shared" si="59"/>
        <v>115343106.40518372</v>
      </c>
      <c r="I873" s="55">
        <f t="shared" si="59"/>
        <v>112569518.06641614</v>
      </c>
      <c r="J873" s="55">
        <f t="shared" si="59"/>
        <v>109863498.60348213</v>
      </c>
      <c r="K873" s="55">
        <f t="shared" si="59"/>
        <v>107223389.7931695</v>
      </c>
      <c r="L873" s="55">
        <f t="shared" si="59"/>
        <v>104647574.28771025</v>
      </c>
      <c r="M873" s="55">
        <f t="shared" si="59"/>
        <v>102134474.60424244</v>
      </c>
      <c r="N873" s="55">
        <f t="shared" si="59"/>
        <v>99663056.413853735</v>
      </c>
      <c r="O873" s="55">
        <f t="shared" si="59"/>
        <v>97252159.386380091</v>
      </c>
      <c r="P873" s="55">
        <f t="shared" si="59"/>
        <v>94900292.701447487</v>
      </c>
      <c r="Q873" s="55">
        <f t="shared" si="59"/>
        <v>92606002.367620021</v>
      </c>
      <c r="R873" s="55">
        <f t="shared" si="59"/>
        <v>90367870.311316296</v>
      </c>
      <c r="S873" s="37">
        <f t="shared" si="61"/>
        <v>1749667861.6183274</v>
      </c>
      <c r="T873" s="37">
        <f t="shared" si="60"/>
        <v>738440025.08268929</v>
      </c>
    </row>
    <row r="874" spans="1:20" x14ac:dyDescent="0.55000000000000004">
      <c r="A874" s="31" t="s">
        <v>178</v>
      </c>
      <c r="B874" s="31" t="s">
        <v>459</v>
      </c>
      <c r="C874" s="55">
        <f t="shared" si="59"/>
        <v>16102468.361594735</v>
      </c>
      <c r="D874" s="55">
        <f t="shared" si="59"/>
        <v>15773289.649913782</v>
      </c>
      <c r="E874" s="55">
        <f t="shared" si="59"/>
        <v>15451909.816759152</v>
      </c>
      <c r="F874" s="55">
        <f t="shared" si="59"/>
        <v>15138060.038297389</v>
      </c>
      <c r="G874" s="55">
        <f t="shared" si="59"/>
        <v>14831430.040412288</v>
      </c>
      <c r="H874" s="55">
        <f t="shared" si="59"/>
        <v>14531739.162410872</v>
      </c>
      <c r="I874" s="55">
        <f t="shared" si="59"/>
        <v>14258972.531043889</v>
      </c>
      <c r="J874" s="55">
        <f t="shared" si="59"/>
        <v>13991453.830940699</v>
      </c>
      <c r="K874" s="55">
        <f t="shared" si="59"/>
        <v>13729077.841978641</v>
      </c>
      <c r="L874" s="55">
        <f t="shared" si="59"/>
        <v>13471741.620727289</v>
      </c>
      <c r="M874" s="55">
        <f t="shared" si="59"/>
        <v>13219344.44422899</v>
      </c>
      <c r="N874" s="55">
        <f t="shared" si="59"/>
        <v>12978705.398351915</v>
      </c>
      <c r="O874" s="55">
        <f t="shared" si="59"/>
        <v>12742536.984885519</v>
      </c>
      <c r="P874" s="55">
        <f t="shared" si="59"/>
        <v>12510752.885480613</v>
      </c>
      <c r="Q874" s="55">
        <f t="shared" si="59"/>
        <v>12283268.582873149</v>
      </c>
      <c r="R874" s="55">
        <f t="shared" si="59"/>
        <v>12060001.317579184</v>
      </c>
      <c r="S874" s="37">
        <f t="shared" si="61"/>
        <v>223074752.50747806</v>
      </c>
      <c r="T874" s="37">
        <f t="shared" si="60"/>
        <v>91828897.069388226</v>
      </c>
    </row>
    <row r="875" spans="1:20" x14ac:dyDescent="0.55000000000000004">
      <c r="A875" s="31" t="s">
        <v>180</v>
      </c>
      <c r="B875" s="31" t="s">
        <v>460</v>
      </c>
      <c r="C875" s="55">
        <f t="shared" si="59"/>
        <v>21215636.185719941</v>
      </c>
      <c r="D875" s="55">
        <f t="shared" si="59"/>
        <v>20723721.232542492</v>
      </c>
      <c r="E875" s="55">
        <f t="shared" si="59"/>
        <v>20236798.058769111</v>
      </c>
      <c r="F875" s="55">
        <f t="shared" si="59"/>
        <v>19756405.85687257</v>
      </c>
      <c r="G875" s="55">
        <f t="shared" si="59"/>
        <v>19283884.516403537</v>
      </c>
      <c r="H875" s="55">
        <f t="shared" si="59"/>
        <v>18820329.542263858</v>
      </c>
      <c r="I875" s="55">
        <f t="shared" si="59"/>
        <v>18398699.053845819</v>
      </c>
      <c r="J875" s="55">
        <f t="shared" si="59"/>
        <v>17987059.917529274</v>
      </c>
      <c r="K875" s="55">
        <f t="shared" si="59"/>
        <v>17585161.008774962</v>
      </c>
      <c r="L875" s="55">
        <f t="shared" si="59"/>
        <v>17192757.88412803</v>
      </c>
      <c r="M875" s="55">
        <f t="shared" si="59"/>
        <v>16809612.594139475</v>
      </c>
      <c r="N875" s="55">
        <f t="shared" si="59"/>
        <v>16434379.194566082</v>
      </c>
      <c r="O875" s="55">
        <f t="shared" si="59"/>
        <v>16067924.909712499</v>
      </c>
      <c r="P875" s="55">
        <f t="shared" si="59"/>
        <v>15710033.433936166</v>
      </c>
      <c r="Q875" s="55">
        <f t="shared" si="59"/>
        <v>15360494.083076941</v>
      </c>
      <c r="R875" s="55">
        <f t="shared" si="59"/>
        <v>15019101.640619403</v>
      </c>
      <c r="S875" s="37">
        <f t="shared" si="61"/>
        <v>286601999.1129002</v>
      </c>
      <c r="T875" s="37">
        <f t="shared" si="60"/>
        <v>120036775.39257151</v>
      </c>
    </row>
    <row r="876" spans="1:20" x14ac:dyDescent="0.55000000000000004">
      <c r="A876" s="31" t="s">
        <v>181</v>
      </c>
      <c r="B876" s="31" t="s">
        <v>459</v>
      </c>
      <c r="C876" s="55">
        <f t="shared" si="59"/>
        <v>1449858.8648275104</v>
      </c>
      <c r="D876" s="55">
        <f t="shared" si="59"/>
        <v>1448559.7399865706</v>
      </c>
      <c r="E876" s="55">
        <f t="shared" si="59"/>
        <v>1447287.1161698604</v>
      </c>
      <c r="F876" s="55">
        <f t="shared" si="59"/>
        <v>1446026.3181069447</v>
      </c>
      <c r="G876" s="55">
        <f t="shared" si="59"/>
        <v>1444769.0963171397</v>
      </c>
      <c r="H876" s="55">
        <f t="shared" si="59"/>
        <v>1443517.5505969948</v>
      </c>
      <c r="I876" s="55">
        <f t="shared" si="59"/>
        <v>1439514.094398926</v>
      </c>
      <c r="J876" s="55">
        <f t="shared" si="59"/>
        <v>1435542.9550579321</v>
      </c>
      <c r="K876" s="55">
        <f t="shared" si="59"/>
        <v>1431604.7999357313</v>
      </c>
      <c r="L876" s="55">
        <f t="shared" si="59"/>
        <v>1427700.3245061422</v>
      </c>
      <c r="M876" s="55">
        <f t="shared" si="59"/>
        <v>1423830.253451643</v>
      </c>
      <c r="N876" s="55">
        <f t="shared" si="59"/>
        <v>1416751.7590669175</v>
      </c>
      <c r="O876" s="55">
        <f t="shared" si="59"/>
        <v>1409740.6502280631</v>
      </c>
      <c r="P876" s="55">
        <f t="shared" si="59"/>
        <v>1402797.5026067793</v>
      </c>
      <c r="Q876" s="55">
        <f t="shared" si="59"/>
        <v>1395922.9276888787</v>
      </c>
      <c r="R876" s="55">
        <f t="shared" si="59"/>
        <v>1389117.5740909919</v>
      </c>
      <c r="S876" s="37">
        <f t="shared" si="61"/>
        <v>22852541.527037028</v>
      </c>
      <c r="T876" s="37">
        <f t="shared" si="60"/>
        <v>8680018.6860050205</v>
      </c>
    </row>
    <row r="877" spans="1:20" x14ac:dyDescent="0.55000000000000004">
      <c r="A877" s="31" t="s">
        <v>20</v>
      </c>
      <c r="B877" s="31" t="s">
        <v>460</v>
      </c>
      <c r="C877" s="55">
        <f t="shared" si="59"/>
        <v>17462853.904319823</v>
      </c>
      <c r="D877" s="55">
        <f t="shared" si="59"/>
        <v>17508704.194086462</v>
      </c>
      <c r="E877" s="55">
        <f t="shared" si="59"/>
        <v>17544648.258123506</v>
      </c>
      <c r="F877" s="55">
        <f t="shared" si="59"/>
        <v>17572037.912566125</v>
      </c>
      <c r="G877" s="55">
        <f t="shared" si="59"/>
        <v>17591987.070265539</v>
      </c>
      <c r="H877" s="55">
        <f t="shared" si="59"/>
        <v>17603742.097993251</v>
      </c>
      <c r="I877" s="55">
        <f t="shared" si="59"/>
        <v>17601076.985227611</v>
      </c>
      <c r="J877" s="55">
        <f t="shared" si="59"/>
        <v>17599058.744702678</v>
      </c>
      <c r="K877" s="55">
        <f t="shared" si="59"/>
        <v>17597681.625944789</v>
      </c>
      <c r="L877" s="55">
        <f t="shared" si="59"/>
        <v>17596939.953561451</v>
      </c>
      <c r="M877" s="55">
        <f t="shared" si="59"/>
        <v>17596828.126372412</v>
      </c>
      <c r="N877" s="55">
        <f t="shared" si="59"/>
        <v>17567304.28874426</v>
      </c>
      <c r="O877" s="55">
        <f t="shared" si="59"/>
        <v>17538296.130596735</v>
      </c>
      <c r="P877" s="55">
        <f t="shared" si="59"/>
        <v>17509797.918094173</v>
      </c>
      <c r="Q877" s="55">
        <f t="shared" si="59"/>
        <v>17481803.986944955</v>
      </c>
      <c r="R877" s="55">
        <f t="shared" ref="C877:R878" si="62">+R350+R437+R525+R613+R701+R789</f>
        <v>17454308.741578288</v>
      </c>
      <c r="S877" s="37">
        <f t="shared" si="61"/>
        <v>280827069.93912208</v>
      </c>
      <c r="T877" s="37">
        <f t="shared" si="60"/>
        <v>105283973.43735471</v>
      </c>
    </row>
    <row r="878" spans="1:20" x14ac:dyDescent="0.55000000000000004">
      <c r="A878" s="31" t="s">
        <v>18</v>
      </c>
      <c r="B878" s="31" t="s">
        <v>460</v>
      </c>
      <c r="C878" s="55">
        <f t="shared" si="62"/>
        <v>3612739.1449597352</v>
      </c>
      <c r="D878" s="55">
        <f t="shared" si="62"/>
        <v>3569327.1608959311</v>
      </c>
      <c r="E878" s="55">
        <f t="shared" si="62"/>
        <v>3526923.7855613306</v>
      </c>
      <c r="F878" s="55">
        <f t="shared" si="62"/>
        <v>3485500.7088800138</v>
      </c>
      <c r="G878" s="55">
        <f t="shared" si="62"/>
        <v>3445030.4408518313</v>
      </c>
      <c r="H878" s="55">
        <f t="shared" si="62"/>
        <v>3405486.2876857929</v>
      </c>
      <c r="I878" s="55">
        <f t="shared" si="62"/>
        <v>3369438.6043968843</v>
      </c>
      <c r="J878" s="55">
        <f t="shared" si="62"/>
        <v>3334247.7364588287</v>
      </c>
      <c r="K878" s="55">
        <f t="shared" si="62"/>
        <v>3299889.3420778243</v>
      </c>
      <c r="L878" s="55">
        <f t="shared" si="62"/>
        <v>3266339.7864533649</v>
      </c>
      <c r="M878" s="55">
        <f t="shared" si="62"/>
        <v>3233576.1211927165</v>
      </c>
      <c r="N878" s="55">
        <f t="shared" si="62"/>
        <v>3200484.4570073807</v>
      </c>
      <c r="O878" s="55">
        <f t="shared" si="62"/>
        <v>3168146.2210101215</v>
      </c>
      <c r="P878" s="55">
        <f t="shared" si="62"/>
        <v>3136540.3396876729</v>
      </c>
      <c r="Q878" s="55">
        <f t="shared" si="62"/>
        <v>3105646.3497516662</v>
      </c>
      <c r="R878" s="55">
        <f>+R351+R438+R526+R614+R702+R790</f>
        <v>3075444.3803797085</v>
      </c>
      <c r="S878" s="37">
        <f t="shared" si="61"/>
        <v>53234760.867250793</v>
      </c>
      <c r="T878" s="37">
        <f t="shared" si="60"/>
        <v>21045007.528834634</v>
      </c>
    </row>
    <row r="880" spans="1:20" x14ac:dyDescent="0.55000000000000004">
      <c r="A880" s="31" t="s">
        <v>229</v>
      </c>
      <c r="B880" s="31"/>
      <c r="C880" s="37">
        <f>SUM(C798:C878)</f>
        <v>2498342357.519124</v>
      </c>
      <c r="D880" s="37">
        <f t="shared" ref="D880:R880" si="63">SUM(D798:D878)</f>
        <v>2445869094.8409472</v>
      </c>
      <c r="E880" s="37">
        <f t="shared" si="63"/>
        <v>2394804449.1014404</v>
      </c>
      <c r="F880" s="37">
        <f t="shared" si="63"/>
        <v>2345141552.8449192</v>
      </c>
      <c r="G880" s="37">
        <f t="shared" si="63"/>
        <v>2296835665.0093646</v>
      </c>
      <c r="H880" s="37">
        <f t="shared" si="63"/>
        <v>2249850669.420496</v>
      </c>
      <c r="I880" s="37">
        <f t="shared" si="63"/>
        <v>2205298869.5827832</v>
      </c>
      <c r="J880" s="37">
        <f t="shared" si="63"/>
        <v>2161976476.118691</v>
      </c>
      <c r="K880" s="37">
        <f t="shared" si="63"/>
        <v>2119851427.3881154</v>
      </c>
      <c r="L880" s="37">
        <f t="shared" si="63"/>
        <v>2078893087.7499108</v>
      </c>
      <c r="M880" s="37">
        <f t="shared" si="63"/>
        <v>2039072296.9919989</v>
      </c>
      <c r="N880" s="37">
        <f t="shared" si="63"/>
        <v>1999141311.3948393</v>
      </c>
      <c r="O880" s="37">
        <f t="shared" si="63"/>
        <v>1960301810.0495486</v>
      </c>
      <c r="P880" s="37">
        <f t="shared" si="63"/>
        <v>1922530295.74441</v>
      </c>
      <c r="Q880" s="37">
        <f t="shared" si="63"/>
        <v>1885805077.680486</v>
      </c>
      <c r="R880" s="37">
        <f t="shared" si="63"/>
        <v>1850106453.0376685</v>
      </c>
      <c r="S880" s="37">
        <f>SUM(S798:S878)</f>
        <v>34453820894.474731</v>
      </c>
      <c r="T880" s="37">
        <f>SUM(C880:H880)</f>
        <v>14230843788.736292</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880"/>
  <sheetViews>
    <sheetView zoomScaleNormal="100" workbookViewId="0">
      <pane xSplit="2" ySplit="7" topLeftCell="N8" activePane="bottomRight" state="frozen"/>
      <selection activeCell="B785" sqref="B785"/>
      <selection pane="topRight" activeCell="B785" sqref="B785"/>
      <selection pane="bottomLeft" activeCell="B785" sqref="B785"/>
      <selection pane="bottomRight" activeCell="A3" sqref="A3:XFD5"/>
    </sheetView>
  </sheetViews>
  <sheetFormatPr defaultRowHeight="14.4" x14ac:dyDescent="0.55000000000000004"/>
  <cols>
    <col min="1" max="1" width="29.5234375" bestFit="1" customWidth="1"/>
    <col min="2" max="2" width="8.62890625" customWidth="1"/>
    <col min="3" max="3" width="19.15625" bestFit="1" customWidth="1"/>
    <col min="4" max="18" width="13.5234375" bestFit="1" customWidth="1"/>
    <col min="19" max="19" width="15.89453125" customWidth="1"/>
    <col min="20" max="20" width="14.62890625" bestFit="1" customWidth="1"/>
    <col min="22" max="22" width="10.1015625" bestFit="1" customWidth="1"/>
    <col min="23" max="37" width="12" bestFit="1" customWidth="1"/>
  </cols>
  <sheetData>
    <row r="1" spans="1:20" ht="18.3" x14ac:dyDescent="0.7">
      <c r="A1" s="20" t="s">
        <v>470</v>
      </c>
      <c r="B1" s="20"/>
    </row>
    <row r="5" spans="1:20" x14ac:dyDescent="0.55000000000000004">
      <c r="A5" s="17" t="s">
        <v>237</v>
      </c>
    </row>
    <row r="6" spans="1:20" x14ac:dyDescent="0.55000000000000004">
      <c r="A6" s="17" t="s">
        <v>238</v>
      </c>
      <c r="C6" s="37"/>
      <c r="D6" s="37"/>
      <c r="E6" s="37"/>
      <c r="F6" s="37"/>
      <c r="G6" s="37"/>
      <c r="H6" s="37"/>
      <c r="I6" s="37"/>
      <c r="J6" s="37"/>
      <c r="K6" s="37"/>
      <c r="L6" s="37"/>
      <c r="M6" s="37"/>
      <c r="N6" s="37"/>
      <c r="O6" s="37"/>
      <c r="P6" s="37"/>
      <c r="Q6" s="37"/>
      <c r="R6" s="37"/>
      <c r="S6" s="37"/>
    </row>
    <row r="7" spans="1:20" x14ac:dyDescent="0.55000000000000004">
      <c r="A7" s="17" t="s">
        <v>1</v>
      </c>
      <c r="B7" s="17" t="s">
        <v>239</v>
      </c>
      <c r="C7" s="63">
        <v>2015</v>
      </c>
      <c r="D7" s="63">
        <f>1+C7</f>
        <v>2016</v>
      </c>
      <c r="E7" s="63">
        <f t="shared" ref="E7:R7" si="0">1+D7</f>
        <v>2017</v>
      </c>
      <c r="F7" s="63">
        <f t="shared" si="0"/>
        <v>2018</v>
      </c>
      <c r="G7" s="63">
        <f t="shared" si="0"/>
        <v>2019</v>
      </c>
      <c r="H7" s="63">
        <f t="shared" si="0"/>
        <v>2020</v>
      </c>
      <c r="I7" s="63">
        <f t="shared" si="0"/>
        <v>2021</v>
      </c>
      <c r="J7" s="63">
        <f t="shared" si="0"/>
        <v>2022</v>
      </c>
      <c r="K7" s="63">
        <f t="shared" si="0"/>
        <v>2023</v>
      </c>
      <c r="L7" s="63">
        <f t="shared" si="0"/>
        <v>2024</v>
      </c>
      <c r="M7" s="63">
        <f t="shared" si="0"/>
        <v>2025</v>
      </c>
      <c r="N7" s="63">
        <f t="shared" si="0"/>
        <v>2026</v>
      </c>
      <c r="O7" s="63">
        <f t="shared" si="0"/>
        <v>2027</v>
      </c>
      <c r="P7" s="63">
        <f t="shared" si="0"/>
        <v>2028</v>
      </c>
      <c r="Q7" s="63">
        <f t="shared" si="0"/>
        <v>2029</v>
      </c>
      <c r="R7" s="63">
        <f t="shared" si="0"/>
        <v>2030</v>
      </c>
      <c r="S7" t="s">
        <v>233</v>
      </c>
      <c r="T7" t="s">
        <v>240</v>
      </c>
    </row>
    <row r="8" spans="1:20" x14ac:dyDescent="0.55000000000000004">
      <c r="A8" s="31" t="s">
        <v>79</v>
      </c>
      <c r="B8" s="31" t="s">
        <v>459</v>
      </c>
      <c r="C8" s="55">
        <v>191902.89196770819</v>
      </c>
      <c r="D8" s="55">
        <v>202677.15876109721</v>
      </c>
      <c r="E8" s="55">
        <v>213819.85018717375</v>
      </c>
      <c r="F8" s="55">
        <v>223841.56862033915</v>
      </c>
      <c r="G8" s="55">
        <v>234807.99203527145</v>
      </c>
      <c r="H8" s="55">
        <v>244201.343714516</v>
      </c>
      <c r="I8" s="55">
        <v>254845.63551985627</v>
      </c>
      <c r="J8" s="55">
        <v>265673.45201166935</v>
      </c>
      <c r="K8" s="55">
        <v>275621.54878603353</v>
      </c>
      <c r="L8" s="55">
        <v>285163.84066533204</v>
      </c>
      <c r="M8" s="55">
        <v>294032.33382972213</v>
      </c>
      <c r="N8" s="55">
        <v>301700.21813196893</v>
      </c>
      <c r="O8" s="55">
        <v>308626.75587775628</v>
      </c>
      <c r="P8" s="55">
        <v>315009.89984247927</v>
      </c>
      <c r="Q8" s="55">
        <v>321833.98548354459</v>
      </c>
      <c r="R8" s="55">
        <v>326795.02588608261</v>
      </c>
      <c r="S8" s="37">
        <f>SUM(C8:R8)</f>
        <v>4260553.5013205502</v>
      </c>
      <c r="T8" s="37">
        <f t="shared" ref="T8:T71" si="1">SUM(C8:H8)</f>
        <v>1311250.8052861057</v>
      </c>
    </row>
    <row r="9" spans="1:20" x14ac:dyDescent="0.55000000000000004">
      <c r="A9" s="31" t="s">
        <v>82</v>
      </c>
      <c r="B9" s="31" t="s">
        <v>460</v>
      </c>
      <c r="C9" s="55">
        <v>106735.36001697721</v>
      </c>
      <c r="D9" s="55">
        <v>112325.96196327795</v>
      </c>
      <c r="E9" s="55">
        <v>118902.56110001053</v>
      </c>
      <c r="F9" s="55">
        <v>124721.01131403675</v>
      </c>
      <c r="G9" s="55">
        <v>130669.48884726892</v>
      </c>
      <c r="H9" s="55">
        <v>137595.12021874855</v>
      </c>
      <c r="I9" s="55">
        <v>145256.74144661901</v>
      </c>
      <c r="J9" s="55">
        <v>152171.44316477812</v>
      </c>
      <c r="K9" s="55">
        <v>159292.72405516839</v>
      </c>
      <c r="L9" s="55">
        <v>167289.93138815041</v>
      </c>
      <c r="M9" s="55">
        <v>174489.34951187778</v>
      </c>
      <c r="N9" s="55">
        <v>181392.03668287143</v>
      </c>
      <c r="O9" s="55">
        <v>189266.05455005559</v>
      </c>
      <c r="P9" s="55">
        <v>197188.04467279077</v>
      </c>
      <c r="Q9" s="55">
        <v>205151.0122504663</v>
      </c>
      <c r="R9" s="55">
        <v>213170.46741313784</v>
      </c>
      <c r="S9" s="37">
        <f t="shared" ref="S9:S72" si="2">SUM(C9:R9)</f>
        <v>2515617.3085962357</v>
      </c>
      <c r="T9" s="37">
        <f t="shared" si="1"/>
        <v>730949.50346031995</v>
      </c>
    </row>
    <row r="10" spans="1:20" x14ac:dyDescent="0.55000000000000004">
      <c r="A10" s="31" t="s">
        <v>85</v>
      </c>
      <c r="B10" s="31" t="s">
        <v>459</v>
      </c>
      <c r="C10" s="55">
        <v>3967.1356662732146</v>
      </c>
      <c r="D10" s="55">
        <v>3974.4411453833527</v>
      </c>
      <c r="E10" s="55">
        <v>3997.2666650662345</v>
      </c>
      <c r="F10" s="55">
        <v>4000.8451611056171</v>
      </c>
      <c r="G10" s="55">
        <v>4028.8626573807696</v>
      </c>
      <c r="H10" s="55">
        <v>3992.2607488499075</v>
      </c>
      <c r="I10" s="55">
        <v>3983.0197344319022</v>
      </c>
      <c r="J10" s="55">
        <v>3958.0010340890585</v>
      </c>
      <c r="K10" s="55">
        <v>3926.6329792024035</v>
      </c>
      <c r="L10" s="55">
        <v>3889.5295317127134</v>
      </c>
      <c r="M10" s="55">
        <v>3880.0564841093696</v>
      </c>
      <c r="N10" s="55">
        <v>3867.2750324324079</v>
      </c>
      <c r="O10" s="55">
        <v>3882.7792220466458</v>
      </c>
      <c r="P10" s="55">
        <v>3877.3197881731398</v>
      </c>
      <c r="Q10" s="55">
        <v>3862.8451109233506</v>
      </c>
      <c r="R10" s="55">
        <v>3835.3159376406625</v>
      </c>
      <c r="S10" s="37">
        <f t="shared" si="2"/>
        <v>62923.586898820751</v>
      </c>
      <c r="T10" s="37">
        <f t="shared" si="1"/>
        <v>23960.812044059097</v>
      </c>
    </row>
    <row r="11" spans="1:20" x14ac:dyDescent="0.55000000000000004">
      <c r="A11" s="31" t="s">
        <v>86</v>
      </c>
      <c r="B11" s="31" t="s">
        <v>459</v>
      </c>
      <c r="C11" s="55">
        <v>2175852.3123875996</v>
      </c>
      <c r="D11" s="55">
        <v>2151909.3862926997</v>
      </c>
      <c r="E11" s="55">
        <v>2127447.8421410182</v>
      </c>
      <c r="F11" s="55">
        <v>2102098.2806094801</v>
      </c>
      <c r="G11" s="55">
        <v>2075321.6439995572</v>
      </c>
      <c r="H11" s="55">
        <v>2050880.2898526206</v>
      </c>
      <c r="I11" s="55">
        <v>2014997.3355504468</v>
      </c>
      <c r="J11" s="55">
        <v>1981941.4540640619</v>
      </c>
      <c r="K11" s="55">
        <v>1944213.1189618879</v>
      </c>
      <c r="L11" s="55">
        <v>1914932.3854677174</v>
      </c>
      <c r="M11" s="55">
        <v>1874210.9417567281</v>
      </c>
      <c r="N11" s="55">
        <v>1833253.3129123757</v>
      </c>
      <c r="O11" s="55">
        <v>1794080.9019596979</v>
      </c>
      <c r="P11" s="55">
        <v>1750809.9268448192</v>
      </c>
      <c r="Q11" s="55">
        <v>1709969.6025626638</v>
      </c>
      <c r="R11" s="55">
        <v>1668902.545428229</v>
      </c>
      <c r="S11" s="37">
        <f t="shared" si="2"/>
        <v>31170821.280791603</v>
      </c>
      <c r="T11" s="37">
        <f t="shared" si="1"/>
        <v>12683509.755282978</v>
      </c>
    </row>
    <row r="12" spans="1:20" x14ac:dyDescent="0.55000000000000004">
      <c r="A12" s="31" t="s">
        <v>89</v>
      </c>
      <c r="B12" s="31" t="s">
        <v>459</v>
      </c>
      <c r="C12" s="55">
        <v>42175.750290496122</v>
      </c>
      <c r="D12" s="55">
        <v>44995.881881853937</v>
      </c>
      <c r="E12" s="55">
        <v>47873.700177787789</v>
      </c>
      <c r="F12" s="55">
        <v>51098.605886354781</v>
      </c>
      <c r="G12" s="55">
        <v>53944.389728600196</v>
      </c>
      <c r="H12" s="55">
        <v>57166.502413390968</v>
      </c>
      <c r="I12" s="55">
        <v>60297.418646490922</v>
      </c>
      <c r="J12" s="55">
        <v>63024.617047335531</v>
      </c>
      <c r="K12" s="55">
        <v>66156.137997993123</v>
      </c>
      <c r="L12" s="55">
        <v>69204.575186772825</v>
      </c>
      <c r="M12" s="55">
        <v>72248.075631685642</v>
      </c>
      <c r="N12" s="55">
        <v>75159.22350537045</v>
      </c>
      <c r="O12" s="55">
        <v>78039.014022144867</v>
      </c>
      <c r="P12" s="55">
        <v>80511.031837115515</v>
      </c>
      <c r="Q12" s="55">
        <v>83742.513158134156</v>
      </c>
      <c r="R12" s="55">
        <v>86454.439406547346</v>
      </c>
      <c r="S12" s="37">
        <f t="shared" si="2"/>
        <v>1032091.8768180743</v>
      </c>
      <c r="T12" s="37">
        <f t="shared" si="1"/>
        <v>297254.83037848381</v>
      </c>
    </row>
    <row r="13" spans="1:20" x14ac:dyDescent="0.55000000000000004">
      <c r="A13" s="31" t="s">
        <v>91</v>
      </c>
      <c r="B13" s="31" t="s">
        <v>459</v>
      </c>
      <c r="C13" s="55">
        <v>52828.429857193762</v>
      </c>
      <c r="D13" s="55">
        <v>53433.639122858811</v>
      </c>
      <c r="E13" s="55">
        <v>53627.214558522166</v>
      </c>
      <c r="F13" s="55">
        <v>53881.345444515777</v>
      </c>
      <c r="G13" s="55">
        <v>53943.881132429764</v>
      </c>
      <c r="H13" s="55">
        <v>53981.20434198821</v>
      </c>
      <c r="I13" s="55">
        <v>53872.419436384713</v>
      </c>
      <c r="J13" s="55">
        <v>53810.975874446645</v>
      </c>
      <c r="K13" s="55">
        <v>53610.064650410648</v>
      </c>
      <c r="L13" s="55">
        <v>53624.631032106648</v>
      </c>
      <c r="M13" s="55">
        <v>53173.181430966193</v>
      </c>
      <c r="N13" s="55">
        <v>52729.665746104045</v>
      </c>
      <c r="O13" s="55">
        <v>52467.16219642519</v>
      </c>
      <c r="P13" s="55">
        <v>51942.329584850559</v>
      </c>
      <c r="Q13" s="55">
        <v>51367.281219170574</v>
      </c>
      <c r="R13" s="55">
        <v>50894.266890879313</v>
      </c>
      <c r="S13" s="37">
        <f t="shared" si="2"/>
        <v>849187.69251925312</v>
      </c>
      <c r="T13" s="37">
        <f t="shared" si="1"/>
        <v>321695.71445750847</v>
      </c>
    </row>
    <row r="14" spans="1:20" x14ac:dyDescent="0.55000000000000004">
      <c r="A14" s="31" t="s">
        <v>26</v>
      </c>
      <c r="B14" s="31" t="s">
        <v>460</v>
      </c>
      <c r="C14" s="55">
        <v>915689.4984203967</v>
      </c>
      <c r="D14" s="55">
        <v>911655.33339089947</v>
      </c>
      <c r="E14" s="55">
        <v>909929.582345612</v>
      </c>
      <c r="F14" s="55">
        <v>904840.2584011174</v>
      </c>
      <c r="G14" s="55">
        <v>900824.4050306346</v>
      </c>
      <c r="H14" s="55">
        <v>894129.52253673074</v>
      </c>
      <c r="I14" s="55">
        <v>887004.62011369795</v>
      </c>
      <c r="J14" s="55">
        <v>879709.6314787853</v>
      </c>
      <c r="K14" s="55">
        <v>871028.6576584666</v>
      </c>
      <c r="L14" s="55">
        <v>865851.90056492668</v>
      </c>
      <c r="M14" s="55">
        <v>854566.96493550763</v>
      </c>
      <c r="N14" s="55">
        <v>845604.32171175652</v>
      </c>
      <c r="O14" s="55">
        <v>837693.33855925291</v>
      </c>
      <c r="P14" s="55">
        <v>825828.31325078954</v>
      </c>
      <c r="Q14" s="55">
        <v>816132.59723124909</v>
      </c>
      <c r="R14" s="55">
        <v>803561.82085471752</v>
      </c>
      <c r="S14" s="37">
        <f t="shared" si="2"/>
        <v>13924050.76648454</v>
      </c>
      <c r="T14" s="37">
        <f t="shared" si="1"/>
        <v>5437068.6001253901</v>
      </c>
    </row>
    <row r="15" spans="1:20" x14ac:dyDescent="0.55000000000000004">
      <c r="A15" s="31" t="s">
        <v>36</v>
      </c>
      <c r="B15" s="31" t="s">
        <v>460</v>
      </c>
      <c r="C15" s="55">
        <v>3773076.6141400356</v>
      </c>
      <c r="D15" s="55">
        <v>3676835.0231708572</v>
      </c>
      <c r="E15" s="55">
        <v>3581584.0361940847</v>
      </c>
      <c r="F15" s="55">
        <v>3498416.423218532</v>
      </c>
      <c r="G15" s="55">
        <v>3404233.9511773069</v>
      </c>
      <c r="H15" s="55">
        <v>3311524.0021192599</v>
      </c>
      <c r="I15" s="55">
        <v>3223909.9247789406</v>
      </c>
      <c r="J15" s="55">
        <v>3129348.6892221258</v>
      </c>
      <c r="K15" s="55">
        <v>3037682.6378316195</v>
      </c>
      <c r="L15" s="55">
        <v>2938217.9266208666</v>
      </c>
      <c r="M15" s="55">
        <v>2844113.1634637187</v>
      </c>
      <c r="N15" s="55">
        <v>2748727.4481898989</v>
      </c>
      <c r="O15" s="55">
        <v>2658553.703792796</v>
      </c>
      <c r="P15" s="55">
        <v>2569407.4806254674</v>
      </c>
      <c r="Q15" s="55">
        <v>2484303.5827240716</v>
      </c>
      <c r="R15" s="55">
        <v>2396464.2329349583</v>
      </c>
      <c r="S15" s="37">
        <f t="shared" si="2"/>
        <v>49276398.840204544</v>
      </c>
      <c r="T15" s="37">
        <f t="shared" si="1"/>
        <v>21245670.050020076</v>
      </c>
    </row>
    <row r="16" spans="1:20" x14ac:dyDescent="0.55000000000000004">
      <c r="A16" s="31" t="s">
        <v>94</v>
      </c>
      <c r="B16" s="31" t="s">
        <v>459</v>
      </c>
      <c r="C16" s="55">
        <v>17573.669587480974</v>
      </c>
      <c r="D16" s="55">
        <v>18298.113063241159</v>
      </c>
      <c r="E16" s="55">
        <v>19031.693042332525</v>
      </c>
      <c r="F16" s="55">
        <v>19666.974644917907</v>
      </c>
      <c r="G16" s="55">
        <v>20418.988750818469</v>
      </c>
      <c r="H16" s="55">
        <v>21183.839704838549</v>
      </c>
      <c r="I16" s="55">
        <v>21926.24862478612</v>
      </c>
      <c r="J16" s="55">
        <v>22609.95594223019</v>
      </c>
      <c r="K16" s="55">
        <v>23387.238061798591</v>
      </c>
      <c r="L16" s="55">
        <v>24157.153650841417</v>
      </c>
      <c r="M16" s="55">
        <v>24923.241775567865</v>
      </c>
      <c r="N16" s="55">
        <v>25557.405719453072</v>
      </c>
      <c r="O16" s="55">
        <v>26376.248612381198</v>
      </c>
      <c r="P16" s="55">
        <v>26982.106817393411</v>
      </c>
      <c r="Q16" s="55">
        <v>27687.258463986342</v>
      </c>
      <c r="R16" s="55">
        <v>28376.849232410288</v>
      </c>
      <c r="S16" s="37">
        <f t="shared" si="2"/>
        <v>368156.98569447809</v>
      </c>
      <c r="T16" s="37">
        <f t="shared" si="1"/>
        <v>116173.27879362958</v>
      </c>
    </row>
    <row r="17" spans="1:20" x14ac:dyDescent="0.55000000000000004">
      <c r="A17" s="31" t="s">
        <v>95</v>
      </c>
      <c r="B17" s="31" t="s">
        <v>459</v>
      </c>
      <c r="C17" s="55">
        <v>54141.345549473706</v>
      </c>
      <c r="D17" s="55">
        <v>53276.457914571009</v>
      </c>
      <c r="E17" s="55">
        <v>55906.105256105999</v>
      </c>
      <c r="F17" s="55">
        <v>58552.776323825623</v>
      </c>
      <c r="G17" s="55">
        <v>61454.814474868857</v>
      </c>
      <c r="H17" s="55">
        <v>64005.21489599489</v>
      </c>
      <c r="I17" s="55">
        <v>66697.100973972905</v>
      </c>
      <c r="J17" s="55">
        <v>69491.955938452156</v>
      </c>
      <c r="K17" s="55">
        <v>72563.052409769807</v>
      </c>
      <c r="L17" s="55">
        <v>75401.387715527671</v>
      </c>
      <c r="M17" s="55">
        <v>78025.476618745364</v>
      </c>
      <c r="N17" s="55">
        <v>80849.527312475431</v>
      </c>
      <c r="O17" s="55">
        <v>83627.345506641155</v>
      </c>
      <c r="P17" s="55">
        <v>85889.778369583481</v>
      </c>
      <c r="Q17" s="55">
        <v>88660.208490895166</v>
      </c>
      <c r="R17" s="55">
        <v>90489.533796486343</v>
      </c>
      <c r="S17" s="37">
        <f t="shared" si="2"/>
        <v>1139032.0815473897</v>
      </c>
      <c r="T17" s="37">
        <f t="shared" si="1"/>
        <v>347336.71441484004</v>
      </c>
    </row>
    <row r="18" spans="1:20" x14ac:dyDescent="0.55000000000000004">
      <c r="A18" s="31" t="s">
        <v>96</v>
      </c>
      <c r="B18" s="31" t="s">
        <v>459</v>
      </c>
      <c r="C18" s="55">
        <v>104109.59787199066</v>
      </c>
      <c r="D18" s="55">
        <v>105476.60981135482</v>
      </c>
      <c r="E18" s="55">
        <v>106126.35693328291</v>
      </c>
      <c r="F18" s="55">
        <v>106854.40888002902</v>
      </c>
      <c r="G18" s="55">
        <v>107026.70640663961</v>
      </c>
      <c r="H18" s="55">
        <v>106978.73058985194</v>
      </c>
      <c r="I18" s="55">
        <v>106954.05790476127</v>
      </c>
      <c r="J18" s="55">
        <v>106586.01176211475</v>
      </c>
      <c r="K18" s="55">
        <v>106118.03659269038</v>
      </c>
      <c r="L18" s="55">
        <v>106039.34174898546</v>
      </c>
      <c r="M18" s="55">
        <v>105746.58568050353</v>
      </c>
      <c r="N18" s="55">
        <v>106166.97826986172</v>
      </c>
      <c r="O18" s="55">
        <v>106399.34668818646</v>
      </c>
      <c r="P18" s="55">
        <v>106402.39252094578</v>
      </c>
      <c r="Q18" s="55">
        <v>106531.70493677736</v>
      </c>
      <c r="R18" s="55">
        <v>105170.02843712478</v>
      </c>
      <c r="S18" s="37">
        <f t="shared" si="2"/>
        <v>1698686.8950351009</v>
      </c>
      <c r="T18" s="37">
        <f t="shared" si="1"/>
        <v>636572.41049314907</v>
      </c>
    </row>
    <row r="19" spans="1:20" x14ac:dyDescent="0.55000000000000004">
      <c r="A19" s="31" t="s">
        <v>33</v>
      </c>
      <c r="B19" s="31" t="s">
        <v>460</v>
      </c>
      <c r="C19" s="55">
        <v>329443.63370929332</v>
      </c>
      <c r="D19" s="55">
        <v>344164.49287873675</v>
      </c>
      <c r="E19" s="55">
        <v>358865.59956617869</v>
      </c>
      <c r="F19" s="55">
        <v>373912.52698583511</v>
      </c>
      <c r="G19" s="55">
        <v>388874.57799652801</v>
      </c>
      <c r="H19" s="55">
        <v>403677.61322638817</v>
      </c>
      <c r="I19" s="55">
        <v>418182.61025817832</v>
      </c>
      <c r="J19" s="55">
        <v>432501.88679614244</v>
      </c>
      <c r="K19" s="55">
        <v>446815.42431525956</v>
      </c>
      <c r="L19" s="55">
        <v>462996.65970065084</v>
      </c>
      <c r="M19" s="55">
        <v>477075.73656032269</v>
      </c>
      <c r="N19" s="55">
        <v>490604.64516614209</v>
      </c>
      <c r="O19" s="55">
        <v>505891.22172024439</v>
      </c>
      <c r="P19" s="55">
        <v>520918.17339560384</v>
      </c>
      <c r="Q19" s="55">
        <v>533756.97377013019</v>
      </c>
      <c r="R19" s="55">
        <v>549892.73228995106</v>
      </c>
      <c r="S19" s="37">
        <f t="shared" si="2"/>
        <v>7037574.5083355857</v>
      </c>
      <c r="T19" s="37">
        <f t="shared" si="1"/>
        <v>2198938.4443629598</v>
      </c>
    </row>
    <row r="20" spans="1:20" x14ac:dyDescent="0.55000000000000004">
      <c r="A20" s="31" t="s">
        <v>97</v>
      </c>
      <c r="B20" s="31" t="s">
        <v>459</v>
      </c>
      <c r="C20" s="55">
        <v>120853.1392866535</v>
      </c>
      <c r="D20" s="55">
        <v>125987.36729591741</v>
      </c>
      <c r="E20" s="55">
        <v>131339.39219442595</v>
      </c>
      <c r="F20" s="55">
        <v>137513.38353760782</v>
      </c>
      <c r="G20" s="55">
        <v>143758.73824283018</v>
      </c>
      <c r="H20" s="55">
        <v>148814.69750416212</v>
      </c>
      <c r="I20" s="55">
        <v>154342.39103754342</v>
      </c>
      <c r="J20" s="55">
        <v>159925.87839577018</v>
      </c>
      <c r="K20" s="55">
        <v>165236.68962633051</v>
      </c>
      <c r="L20" s="55">
        <v>170602.76364117727</v>
      </c>
      <c r="M20" s="55">
        <v>175801.45516232285</v>
      </c>
      <c r="N20" s="55">
        <v>181506.48926883648</v>
      </c>
      <c r="O20" s="55">
        <v>185684.80078440296</v>
      </c>
      <c r="P20" s="55">
        <v>190250.82702894331</v>
      </c>
      <c r="Q20" s="55">
        <v>195520.38295302616</v>
      </c>
      <c r="R20" s="55">
        <v>201699.1352654993</v>
      </c>
      <c r="S20" s="37">
        <f t="shared" si="2"/>
        <v>2588837.5312254499</v>
      </c>
      <c r="T20" s="37">
        <f t="shared" si="1"/>
        <v>808266.71806159697</v>
      </c>
    </row>
    <row r="21" spans="1:20" x14ac:dyDescent="0.55000000000000004">
      <c r="A21" s="31" t="s">
        <v>98</v>
      </c>
      <c r="B21" s="31" t="s">
        <v>460</v>
      </c>
      <c r="C21" s="55">
        <v>10900.189390819181</v>
      </c>
      <c r="D21" s="55">
        <v>12116.35748908192</v>
      </c>
      <c r="E21" s="55">
        <v>12974.141429465824</v>
      </c>
      <c r="F21" s="55">
        <v>14611.013406016356</v>
      </c>
      <c r="G21" s="55">
        <v>15894.532448601913</v>
      </c>
      <c r="H21" s="55">
        <v>17188.445058251345</v>
      </c>
      <c r="I21" s="55">
        <v>18864.835943032696</v>
      </c>
      <c r="J21" s="55">
        <v>20561.48796388305</v>
      </c>
      <c r="K21" s="55">
        <v>22272.323586519193</v>
      </c>
      <c r="L21" s="55">
        <v>24407.09357265443</v>
      </c>
      <c r="M21" s="55">
        <v>26149.954224685145</v>
      </c>
      <c r="N21" s="55">
        <v>28269.84563231581</v>
      </c>
      <c r="O21" s="55">
        <v>30417.63563049963</v>
      </c>
      <c r="P21" s="55">
        <v>32560.416607726704</v>
      </c>
      <c r="Q21" s="55">
        <v>35144.533267164188</v>
      </c>
      <c r="R21" s="55">
        <v>37722.218175847076</v>
      </c>
      <c r="S21" s="37">
        <f t="shared" si="2"/>
        <v>360055.02382656449</v>
      </c>
      <c r="T21" s="37">
        <f t="shared" si="1"/>
        <v>83684.679222236533</v>
      </c>
    </row>
    <row r="22" spans="1:20" x14ac:dyDescent="0.55000000000000004">
      <c r="A22" s="31" t="s">
        <v>99</v>
      </c>
      <c r="B22" s="31" t="s">
        <v>460</v>
      </c>
      <c r="C22" s="55">
        <v>52399819.63771411</v>
      </c>
      <c r="D22" s="55">
        <v>50048867.480652787</v>
      </c>
      <c r="E22" s="55">
        <v>47733684.131077491</v>
      </c>
      <c r="F22" s="55">
        <v>45531766.604144938</v>
      </c>
      <c r="G22" s="55">
        <v>43301058.898738876</v>
      </c>
      <c r="H22" s="55">
        <v>41278089.405687451</v>
      </c>
      <c r="I22" s="55">
        <v>39347268.27148401</v>
      </c>
      <c r="J22" s="55">
        <v>37554772.97737737</v>
      </c>
      <c r="K22" s="55">
        <v>35826464.136611357</v>
      </c>
      <c r="L22" s="55">
        <v>34191712.993728682</v>
      </c>
      <c r="M22" s="55">
        <v>32782788.188761648</v>
      </c>
      <c r="N22" s="55">
        <v>31530121.361425873</v>
      </c>
      <c r="O22" s="55">
        <v>30347635.115003195</v>
      </c>
      <c r="P22" s="55">
        <v>29285180.670259587</v>
      </c>
      <c r="Q22" s="55">
        <v>28195776.689504821</v>
      </c>
      <c r="R22" s="55">
        <v>27196468.847303547</v>
      </c>
      <c r="S22" s="37">
        <f t="shared" si="2"/>
        <v>606551475.40947568</v>
      </c>
      <c r="T22" s="37">
        <f t="shared" si="1"/>
        <v>280293286.15801567</v>
      </c>
    </row>
    <row r="23" spans="1:20" x14ac:dyDescent="0.55000000000000004">
      <c r="A23" s="31" t="s">
        <v>101</v>
      </c>
      <c r="B23" s="31" t="s">
        <v>459</v>
      </c>
      <c r="C23" s="55">
        <v>36640.046223529411</v>
      </c>
      <c r="D23" s="55">
        <v>38647.585440732568</v>
      </c>
      <c r="E23" s="55">
        <v>40812.475545274028</v>
      </c>
      <c r="F23" s="55">
        <v>42719.369123542303</v>
      </c>
      <c r="G23" s="55">
        <v>44790.0301924862</v>
      </c>
      <c r="H23" s="55">
        <v>46605.603297899797</v>
      </c>
      <c r="I23" s="55">
        <v>48587.82343773207</v>
      </c>
      <c r="J23" s="55">
        <v>50523.964197238776</v>
      </c>
      <c r="K23" s="55">
        <v>52189.771458481977</v>
      </c>
      <c r="L23" s="55">
        <v>54025.413702263235</v>
      </c>
      <c r="M23" s="55">
        <v>56014.716580524633</v>
      </c>
      <c r="N23" s="55">
        <v>57516.479307314883</v>
      </c>
      <c r="O23" s="55">
        <v>58961.542533247593</v>
      </c>
      <c r="P23" s="55">
        <v>60810.338911931081</v>
      </c>
      <c r="Q23" s="55">
        <v>62142.720405145599</v>
      </c>
      <c r="R23" s="55">
        <v>63451.951645483801</v>
      </c>
      <c r="S23" s="37">
        <f t="shared" si="2"/>
        <v>814439.83200282801</v>
      </c>
      <c r="T23" s="37">
        <f t="shared" si="1"/>
        <v>250215.10982346433</v>
      </c>
    </row>
    <row r="24" spans="1:20" x14ac:dyDescent="0.55000000000000004">
      <c r="A24" s="31" t="s">
        <v>102</v>
      </c>
      <c r="B24" s="31" t="s">
        <v>459</v>
      </c>
      <c r="C24" s="55">
        <v>566307.68785723182</v>
      </c>
      <c r="D24" s="55">
        <v>586789.78166114504</v>
      </c>
      <c r="E24" s="55">
        <v>602565.71959094924</v>
      </c>
      <c r="F24" s="55">
        <v>619944.84723078739</v>
      </c>
      <c r="G24" s="55">
        <v>636252.61056882387</v>
      </c>
      <c r="H24" s="55">
        <v>655011.60818478384</v>
      </c>
      <c r="I24" s="55">
        <v>675853.51960672182</v>
      </c>
      <c r="J24" s="55">
        <v>692040.2782244581</v>
      </c>
      <c r="K24" s="55">
        <v>709741.43613812968</v>
      </c>
      <c r="L24" s="55">
        <v>726298.1514398437</v>
      </c>
      <c r="M24" s="55">
        <v>743793.95942183025</v>
      </c>
      <c r="N24" s="55">
        <v>763111.2394022576</v>
      </c>
      <c r="O24" s="55">
        <v>776835.30534718256</v>
      </c>
      <c r="P24" s="55">
        <v>797387.40064830496</v>
      </c>
      <c r="Q24" s="55">
        <v>809773.26357349358</v>
      </c>
      <c r="R24" s="55">
        <v>825970.01942311879</v>
      </c>
      <c r="S24" s="37">
        <f t="shared" si="2"/>
        <v>11187676.828319062</v>
      </c>
      <c r="T24" s="37">
        <f t="shared" si="1"/>
        <v>3666872.2550937212</v>
      </c>
    </row>
    <row r="25" spans="1:20" x14ac:dyDescent="0.55000000000000004">
      <c r="A25" s="31" t="s">
        <v>104</v>
      </c>
      <c r="B25" s="31" t="s">
        <v>460</v>
      </c>
      <c r="C25" s="55">
        <v>145652.36715220648</v>
      </c>
      <c r="D25" s="55">
        <v>152479.80281555559</v>
      </c>
      <c r="E25" s="55">
        <v>159332.48074840649</v>
      </c>
      <c r="F25" s="55">
        <v>166067.99308962794</v>
      </c>
      <c r="G25" s="55">
        <v>173735.48840804124</v>
      </c>
      <c r="H25" s="55">
        <v>180242.29244878568</v>
      </c>
      <c r="I25" s="55">
        <v>188566.63610645215</v>
      </c>
      <c r="J25" s="55">
        <v>195773.76807161572</v>
      </c>
      <c r="K25" s="55">
        <v>201869.4142449866</v>
      </c>
      <c r="L25" s="55">
        <v>208945.83854250933</v>
      </c>
      <c r="M25" s="55">
        <v>215919.13747182966</v>
      </c>
      <c r="N25" s="55">
        <v>222753.88438281618</v>
      </c>
      <c r="O25" s="55">
        <v>229477.06215916408</v>
      </c>
      <c r="P25" s="55">
        <v>236274.17911532169</v>
      </c>
      <c r="Q25" s="55">
        <v>242024.64836850433</v>
      </c>
      <c r="R25" s="55">
        <v>248744.22468425904</v>
      </c>
      <c r="S25" s="37">
        <f t="shared" si="2"/>
        <v>3167859.2178100813</v>
      </c>
      <c r="T25" s="37">
        <f t="shared" si="1"/>
        <v>977510.42466262332</v>
      </c>
    </row>
    <row r="26" spans="1:20" x14ac:dyDescent="0.55000000000000004">
      <c r="A26" s="64" t="s">
        <v>106</v>
      </c>
      <c r="B26" s="31">
        <v>0</v>
      </c>
      <c r="C26" s="55">
        <v>15165.51567301662</v>
      </c>
      <c r="D26" s="55">
        <v>14672.897314614513</v>
      </c>
      <c r="E26" s="55">
        <v>14172.9372387155</v>
      </c>
      <c r="F26" s="55">
        <v>13666.851229439693</v>
      </c>
      <c r="G26" s="55">
        <v>13152.05930155231</v>
      </c>
      <c r="H26" s="55">
        <v>12664.071192808244</v>
      </c>
      <c r="I26" s="55">
        <v>12181.211831891294</v>
      </c>
      <c r="J26" s="55">
        <v>11697.28973503107</v>
      </c>
      <c r="K26" s="55">
        <v>11216.944090694311</v>
      </c>
      <c r="L26" s="55">
        <v>10796.490321446654</v>
      </c>
      <c r="M26" s="55">
        <v>10418.219885618209</v>
      </c>
      <c r="N26" s="55">
        <v>10122.726643422789</v>
      </c>
      <c r="O26" s="55">
        <v>9858.0758340063858</v>
      </c>
      <c r="P26" s="55">
        <v>9638.7148300718291</v>
      </c>
      <c r="Q26" s="55">
        <v>9401.4731254993585</v>
      </c>
      <c r="R26" s="55">
        <v>9152.3997053555231</v>
      </c>
      <c r="S26" s="37">
        <f t="shared" si="2"/>
        <v>187977.87795318433</v>
      </c>
      <c r="T26" s="37">
        <f t="shared" si="1"/>
        <v>83494.33195014688</v>
      </c>
    </row>
    <row r="27" spans="1:20" x14ac:dyDescent="0.55000000000000004">
      <c r="A27" s="31" t="s">
        <v>107</v>
      </c>
      <c r="B27" s="31" t="s">
        <v>460</v>
      </c>
      <c r="C27" s="55">
        <v>1167894.0139677639</v>
      </c>
      <c r="D27" s="55">
        <v>1255750.3188196733</v>
      </c>
      <c r="E27" s="55">
        <v>1331315.1520772406</v>
      </c>
      <c r="F27" s="55">
        <v>1422047.2627898746</v>
      </c>
      <c r="G27" s="55">
        <v>1514213.6017657288</v>
      </c>
      <c r="H27" s="55">
        <v>1607482.5201766659</v>
      </c>
      <c r="I27" s="55">
        <v>1699726.0636920277</v>
      </c>
      <c r="J27" s="55">
        <v>1793359.7646359541</v>
      </c>
      <c r="K27" s="55">
        <v>1902487.475135823</v>
      </c>
      <c r="L27" s="55">
        <v>2012299.8374376653</v>
      </c>
      <c r="M27" s="55">
        <v>2108518.500388904</v>
      </c>
      <c r="N27" s="55">
        <v>2217592.7670556796</v>
      </c>
      <c r="O27" s="55">
        <v>2312631.6274799174</v>
      </c>
      <c r="P27" s="55">
        <v>2437088.8214281653</v>
      </c>
      <c r="Q27" s="55">
        <v>2532683.1861605919</v>
      </c>
      <c r="R27" s="55">
        <v>2642822.0769958044</v>
      </c>
      <c r="S27" s="37">
        <f t="shared" si="2"/>
        <v>29957912.990007479</v>
      </c>
      <c r="T27" s="37">
        <f t="shared" si="1"/>
        <v>8298702.869596947</v>
      </c>
    </row>
    <row r="28" spans="1:20" x14ac:dyDescent="0.55000000000000004">
      <c r="A28" s="31" t="s">
        <v>108</v>
      </c>
      <c r="B28" s="31" t="s">
        <v>459</v>
      </c>
      <c r="C28" s="55">
        <v>122.18421632047456</v>
      </c>
      <c r="D28" s="55">
        <v>127.7670820823008</v>
      </c>
      <c r="E28" s="55">
        <v>132.42352564741293</v>
      </c>
      <c r="F28" s="55">
        <v>137.40625957027027</v>
      </c>
      <c r="G28" s="55">
        <v>141.58002887455973</v>
      </c>
      <c r="H28" s="55">
        <v>146.57769709326558</v>
      </c>
      <c r="I28" s="55">
        <v>150.94116714912874</v>
      </c>
      <c r="J28" s="55">
        <v>155.49226031404262</v>
      </c>
      <c r="K28" s="55">
        <v>158.86341967913327</v>
      </c>
      <c r="L28" s="55">
        <v>162.64922050114262</v>
      </c>
      <c r="M28" s="55">
        <v>165.03334018564661</v>
      </c>
      <c r="N28" s="55">
        <v>167.3921076812702</v>
      </c>
      <c r="O28" s="55">
        <v>169.41282039237149</v>
      </c>
      <c r="P28" s="55">
        <v>170.82518141096708</v>
      </c>
      <c r="Q28" s="55">
        <v>172.92319218351619</v>
      </c>
      <c r="R28" s="55">
        <v>175.25357752719987</v>
      </c>
      <c r="S28" s="37">
        <f t="shared" si="2"/>
        <v>2456.7250966127026</v>
      </c>
      <c r="T28" s="37">
        <f t="shared" si="1"/>
        <v>807.93880958828379</v>
      </c>
    </row>
    <row r="29" spans="1:20" x14ac:dyDescent="0.55000000000000004">
      <c r="A29" s="65" t="s">
        <v>111</v>
      </c>
      <c r="B29" s="31" t="s">
        <v>459</v>
      </c>
      <c r="C29" s="55">
        <v>247999.45589822449</v>
      </c>
      <c r="D29" s="55">
        <v>245445.42079693428</v>
      </c>
      <c r="E29" s="55">
        <v>243346.8448110715</v>
      </c>
      <c r="F29" s="55">
        <v>242071.30329788598</v>
      </c>
      <c r="G29" s="55">
        <v>240166.42311902271</v>
      </c>
      <c r="H29" s="55">
        <v>238271.98016628789</v>
      </c>
      <c r="I29" s="55">
        <v>236616.70341536688</v>
      </c>
      <c r="J29" s="55">
        <v>234675.5549501488</v>
      </c>
      <c r="K29" s="55">
        <v>232111.84664225127</v>
      </c>
      <c r="L29" s="55">
        <v>229515.3444753474</v>
      </c>
      <c r="M29" s="55">
        <v>227434.83709603915</v>
      </c>
      <c r="N29" s="55">
        <v>225862.87946752246</v>
      </c>
      <c r="O29" s="55">
        <v>223963.37216617266</v>
      </c>
      <c r="P29" s="55">
        <v>222253.37938530926</v>
      </c>
      <c r="Q29" s="55">
        <v>221403.9032702086</v>
      </c>
      <c r="R29" s="55">
        <v>219382.81095552712</v>
      </c>
      <c r="S29" s="37">
        <f t="shared" si="2"/>
        <v>3730522.0599133205</v>
      </c>
      <c r="T29" s="37">
        <f t="shared" si="1"/>
        <v>1457301.4280894268</v>
      </c>
    </row>
    <row r="30" spans="1:20" x14ac:dyDescent="0.55000000000000004">
      <c r="A30" s="31" t="s">
        <v>112</v>
      </c>
      <c r="B30" s="31" t="s">
        <v>459</v>
      </c>
      <c r="C30" s="55">
        <v>279.25963961974315</v>
      </c>
      <c r="D30" s="55">
        <v>290.76758318776763</v>
      </c>
      <c r="E30" s="55">
        <v>308.0248742176542</v>
      </c>
      <c r="F30" s="55">
        <v>318.96782692622838</v>
      </c>
      <c r="G30" s="55">
        <v>331.51767423137011</v>
      </c>
      <c r="H30" s="55">
        <v>350.5159423936754</v>
      </c>
      <c r="I30" s="55">
        <v>365.03774052602353</v>
      </c>
      <c r="J30" s="55">
        <v>377.58943921851824</v>
      </c>
      <c r="K30" s="55">
        <v>396.29277570536124</v>
      </c>
      <c r="L30" s="55">
        <v>413.99153741090851</v>
      </c>
      <c r="M30" s="55">
        <v>432.99661739527977</v>
      </c>
      <c r="N30" s="55">
        <v>456.75333468252984</v>
      </c>
      <c r="O30" s="55">
        <v>475.05961961619067</v>
      </c>
      <c r="P30" s="55">
        <v>492.9460879077987</v>
      </c>
      <c r="Q30" s="55">
        <v>512.13946332478577</v>
      </c>
      <c r="R30" s="55">
        <v>528.26493720359372</v>
      </c>
      <c r="S30" s="37">
        <f t="shared" si="2"/>
        <v>6330.1250935674288</v>
      </c>
      <c r="T30" s="37">
        <f t="shared" si="1"/>
        <v>1879.053540576439</v>
      </c>
    </row>
    <row r="31" spans="1:20" x14ac:dyDescent="0.55000000000000004">
      <c r="A31" s="31" t="s">
        <v>114</v>
      </c>
      <c r="B31" s="31" t="s">
        <v>459</v>
      </c>
      <c r="C31" s="55">
        <v>23325.06752722797</v>
      </c>
      <c r="D31" s="55">
        <v>24633.081739021134</v>
      </c>
      <c r="E31" s="55">
        <v>26301.922669064134</v>
      </c>
      <c r="F31" s="55">
        <v>27907.765375618215</v>
      </c>
      <c r="G31" s="55">
        <v>29480.645800836443</v>
      </c>
      <c r="H31" s="55">
        <v>31331.527697915055</v>
      </c>
      <c r="I31" s="55">
        <v>33049.581729539605</v>
      </c>
      <c r="J31" s="55">
        <v>34762.814772579542</v>
      </c>
      <c r="K31" s="55">
        <v>36643.563279876114</v>
      </c>
      <c r="L31" s="55">
        <v>38342.741184761879</v>
      </c>
      <c r="M31" s="55">
        <v>40218.125047729656</v>
      </c>
      <c r="N31" s="55">
        <v>41823.870630592712</v>
      </c>
      <c r="O31" s="55">
        <v>43446.138803856658</v>
      </c>
      <c r="P31" s="55">
        <v>45175.196889557221</v>
      </c>
      <c r="Q31" s="55">
        <v>46338.745837062073</v>
      </c>
      <c r="R31" s="55">
        <v>47927.01445222176</v>
      </c>
      <c r="S31" s="37">
        <f t="shared" si="2"/>
        <v>570707.80343746021</v>
      </c>
      <c r="T31" s="37">
        <f t="shared" si="1"/>
        <v>162980.01080968298</v>
      </c>
    </row>
    <row r="32" spans="1:20" x14ac:dyDescent="0.55000000000000004">
      <c r="A32" s="31" t="s">
        <v>115</v>
      </c>
      <c r="B32" s="31" t="s">
        <v>460</v>
      </c>
      <c r="C32" s="55">
        <v>90720.760731337243</v>
      </c>
      <c r="D32" s="55">
        <v>95773.747856843591</v>
      </c>
      <c r="E32" s="55">
        <v>100833.57866980645</v>
      </c>
      <c r="F32" s="55">
        <v>105604.60579890013</v>
      </c>
      <c r="G32" s="55">
        <v>110299.80130969455</v>
      </c>
      <c r="H32" s="55">
        <v>114879.78148868932</v>
      </c>
      <c r="I32" s="55">
        <v>119308.86003025669</v>
      </c>
      <c r="J32" s="55">
        <v>123366.60116670998</v>
      </c>
      <c r="K32" s="55">
        <v>126770.43235390619</v>
      </c>
      <c r="L32" s="55">
        <v>130076.33196850544</v>
      </c>
      <c r="M32" s="55">
        <v>133290.27767866472</v>
      </c>
      <c r="N32" s="55">
        <v>135874.23296402331</v>
      </c>
      <c r="O32" s="55">
        <v>138355.07035377171</v>
      </c>
      <c r="P32" s="55">
        <v>140712.52493488291</v>
      </c>
      <c r="Q32" s="55">
        <v>142430.91740829268</v>
      </c>
      <c r="R32" s="55">
        <v>143994.56563986541</v>
      </c>
      <c r="S32" s="37">
        <f t="shared" si="2"/>
        <v>1952292.0903541504</v>
      </c>
      <c r="T32" s="37">
        <f t="shared" si="1"/>
        <v>618112.27585527126</v>
      </c>
    </row>
    <row r="33" spans="1:20" x14ac:dyDescent="0.55000000000000004">
      <c r="A33" s="31" t="s">
        <v>117</v>
      </c>
      <c r="B33" s="31" t="s">
        <v>459</v>
      </c>
      <c r="C33" s="55">
        <v>20505.441522960642</v>
      </c>
      <c r="D33" s="55">
        <v>21024.797771041718</v>
      </c>
      <c r="E33" s="55">
        <v>21505.547062220528</v>
      </c>
      <c r="F33" s="55">
        <v>21965.175428395127</v>
      </c>
      <c r="G33" s="55">
        <v>22409.276900659253</v>
      </c>
      <c r="H33" s="55">
        <v>22928.143844736926</v>
      </c>
      <c r="I33" s="55">
        <v>23334.700913195957</v>
      </c>
      <c r="J33" s="55">
        <v>23862.849684593552</v>
      </c>
      <c r="K33" s="55">
        <v>24370.795969316863</v>
      </c>
      <c r="L33" s="55">
        <v>24719.606715508158</v>
      </c>
      <c r="M33" s="55">
        <v>25191.96803975221</v>
      </c>
      <c r="N33" s="55">
        <v>25639.656552696848</v>
      </c>
      <c r="O33" s="55">
        <v>26066.868560342959</v>
      </c>
      <c r="P33" s="55">
        <v>26613.456954843849</v>
      </c>
      <c r="Q33" s="55">
        <v>26956.869492865095</v>
      </c>
      <c r="R33" s="55">
        <v>27147.353521362031</v>
      </c>
      <c r="S33" s="37">
        <f t="shared" si="2"/>
        <v>384242.50893449166</v>
      </c>
      <c r="T33" s="37">
        <f t="shared" si="1"/>
        <v>130338.38253001421</v>
      </c>
    </row>
    <row r="34" spans="1:20" x14ac:dyDescent="0.55000000000000004">
      <c r="A34" s="31" t="s">
        <v>118</v>
      </c>
      <c r="B34" s="31" t="s">
        <v>459</v>
      </c>
      <c r="C34" s="55">
        <v>8712.1984948997724</v>
      </c>
      <c r="D34" s="55">
        <v>9176.1463502672941</v>
      </c>
      <c r="E34" s="55">
        <v>9700.5500589552685</v>
      </c>
      <c r="F34" s="55">
        <v>10255.675127424205</v>
      </c>
      <c r="G34" s="55">
        <v>10773.939342152154</v>
      </c>
      <c r="H34" s="55">
        <v>11333.44864222093</v>
      </c>
      <c r="I34" s="55">
        <v>11883.616052037476</v>
      </c>
      <c r="J34" s="55">
        <v>12466.114150392905</v>
      </c>
      <c r="K34" s="55">
        <v>13150.97035027986</v>
      </c>
      <c r="L34" s="55">
        <v>13735.081097633796</v>
      </c>
      <c r="M34" s="55">
        <v>14330.015359379655</v>
      </c>
      <c r="N34" s="55">
        <v>14935.481226140921</v>
      </c>
      <c r="O34" s="55">
        <v>15575.299864179762</v>
      </c>
      <c r="P34" s="55">
        <v>16269.878461185272</v>
      </c>
      <c r="Q34" s="55">
        <v>16790.204848841662</v>
      </c>
      <c r="R34" s="55">
        <v>17525.862733149123</v>
      </c>
      <c r="S34" s="37">
        <f t="shared" si="2"/>
        <v>206614.48215914003</v>
      </c>
      <c r="T34" s="37">
        <f t="shared" si="1"/>
        <v>59951.958015919619</v>
      </c>
    </row>
    <row r="35" spans="1:20" x14ac:dyDescent="0.55000000000000004">
      <c r="A35" s="31" t="s">
        <v>119</v>
      </c>
      <c r="B35" s="31" t="s">
        <v>460</v>
      </c>
      <c r="C35" s="55">
        <v>21908.744937869669</v>
      </c>
      <c r="D35" s="55">
        <v>22334.209463007439</v>
      </c>
      <c r="E35" s="55">
        <v>22880.969786496004</v>
      </c>
      <c r="F35" s="55">
        <v>23212.349711104762</v>
      </c>
      <c r="G35" s="55">
        <v>23743.892682228292</v>
      </c>
      <c r="H35" s="55">
        <v>24151.009329274599</v>
      </c>
      <c r="I35" s="55">
        <v>24659.813445393473</v>
      </c>
      <c r="J35" s="55">
        <v>25030.307813000021</v>
      </c>
      <c r="K35" s="55">
        <v>25491.201156388855</v>
      </c>
      <c r="L35" s="55">
        <v>25843.858477703383</v>
      </c>
      <c r="M35" s="55">
        <v>26207.954638269199</v>
      </c>
      <c r="N35" s="55">
        <v>26659.278109004998</v>
      </c>
      <c r="O35" s="55">
        <v>27107.511018563302</v>
      </c>
      <c r="P35" s="55">
        <v>27453.433967062123</v>
      </c>
      <c r="Q35" s="55">
        <v>27874.625849471617</v>
      </c>
      <c r="R35" s="55">
        <v>28256.423720787527</v>
      </c>
      <c r="S35" s="37">
        <f t="shared" si="2"/>
        <v>402815.58410562517</v>
      </c>
      <c r="T35" s="37">
        <f t="shared" si="1"/>
        <v>138231.17590998075</v>
      </c>
    </row>
    <row r="36" spans="1:20" x14ac:dyDescent="0.55000000000000004">
      <c r="A36" s="31" t="s">
        <v>120</v>
      </c>
      <c r="B36" s="31" t="s">
        <v>459</v>
      </c>
      <c r="C36" s="55">
        <v>96701.798417331855</v>
      </c>
      <c r="D36" s="55">
        <v>97210.098784065936</v>
      </c>
      <c r="E36" s="55">
        <v>97725.504187324797</v>
      </c>
      <c r="F36" s="55">
        <v>98353.337276834645</v>
      </c>
      <c r="G36" s="55">
        <v>98478.627105981679</v>
      </c>
      <c r="H36" s="55">
        <v>98641.527528354112</v>
      </c>
      <c r="I36" s="55">
        <v>98617.187897015479</v>
      </c>
      <c r="J36" s="55">
        <v>98385.45629239078</v>
      </c>
      <c r="K36" s="55">
        <v>98054.572549630713</v>
      </c>
      <c r="L36" s="55">
        <v>97724.051011833886</v>
      </c>
      <c r="M36" s="55">
        <v>97264.361318015333</v>
      </c>
      <c r="N36" s="55">
        <v>96809.119511657031</v>
      </c>
      <c r="O36" s="55">
        <v>96140.884407487203</v>
      </c>
      <c r="P36" s="55">
        <v>95430.060436594489</v>
      </c>
      <c r="Q36" s="55">
        <v>94645.899311301706</v>
      </c>
      <c r="R36" s="55">
        <v>93777.071842479243</v>
      </c>
      <c r="S36" s="37">
        <f t="shared" si="2"/>
        <v>1553959.5578782989</v>
      </c>
      <c r="T36" s="37">
        <f t="shared" si="1"/>
        <v>587110.89329989301</v>
      </c>
    </row>
    <row r="37" spans="1:20" x14ac:dyDescent="0.55000000000000004">
      <c r="A37" s="31" t="s">
        <v>121</v>
      </c>
      <c r="B37" s="31" t="s">
        <v>459</v>
      </c>
      <c r="C37" s="55">
        <v>34614.892379600002</v>
      </c>
      <c r="D37" s="55">
        <v>37623.19994371746</v>
      </c>
      <c r="E37" s="55">
        <v>40664.406589974875</v>
      </c>
      <c r="F37" s="55">
        <v>43684.894112340633</v>
      </c>
      <c r="G37" s="55">
        <v>47476.546730046008</v>
      </c>
      <c r="H37" s="55">
        <v>50518.370163448773</v>
      </c>
      <c r="I37" s="55">
        <v>55023.889428888207</v>
      </c>
      <c r="J37" s="55">
        <v>58789.231000265543</v>
      </c>
      <c r="K37" s="55">
        <v>63271.318078106218</v>
      </c>
      <c r="L37" s="55">
        <v>67763.436788097228</v>
      </c>
      <c r="M37" s="55">
        <v>71512.833509671371</v>
      </c>
      <c r="N37" s="55">
        <v>76682.730112785561</v>
      </c>
      <c r="O37" s="55">
        <v>81103.083607672408</v>
      </c>
      <c r="P37" s="55">
        <v>86235.967804705244</v>
      </c>
      <c r="Q37" s="55">
        <v>91325.10843802648</v>
      </c>
      <c r="R37" s="55">
        <v>95640.239048225529</v>
      </c>
      <c r="S37" s="37">
        <f t="shared" si="2"/>
        <v>1001930.1477355716</v>
      </c>
      <c r="T37" s="37">
        <f t="shared" si="1"/>
        <v>254582.30991912776</v>
      </c>
    </row>
    <row r="38" spans="1:20" x14ac:dyDescent="0.55000000000000004">
      <c r="A38" s="31" t="s">
        <v>122</v>
      </c>
      <c r="B38" s="31" t="s">
        <v>459</v>
      </c>
      <c r="C38" s="55">
        <v>24341.672398741506</v>
      </c>
      <c r="D38" s="55">
        <v>25345.904343129085</v>
      </c>
      <c r="E38" s="55">
        <v>26570.094721701244</v>
      </c>
      <c r="F38" s="55">
        <v>27824.215942482682</v>
      </c>
      <c r="G38" s="55">
        <v>28934.46992539788</v>
      </c>
      <c r="H38" s="55">
        <v>30250.085005854009</v>
      </c>
      <c r="I38" s="55">
        <v>31419.015864096677</v>
      </c>
      <c r="J38" s="55">
        <v>32496.262121789241</v>
      </c>
      <c r="K38" s="55">
        <v>33908.630287684988</v>
      </c>
      <c r="L38" s="55">
        <v>35043.298755809687</v>
      </c>
      <c r="M38" s="55">
        <v>36082.472446271655</v>
      </c>
      <c r="N38" s="55">
        <v>37457.602297916936</v>
      </c>
      <c r="O38" s="55">
        <v>38426.697665386426</v>
      </c>
      <c r="P38" s="55">
        <v>39730.704821660103</v>
      </c>
      <c r="Q38" s="55">
        <v>40933.728159365783</v>
      </c>
      <c r="R38" s="55">
        <v>41856.427042916643</v>
      </c>
      <c r="S38" s="37">
        <f t="shared" si="2"/>
        <v>530621.28180020454</v>
      </c>
      <c r="T38" s="37">
        <f t="shared" si="1"/>
        <v>163266.44233730639</v>
      </c>
    </row>
    <row r="39" spans="1:20" x14ac:dyDescent="0.55000000000000004">
      <c r="A39" s="31" t="s">
        <v>124</v>
      </c>
      <c r="B39" s="31" t="s">
        <v>460</v>
      </c>
      <c r="C39" s="55">
        <v>156383.72971145471</v>
      </c>
      <c r="D39" s="55">
        <v>157905.20732146327</v>
      </c>
      <c r="E39" s="55">
        <v>159307.17244342508</v>
      </c>
      <c r="F39" s="55">
        <v>160439.76430723819</v>
      </c>
      <c r="G39" s="55">
        <v>161029.86898425035</v>
      </c>
      <c r="H39" s="55">
        <v>161742.77580218366</v>
      </c>
      <c r="I39" s="55">
        <v>162635.11341417205</v>
      </c>
      <c r="J39" s="55">
        <v>163062.07488361938</v>
      </c>
      <c r="K39" s="55">
        <v>163456.53009120486</v>
      </c>
      <c r="L39" s="55">
        <v>163617.27887456061</v>
      </c>
      <c r="M39" s="55">
        <v>163701.37842586028</v>
      </c>
      <c r="N39" s="55">
        <v>162730.24527144775</v>
      </c>
      <c r="O39" s="55">
        <v>161576.113014373</v>
      </c>
      <c r="P39" s="55">
        <v>160625.45434172711</v>
      </c>
      <c r="Q39" s="55">
        <v>159863.93648296199</v>
      </c>
      <c r="R39" s="55">
        <v>158553.63285228686</v>
      </c>
      <c r="S39" s="37">
        <f t="shared" si="2"/>
        <v>2576630.2762222299</v>
      </c>
      <c r="T39" s="37">
        <f t="shared" si="1"/>
        <v>956808.51857001521</v>
      </c>
    </row>
    <row r="40" spans="1:20" x14ac:dyDescent="0.55000000000000004">
      <c r="A40" s="31" t="s">
        <v>7</v>
      </c>
      <c r="B40" s="31" t="s">
        <v>460</v>
      </c>
      <c r="C40" s="55">
        <v>12384562.058395861</v>
      </c>
      <c r="D40" s="55">
        <v>12283406.287368329</v>
      </c>
      <c r="E40" s="55">
        <v>12172711.130858781</v>
      </c>
      <c r="F40" s="55">
        <v>12054444.776777117</v>
      </c>
      <c r="G40" s="55">
        <v>11909380.928522255</v>
      </c>
      <c r="H40" s="55">
        <v>11782740.356333189</v>
      </c>
      <c r="I40" s="55">
        <v>11625259.279536068</v>
      </c>
      <c r="J40" s="55">
        <v>11467887.147276843</v>
      </c>
      <c r="K40" s="55">
        <v>11307323.251517707</v>
      </c>
      <c r="L40" s="55">
        <v>11159313.549790286</v>
      </c>
      <c r="M40" s="55">
        <v>10942494.920515694</v>
      </c>
      <c r="N40" s="55">
        <v>10764594.85259941</v>
      </c>
      <c r="O40" s="55">
        <v>10579110.488846427</v>
      </c>
      <c r="P40" s="55">
        <v>10387496.384923939</v>
      </c>
      <c r="Q40" s="55">
        <v>10174429.735535407</v>
      </c>
      <c r="R40" s="55">
        <v>9942592.8531938121</v>
      </c>
      <c r="S40" s="37">
        <f t="shared" si="2"/>
        <v>180937748.00199115</v>
      </c>
      <c r="T40" s="37">
        <f t="shared" si="1"/>
        <v>72587245.538255543</v>
      </c>
    </row>
    <row r="41" spans="1:20" x14ac:dyDescent="0.55000000000000004">
      <c r="A41" s="31" t="s">
        <v>127</v>
      </c>
      <c r="B41" s="31" t="s">
        <v>460</v>
      </c>
      <c r="C41" s="55">
        <v>71612.970546221564</v>
      </c>
      <c r="D41" s="55">
        <v>70335.65580488884</v>
      </c>
      <c r="E41" s="55">
        <v>68929.182703197119</v>
      </c>
      <c r="F41" s="55">
        <v>67562.858501233815</v>
      </c>
      <c r="G41" s="55">
        <v>66253.604933048424</v>
      </c>
      <c r="H41" s="55">
        <v>64643.124693586185</v>
      </c>
      <c r="I41" s="55">
        <v>63224.872378440756</v>
      </c>
      <c r="J41" s="55">
        <v>61801.64077499901</v>
      </c>
      <c r="K41" s="55">
        <v>60239.120312706596</v>
      </c>
      <c r="L41" s="55">
        <v>58733.360952016512</v>
      </c>
      <c r="M41" s="55">
        <v>57424.806218117657</v>
      </c>
      <c r="N41" s="55">
        <v>56073.505869444729</v>
      </c>
      <c r="O41" s="55">
        <v>54811.575262755388</v>
      </c>
      <c r="P41" s="55">
        <v>53600.305818436951</v>
      </c>
      <c r="Q41" s="55">
        <v>52290.701283511087</v>
      </c>
      <c r="R41" s="55">
        <v>51026.443669777735</v>
      </c>
      <c r="S41" s="37">
        <f t="shared" si="2"/>
        <v>978563.72972238238</v>
      </c>
      <c r="T41" s="37">
        <f t="shared" si="1"/>
        <v>409337.39718217595</v>
      </c>
    </row>
    <row r="42" spans="1:20" x14ac:dyDescent="0.55000000000000004">
      <c r="A42" s="31" t="s">
        <v>128</v>
      </c>
      <c r="B42" s="31" t="s">
        <v>460</v>
      </c>
      <c r="C42" s="55">
        <v>1750801.4061442865</v>
      </c>
      <c r="D42" s="55">
        <v>1711714.998217257</v>
      </c>
      <c r="E42" s="55">
        <v>1669734.7841805492</v>
      </c>
      <c r="F42" s="55">
        <v>1631488.1420744671</v>
      </c>
      <c r="G42" s="55">
        <v>1597677.6848504667</v>
      </c>
      <c r="H42" s="55">
        <v>1565622.5541679324</v>
      </c>
      <c r="I42" s="55">
        <v>1529055.6355591107</v>
      </c>
      <c r="J42" s="55">
        <v>1498722.9051444477</v>
      </c>
      <c r="K42" s="55">
        <v>1468979.8092523008</v>
      </c>
      <c r="L42" s="55">
        <v>1438344.9009485878</v>
      </c>
      <c r="M42" s="55">
        <v>1403882.8665141764</v>
      </c>
      <c r="N42" s="55">
        <v>1371234.4712970778</v>
      </c>
      <c r="O42" s="55">
        <v>1334926.1466394132</v>
      </c>
      <c r="P42" s="55">
        <v>1296993.5042253141</v>
      </c>
      <c r="Q42" s="55">
        <v>1258739.6917565956</v>
      </c>
      <c r="R42" s="55">
        <v>1215474.4356699833</v>
      </c>
      <c r="S42" s="37">
        <f t="shared" si="2"/>
        <v>23743393.936641969</v>
      </c>
      <c r="T42" s="37">
        <f t="shared" si="1"/>
        <v>9927039.5696349591</v>
      </c>
    </row>
    <row r="43" spans="1:20" x14ac:dyDescent="0.55000000000000004">
      <c r="A43" s="31" t="s">
        <v>129</v>
      </c>
      <c r="B43" s="31" t="s">
        <v>459</v>
      </c>
      <c r="C43" s="55">
        <v>355681.86633493257</v>
      </c>
      <c r="D43" s="55">
        <v>361269.93767678487</v>
      </c>
      <c r="E43" s="55">
        <v>365937.0618425482</v>
      </c>
      <c r="F43" s="55">
        <v>369143.63728251995</v>
      </c>
      <c r="G43" s="55">
        <v>373133.73680949031</v>
      </c>
      <c r="H43" s="55">
        <v>376289.33804443275</v>
      </c>
      <c r="I43" s="55">
        <v>380506.3310303372</v>
      </c>
      <c r="J43" s="55">
        <v>384797.82840177132</v>
      </c>
      <c r="K43" s="55">
        <v>388192.61255035282</v>
      </c>
      <c r="L43" s="55">
        <v>391541.31287119817</v>
      </c>
      <c r="M43" s="55">
        <v>395894.03694086487</v>
      </c>
      <c r="N43" s="55">
        <v>399128.07725528307</v>
      </c>
      <c r="O43" s="55">
        <v>401486.71728960657</v>
      </c>
      <c r="P43" s="55">
        <v>402903.44483140938</v>
      </c>
      <c r="Q43" s="55">
        <v>406100.50272207265</v>
      </c>
      <c r="R43" s="55">
        <v>409246.98693248472</v>
      </c>
      <c r="S43" s="37">
        <f t="shared" si="2"/>
        <v>6161253.4288160894</v>
      </c>
      <c r="T43" s="37">
        <f t="shared" si="1"/>
        <v>2201455.5779907089</v>
      </c>
    </row>
    <row r="44" spans="1:20" x14ac:dyDescent="0.55000000000000004">
      <c r="A44" s="31" t="s">
        <v>130</v>
      </c>
      <c r="B44" s="31" t="s">
        <v>460</v>
      </c>
      <c r="C44" s="55">
        <v>239508.04316399994</v>
      </c>
      <c r="D44" s="55">
        <v>233252.17364771152</v>
      </c>
      <c r="E44" s="55">
        <v>226124.90346046927</v>
      </c>
      <c r="F44" s="55">
        <v>218378.69503499166</v>
      </c>
      <c r="G44" s="55">
        <v>211173.45669263887</v>
      </c>
      <c r="H44" s="55">
        <v>203655.9549980789</v>
      </c>
      <c r="I44" s="55">
        <v>197193.42485641839</v>
      </c>
      <c r="J44" s="55">
        <v>190419.2410313648</v>
      </c>
      <c r="K44" s="55">
        <v>184372.71652865442</v>
      </c>
      <c r="L44" s="55">
        <v>177768.53421792763</v>
      </c>
      <c r="M44" s="55">
        <v>171413.51926601856</v>
      </c>
      <c r="N44" s="55">
        <v>165735.09211013475</v>
      </c>
      <c r="O44" s="55">
        <v>159340.49440154669</v>
      </c>
      <c r="P44" s="55">
        <v>152978.23503450005</v>
      </c>
      <c r="Q44" s="55">
        <v>147060.31087663761</v>
      </c>
      <c r="R44" s="55">
        <v>141965.7678917232</v>
      </c>
      <c r="S44" s="37">
        <f t="shared" si="2"/>
        <v>3020340.5632128166</v>
      </c>
      <c r="T44" s="37">
        <f t="shared" si="1"/>
        <v>1332093.2269978903</v>
      </c>
    </row>
    <row r="45" spans="1:20" x14ac:dyDescent="0.55000000000000004">
      <c r="A45" s="31" t="s">
        <v>32</v>
      </c>
      <c r="B45" s="31" t="s">
        <v>460</v>
      </c>
      <c r="C45" s="55">
        <v>353581.59880015132</v>
      </c>
      <c r="D45" s="55">
        <v>358144.1076402184</v>
      </c>
      <c r="E45" s="55">
        <v>362918.71523433138</v>
      </c>
      <c r="F45" s="55">
        <v>367157.32984258735</v>
      </c>
      <c r="G45" s="55">
        <v>371388.23156326031</v>
      </c>
      <c r="H45" s="55">
        <v>375515.43219281826</v>
      </c>
      <c r="I45" s="55">
        <v>379393.48678012233</v>
      </c>
      <c r="J45" s="55">
        <v>381952.25415353687</v>
      </c>
      <c r="K45" s="55">
        <v>384899.09565738851</v>
      </c>
      <c r="L45" s="55">
        <v>386919.30600127747</v>
      </c>
      <c r="M45" s="55">
        <v>388580.48591266887</v>
      </c>
      <c r="N45" s="55">
        <v>390401.72784673452</v>
      </c>
      <c r="O45" s="55">
        <v>391895.41531539662</v>
      </c>
      <c r="P45" s="55">
        <v>391826.92248598434</v>
      </c>
      <c r="Q45" s="55">
        <v>392570.05235792894</v>
      </c>
      <c r="R45" s="55">
        <v>391183.09219289082</v>
      </c>
      <c r="S45" s="37">
        <f t="shared" si="2"/>
        <v>6068327.2539772969</v>
      </c>
      <c r="T45" s="37">
        <f t="shared" si="1"/>
        <v>2188705.415273367</v>
      </c>
    </row>
    <row r="46" spans="1:20" x14ac:dyDescent="0.55000000000000004">
      <c r="A46" s="31" t="s">
        <v>132</v>
      </c>
      <c r="B46" s="31" t="s">
        <v>459</v>
      </c>
      <c r="C46" s="55">
        <v>110730.19660324615</v>
      </c>
      <c r="D46" s="55">
        <v>109901.05036388185</v>
      </c>
      <c r="E46" s="55">
        <v>108676.93478920846</v>
      </c>
      <c r="F46" s="55">
        <v>107981.27457060797</v>
      </c>
      <c r="G46" s="55">
        <v>106994.95713348823</v>
      </c>
      <c r="H46" s="55">
        <v>105791.61477675948</v>
      </c>
      <c r="I46" s="55">
        <v>105169.96882770197</v>
      </c>
      <c r="J46" s="55">
        <v>104457.18410960295</v>
      </c>
      <c r="K46" s="55">
        <v>103165.71421315873</v>
      </c>
      <c r="L46" s="55">
        <v>102077.78810107312</v>
      </c>
      <c r="M46" s="55">
        <v>101868.03247075975</v>
      </c>
      <c r="N46" s="55">
        <v>101230.14449316465</v>
      </c>
      <c r="O46" s="55">
        <v>101543.24828548543</v>
      </c>
      <c r="P46" s="55">
        <v>101533.92635836035</v>
      </c>
      <c r="Q46" s="55">
        <v>101523.14902671163</v>
      </c>
      <c r="R46" s="55">
        <v>101187.60211187639</v>
      </c>
      <c r="S46" s="37">
        <f t="shared" si="2"/>
        <v>1673832.7862350873</v>
      </c>
      <c r="T46" s="37">
        <f t="shared" si="1"/>
        <v>650076.02823719219</v>
      </c>
    </row>
    <row r="47" spans="1:20" x14ac:dyDescent="0.55000000000000004">
      <c r="A47" s="31" t="s">
        <v>133</v>
      </c>
      <c r="B47" s="31">
        <v>0</v>
      </c>
      <c r="C47" s="55">
        <v>26046.52277736543</v>
      </c>
      <c r="D47" s="55">
        <v>26311.967396640019</v>
      </c>
      <c r="E47" s="55">
        <v>26457.313655398855</v>
      </c>
      <c r="F47" s="55">
        <v>26531.771856350821</v>
      </c>
      <c r="G47" s="55">
        <v>26633.864206665618</v>
      </c>
      <c r="H47" s="55">
        <v>26655.153495177521</v>
      </c>
      <c r="I47" s="55">
        <v>26572.958817001112</v>
      </c>
      <c r="J47" s="55">
        <v>26597.56253972281</v>
      </c>
      <c r="K47" s="55">
        <v>26622.708223104652</v>
      </c>
      <c r="L47" s="55">
        <v>26522.241551366205</v>
      </c>
      <c r="M47" s="55">
        <v>26437.554547798849</v>
      </c>
      <c r="N47" s="55">
        <v>26282.287483424596</v>
      </c>
      <c r="O47" s="55">
        <v>26156.310073093711</v>
      </c>
      <c r="P47" s="55">
        <v>26022.580152491406</v>
      </c>
      <c r="Q47" s="55">
        <v>25764.911899138253</v>
      </c>
      <c r="R47" s="55">
        <v>25585.352323753134</v>
      </c>
      <c r="S47" s="37">
        <f t="shared" si="2"/>
        <v>421201.06099849287</v>
      </c>
      <c r="T47" s="37">
        <f t="shared" si="1"/>
        <v>158636.59338759826</v>
      </c>
    </row>
    <row r="48" spans="1:20" x14ac:dyDescent="0.55000000000000004">
      <c r="A48" s="66" t="s">
        <v>25</v>
      </c>
      <c r="B48" s="31" t="s">
        <v>460</v>
      </c>
      <c r="C48" s="55">
        <v>318730.438735064</v>
      </c>
      <c r="D48" s="55">
        <v>317777.85821540304</v>
      </c>
      <c r="E48" s="55">
        <v>316575.08328562469</v>
      </c>
      <c r="F48" s="55">
        <v>313697.88402952102</v>
      </c>
      <c r="G48" s="55">
        <v>313414.90342766023</v>
      </c>
      <c r="H48" s="55">
        <v>310425.21384529484</v>
      </c>
      <c r="I48" s="55">
        <v>308382.82042155002</v>
      </c>
      <c r="J48" s="55">
        <v>305786.69384539436</v>
      </c>
      <c r="K48" s="55">
        <v>303141.68491821783</v>
      </c>
      <c r="L48" s="55">
        <v>299504.67925342539</v>
      </c>
      <c r="M48" s="55">
        <v>297263.62636927079</v>
      </c>
      <c r="N48" s="55">
        <v>293584.18425612996</v>
      </c>
      <c r="O48" s="55">
        <v>289903.78195786162</v>
      </c>
      <c r="P48" s="55">
        <v>287084.59332060238</v>
      </c>
      <c r="Q48" s="55">
        <v>283378.93221285049</v>
      </c>
      <c r="R48" s="55">
        <v>280909.45622930146</v>
      </c>
      <c r="S48" s="37">
        <f t="shared" si="2"/>
        <v>4839561.8343231715</v>
      </c>
      <c r="T48" s="37">
        <f t="shared" si="1"/>
        <v>1890621.3815385678</v>
      </c>
    </row>
    <row r="49" spans="1:20" x14ac:dyDescent="0.55000000000000004">
      <c r="A49" s="31" t="s">
        <v>135</v>
      </c>
      <c r="B49" s="31" t="s">
        <v>459</v>
      </c>
      <c r="C49" s="55">
        <v>24583.792997443677</v>
      </c>
      <c r="D49" s="55">
        <v>25326.930160869906</v>
      </c>
      <c r="E49" s="55">
        <v>26089.224911497779</v>
      </c>
      <c r="F49" s="55">
        <v>26954.695350886363</v>
      </c>
      <c r="G49" s="55">
        <v>27670.672414194611</v>
      </c>
      <c r="H49" s="55">
        <v>28581.384725808672</v>
      </c>
      <c r="I49" s="55">
        <v>29122.868637333122</v>
      </c>
      <c r="J49" s="55">
        <v>29983.082075257436</v>
      </c>
      <c r="K49" s="55">
        <v>30747.820312893589</v>
      </c>
      <c r="L49" s="55">
        <v>31601.306307622657</v>
      </c>
      <c r="M49" s="55">
        <v>32233.822286893665</v>
      </c>
      <c r="N49" s="55">
        <v>33110.603010421342</v>
      </c>
      <c r="O49" s="55">
        <v>33688.6101406526</v>
      </c>
      <c r="P49" s="55">
        <v>34508.061989989474</v>
      </c>
      <c r="Q49" s="55">
        <v>35220.920716054141</v>
      </c>
      <c r="R49" s="55">
        <v>35738.061572154118</v>
      </c>
      <c r="S49" s="37">
        <f t="shared" si="2"/>
        <v>485161.85760997311</v>
      </c>
      <c r="T49" s="37">
        <f t="shared" si="1"/>
        <v>159206.70056070099</v>
      </c>
    </row>
    <row r="50" spans="1:20" x14ac:dyDescent="0.55000000000000004">
      <c r="A50" s="31" t="s">
        <v>137</v>
      </c>
      <c r="B50" s="31" t="s">
        <v>459</v>
      </c>
      <c r="C50" s="55">
        <v>36053.270628455495</v>
      </c>
      <c r="D50" s="55">
        <v>37287.299846784321</v>
      </c>
      <c r="E50" s="55">
        <v>38409.432649814175</v>
      </c>
      <c r="F50" s="55">
        <v>39528.644114152761</v>
      </c>
      <c r="G50" s="55">
        <v>40711.324934304263</v>
      </c>
      <c r="H50" s="55">
        <v>41778.792975032229</v>
      </c>
      <c r="I50" s="55">
        <v>42797.797953838097</v>
      </c>
      <c r="J50" s="55">
        <v>43614.839649497088</v>
      </c>
      <c r="K50" s="55">
        <v>44498.873396199015</v>
      </c>
      <c r="L50" s="55">
        <v>45363.562256554862</v>
      </c>
      <c r="M50" s="55">
        <v>46020.10504883829</v>
      </c>
      <c r="N50" s="55">
        <v>46748.342550214416</v>
      </c>
      <c r="O50" s="55">
        <v>47365.788567124189</v>
      </c>
      <c r="P50" s="55">
        <v>47980.389585588237</v>
      </c>
      <c r="Q50" s="55">
        <v>48489.841394177609</v>
      </c>
      <c r="R50" s="55">
        <v>49028.386342985497</v>
      </c>
      <c r="S50" s="37">
        <f t="shared" si="2"/>
        <v>695676.69189356058</v>
      </c>
      <c r="T50" s="37">
        <f t="shared" si="1"/>
        <v>233768.76514854326</v>
      </c>
    </row>
    <row r="51" spans="1:20" x14ac:dyDescent="0.55000000000000004">
      <c r="A51" s="31" t="s">
        <v>22</v>
      </c>
      <c r="B51" s="31" t="s">
        <v>460</v>
      </c>
      <c r="C51" s="55">
        <v>543324.24686592014</v>
      </c>
      <c r="D51" s="55">
        <v>556400.7131927578</v>
      </c>
      <c r="E51" s="55">
        <v>568572.87196256104</v>
      </c>
      <c r="F51" s="55">
        <v>581690.88745397422</v>
      </c>
      <c r="G51" s="55">
        <v>591871.63876431889</v>
      </c>
      <c r="H51" s="55">
        <v>603461.94316486665</v>
      </c>
      <c r="I51" s="55">
        <v>613532.80334887095</v>
      </c>
      <c r="J51" s="55">
        <v>624202.08894343034</v>
      </c>
      <c r="K51" s="55">
        <v>634934.82845061389</v>
      </c>
      <c r="L51" s="55">
        <v>643171.23835312552</v>
      </c>
      <c r="M51" s="55">
        <v>651878.04162820871</v>
      </c>
      <c r="N51" s="55">
        <v>659117.58473987679</v>
      </c>
      <c r="O51" s="55">
        <v>666150.38469841878</v>
      </c>
      <c r="P51" s="55">
        <v>672318.70688100718</v>
      </c>
      <c r="Q51" s="55">
        <v>677464.87090721051</v>
      </c>
      <c r="R51" s="55">
        <v>682299.195200947</v>
      </c>
      <c r="S51" s="37">
        <f t="shared" si="2"/>
        <v>9970392.0445561074</v>
      </c>
      <c r="T51" s="37">
        <f t="shared" si="1"/>
        <v>3445322.3014043989</v>
      </c>
    </row>
    <row r="52" spans="1:20" x14ac:dyDescent="0.55000000000000004">
      <c r="A52" s="31" t="s">
        <v>140</v>
      </c>
      <c r="B52" s="31" t="s">
        <v>460</v>
      </c>
      <c r="C52" s="55">
        <v>5164.2952425792</v>
      </c>
      <c r="D52" s="55">
        <v>5400.3206833643335</v>
      </c>
      <c r="E52" s="55">
        <v>5690.5935873711987</v>
      </c>
      <c r="F52" s="55">
        <v>5937.8372793936651</v>
      </c>
      <c r="G52" s="55">
        <v>6238.7794078362804</v>
      </c>
      <c r="H52" s="55">
        <v>6547.9425779904859</v>
      </c>
      <c r="I52" s="55">
        <v>6850.6932287337995</v>
      </c>
      <c r="J52" s="55">
        <v>7210.6991920539413</v>
      </c>
      <c r="K52" s="55">
        <v>7527.6860348932214</v>
      </c>
      <c r="L52" s="55">
        <v>7847.6627737356193</v>
      </c>
      <c r="M52" s="55">
        <v>8219.0824033397694</v>
      </c>
      <c r="N52" s="55">
        <v>8585.6705030214707</v>
      </c>
      <c r="O52" s="55">
        <v>8948.4368553911208</v>
      </c>
      <c r="P52" s="55">
        <v>9319.4297484534836</v>
      </c>
      <c r="Q52" s="55">
        <v>9688.9915574371607</v>
      </c>
      <c r="R52" s="55">
        <v>10056.717167721743</v>
      </c>
      <c r="S52" s="37">
        <f t="shared" si="2"/>
        <v>119234.83824331647</v>
      </c>
      <c r="T52" s="37">
        <f t="shared" si="1"/>
        <v>34979.768778535159</v>
      </c>
    </row>
    <row r="53" spans="1:20" x14ac:dyDescent="0.55000000000000004">
      <c r="A53" s="31" t="s">
        <v>141</v>
      </c>
      <c r="B53" s="31" t="s">
        <v>459</v>
      </c>
      <c r="C53" s="55">
        <v>16294.48026183655</v>
      </c>
      <c r="D53" s="55">
        <v>17138.571626205692</v>
      </c>
      <c r="E53" s="55">
        <v>17990.185886910298</v>
      </c>
      <c r="F53" s="55">
        <v>18694.527788797932</v>
      </c>
      <c r="G53" s="55">
        <v>19655.392193497657</v>
      </c>
      <c r="H53" s="55">
        <v>20558.815998655991</v>
      </c>
      <c r="I53" s="55">
        <v>21349.469830081391</v>
      </c>
      <c r="J53" s="55">
        <v>22283.118004930846</v>
      </c>
      <c r="K53" s="55">
        <v>23175.206674932087</v>
      </c>
      <c r="L53" s="55">
        <v>24062.99647924654</v>
      </c>
      <c r="M53" s="55">
        <v>25051.335278174745</v>
      </c>
      <c r="N53" s="55">
        <v>25849.484270455199</v>
      </c>
      <c r="O53" s="55">
        <v>26804.908298400947</v>
      </c>
      <c r="P53" s="55">
        <v>27855.231015796744</v>
      </c>
      <c r="Q53" s="55">
        <v>28713.083493855454</v>
      </c>
      <c r="R53" s="55">
        <v>29604.418397786045</v>
      </c>
      <c r="S53" s="37">
        <f t="shared" si="2"/>
        <v>365081.22549956414</v>
      </c>
      <c r="T53" s="37">
        <f t="shared" si="1"/>
        <v>110331.97375590412</v>
      </c>
    </row>
    <row r="54" spans="1:20" x14ac:dyDescent="0.55000000000000004">
      <c r="A54" s="31" t="s">
        <v>143</v>
      </c>
      <c r="B54" s="31" t="s">
        <v>459</v>
      </c>
      <c r="C54" s="55">
        <v>4992677.0600124551</v>
      </c>
      <c r="D54" s="55">
        <v>4904345.952685684</v>
      </c>
      <c r="E54" s="55">
        <v>4813702.2947458029</v>
      </c>
      <c r="F54" s="55">
        <v>4727476.8504000911</v>
      </c>
      <c r="G54" s="55">
        <v>4637429.5184466355</v>
      </c>
      <c r="H54" s="55">
        <v>4536761.3303174078</v>
      </c>
      <c r="I54" s="55">
        <v>4429760.2088525202</v>
      </c>
      <c r="J54" s="55">
        <v>4332815.873465416</v>
      </c>
      <c r="K54" s="55">
        <v>4227339.0418859879</v>
      </c>
      <c r="L54" s="55">
        <v>4116342.9713096404</v>
      </c>
      <c r="M54" s="55">
        <v>4018988.6918985783</v>
      </c>
      <c r="N54" s="55">
        <v>3918589.1205303892</v>
      </c>
      <c r="O54" s="55">
        <v>3813859.5538576068</v>
      </c>
      <c r="P54" s="55">
        <v>3721593.8270907463</v>
      </c>
      <c r="Q54" s="55">
        <v>3624511.6054135882</v>
      </c>
      <c r="R54" s="55">
        <v>3523311.4796130485</v>
      </c>
      <c r="S54" s="37">
        <f t="shared" si="2"/>
        <v>68339505.380525604</v>
      </c>
      <c r="T54" s="37">
        <f t="shared" si="1"/>
        <v>28612393.006608076</v>
      </c>
    </row>
    <row r="55" spans="1:20" x14ac:dyDescent="0.55000000000000004">
      <c r="A55" s="31" t="s">
        <v>145</v>
      </c>
      <c r="B55" s="31" t="s">
        <v>459</v>
      </c>
      <c r="C55" s="55">
        <v>198362.05114175935</v>
      </c>
      <c r="D55" s="55">
        <v>194833.92115557016</v>
      </c>
      <c r="E55" s="55">
        <v>190634.12945591053</v>
      </c>
      <c r="F55" s="55">
        <v>186757.64157745161</v>
      </c>
      <c r="G55" s="55">
        <v>182624.23054580524</v>
      </c>
      <c r="H55" s="55">
        <v>178878.8472817376</v>
      </c>
      <c r="I55" s="55">
        <v>175513.77210024008</v>
      </c>
      <c r="J55" s="55">
        <v>171808.67575380977</v>
      </c>
      <c r="K55" s="55">
        <v>168175.93620934541</v>
      </c>
      <c r="L55" s="55">
        <v>164631.20384998751</v>
      </c>
      <c r="M55" s="55">
        <v>161803.73451034268</v>
      </c>
      <c r="N55" s="55">
        <v>158296.34075502658</v>
      </c>
      <c r="O55" s="55">
        <v>155160.1851520279</v>
      </c>
      <c r="P55" s="55">
        <v>152357.58520662124</v>
      </c>
      <c r="Q55" s="55">
        <v>148961.92208277513</v>
      </c>
      <c r="R55" s="55">
        <v>145377.82005576644</v>
      </c>
      <c r="S55" s="37">
        <f t="shared" si="2"/>
        <v>2734177.9968341775</v>
      </c>
      <c r="T55" s="37">
        <f t="shared" si="1"/>
        <v>1132090.8211582345</v>
      </c>
    </row>
    <row r="56" spans="1:20" x14ac:dyDescent="0.55000000000000004">
      <c r="A56" s="31" t="s">
        <v>34</v>
      </c>
      <c r="B56" s="31" t="s">
        <v>460</v>
      </c>
      <c r="C56" s="55">
        <v>1282276.4358452763</v>
      </c>
      <c r="D56" s="55">
        <v>1369554.5728469971</v>
      </c>
      <c r="E56" s="55">
        <v>1457417.8907965336</v>
      </c>
      <c r="F56" s="55">
        <v>1545931.6713838535</v>
      </c>
      <c r="G56" s="55">
        <v>1636236.030576031</v>
      </c>
      <c r="H56" s="55">
        <v>1734363.3884526805</v>
      </c>
      <c r="I56" s="55">
        <v>1824419.4787553416</v>
      </c>
      <c r="J56" s="55">
        <v>1930204.1391357309</v>
      </c>
      <c r="K56" s="55">
        <v>2020706.0801833908</v>
      </c>
      <c r="L56" s="55">
        <v>2120031.8529386669</v>
      </c>
      <c r="M56" s="55">
        <v>2219850.9922475177</v>
      </c>
      <c r="N56" s="55">
        <v>2325865.1865544226</v>
      </c>
      <c r="O56" s="55">
        <v>2424130.9666455253</v>
      </c>
      <c r="P56" s="55">
        <v>2522662.1412998228</v>
      </c>
      <c r="Q56" s="55">
        <v>2612241.8095462024</v>
      </c>
      <c r="R56" s="55">
        <v>2718112.9570305282</v>
      </c>
      <c r="S56" s="37">
        <f t="shared" si="2"/>
        <v>31744005.59423852</v>
      </c>
      <c r="T56" s="37">
        <f t="shared" si="1"/>
        <v>9025779.9899013713</v>
      </c>
    </row>
    <row r="57" spans="1:20" x14ac:dyDescent="0.55000000000000004">
      <c r="A57" s="31" t="s">
        <v>35</v>
      </c>
      <c r="B57" s="31" t="s">
        <v>460</v>
      </c>
      <c r="C57" s="55">
        <v>76818.344544432752</v>
      </c>
      <c r="D57" s="55">
        <v>76601.604560543565</v>
      </c>
      <c r="E57" s="55">
        <v>76508.974921255343</v>
      </c>
      <c r="F57" s="55">
        <v>76086.227824647794</v>
      </c>
      <c r="G57" s="55">
        <v>75609.387736260571</v>
      </c>
      <c r="H57" s="55">
        <v>74918.694738937673</v>
      </c>
      <c r="I57" s="55">
        <v>73960.491946778406</v>
      </c>
      <c r="J57" s="55">
        <v>73391.099056376843</v>
      </c>
      <c r="K57" s="55">
        <v>72217.478419398423</v>
      </c>
      <c r="L57" s="55">
        <v>71106.13006573329</v>
      </c>
      <c r="M57" s="55">
        <v>69789.922869769201</v>
      </c>
      <c r="N57" s="55">
        <v>68450.847303745453</v>
      </c>
      <c r="O57" s="55">
        <v>67058.162687838703</v>
      </c>
      <c r="P57" s="55">
        <v>65624.839201600233</v>
      </c>
      <c r="Q57" s="55">
        <v>64073.486620098782</v>
      </c>
      <c r="R57" s="55">
        <v>62655.473764567825</v>
      </c>
      <c r="S57" s="37">
        <f t="shared" si="2"/>
        <v>1144871.1662619847</v>
      </c>
      <c r="T57" s="37">
        <f t="shared" si="1"/>
        <v>456543.23432607763</v>
      </c>
    </row>
    <row r="58" spans="1:20" x14ac:dyDescent="0.55000000000000004">
      <c r="A58" s="31" t="s">
        <v>28</v>
      </c>
      <c r="B58" s="31" t="s">
        <v>460</v>
      </c>
      <c r="C58" s="55">
        <v>192446.20831671535</v>
      </c>
      <c r="D58" s="55">
        <v>191842.39186657901</v>
      </c>
      <c r="E58" s="55">
        <v>192729.99535001931</v>
      </c>
      <c r="F58" s="55">
        <v>192332.74612170551</v>
      </c>
      <c r="G58" s="55">
        <v>191472.5405000053</v>
      </c>
      <c r="H58" s="55">
        <v>190654.98684599323</v>
      </c>
      <c r="I58" s="55">
        <v>189912.0222612097</v>
      </c>
      <c r="J58" s="55">
        <v>188648.67367730735</v>
      </c>
      <c r="K58" s="55">
        <v>187272.01283436126</v>
      </c>
      <c r="L58" s="55">
        <v>186154.20902552395</v>
      </c>
      <c r="M58" s="55">
        <v>185687.93396778972</v>
      </c>
      <c r="N58" s="55">
        <v>184378.18962133693</v>
      </c>
      <c r="O58" s="55">
        <v>183241.51270628086</v>
      </c>
      <c r="P58" s="55">
        <v>182701.26702421997</v>
      </c>
      <c r="Q58" s="55">
        <v>181648.17241539544</v>
      </c>
      <c r="R58" s="55">
        <v>180451.49147511169</v>
      </c>
      <c r="S58" s="37">
        <f t="shared" si="2"/>
        <v>3001574.3540095543</v>
      </c>
      <c r="T58" s="37">
        <f t="shared" si="1"/>
        <v>1151478.8690010177</v>
      </c>
    </row>
    <row r="59" spans="1:20" x14ac:dyDescent="0.55000000000000004">
      <c r="A59" s="31" t="s">
        <v>146</v>
      </c>
      <c r="B59" s="31" t="s">
        <v>459</v>
      </c>
      <c r="C59" s="55">
        <v>421717.77009797521</v>
      </c>
      <c r="D59" s="55">
        <v>426722.10006312584</v>
      </c>
      <c r="E59" s="55">
        <v>430433.43882899272</v>
      </c>
      <c r="F59" s="55">
        <v>432283.72238038009</v>
      </c>
      <c r="G59" s="55">
        <v>434330.92379493115</v>
      </c>
      <c r="H59" s="55">
        <v>434218.81610840186</v>
      </c>
      <c r="I59" s="55">
        <v>432408.55008978012</v>
      </c>
      <c r="J59" s="55">
        <v>430564.80815224908</v>
      </c>
      <c r="K59" s="55">
        <v>428210.24844482681</v>
      </c>
      <c r="L59" s="55">
        <v>425727.73497152887</v>
      </c>
      <c r="M59" s="55">
        <v>419931.32199966488</v>
      </c>
      <c r="N59" s="55">
        <v>414773.18921878189</v>
      </c>
      <c r="O59" s="55">
        <v>407832.49722721742</v>
      </c>
      <c r="P59" s="55">
        <v>400953.93390153238</v>
      </c>
      <c r="Q59" s="55">
        <v>392477.91585964127</v>
      </c>
      <c r="R59" s="55">
        <v>384963.27604108752</v>
      </c>
      <c r="S59" s="37">
        <f t="shared" si="2"/>
        <v>6717550.2471801182</v>
      </c>
      <c r="T59" s="37">
        <f t="shared" si="1"/>
        <v>2579706.7712738067</v>
      </c>
    </row>
    <row r="60" spans="1:20" x14ac:dyDescent="0.55000000000000004">
      <c r="A60" s="31" t="s">
        <v>148</v>
      </c>
      <c r="B60" s="31" t="s">
        <v>459</v>
      </c>
      <c r="C60" s="55">
        <v>35436.778416413712</v>
      </c>
      <c r="D60" s="55">
        <v>37951.635487658008</v>
      </c>
      <c r="E60" s="55">
        <v>40559.129380752755</v>
      </c>
      <c r="F60" s="55">
        <v>43225.776429685568</v>
      </c>
      <c r="G60" s="55">
        <v>45969.336384351242</v>
      </c>
      <c r="H60" s="55">
        <v>49189.894366436609</v>
      </c>
      <c r="I60" s="55">
        <v>52444.834769718836</v>
      </c>
      <c r="J60" s="55">
        <v>55791.102337500481</v>
      </c>
      <c r="K60" s="55">
        <v>59653.84258948858</v>
      </c>
      <c r="L60" s="55">
        <v>63215.554203809355</v>
      </c>
      <c r="M60" s="55">
        <v>66874.44361389312</v>
      </c>
      <c r="N60" s="55">
        <v>70594.60597047802</v>
      </c>
      <c r="O60" s="55">
        <v>74393.759586648681</v>
      </c>
      <c r="P60" s="55">
        <v>78767.463604038276</v>
      </c>
      <c r="Q60" s="55">
        <v>82785.78166168186</v>
      </c>
      <c r="R60" s="55">
        <v>87394.447400971956</v>
      </c>
      <c r="S60" s="37">
        <f t="shared" si="2"/>
        <v>944248.38620352698</v>
      </c>
      <c r="T60" s="37">
        <f t="shared" si="1"/>
        <v>252332.55046529791</v>
      </c>
    </row>
    <row r="61" spans="1:20" x14ac:dyDescent="0.55000000000000004">
      <c r="A61" s="31" t="s">
        <v>29</v>
      </c>
      <c r="B61" s="31" t="s">
        <v>460</v>
      </c>
      <c r="C61" s="55">
        <v>941596.97392332042</v>
      </c>
      <c r="D61" s="55">
        <v>999508.80294174748</v>
      </c>
      <c r="E61" s="55">
        <v>1049514.3538806674</v>
      </c>
      <c r="F61" s="55">
        <v>1100118.862074425</v>
      </c>
      <c r="G61" s="55">
        <v>1150842.3583321397</v>
      </c>
      <c r="H61" s="55">
        <v>1201366.9936256937</v>
      </c>
      <c r="I61" s="55">
        <v>1259649.7329909625</v>
      </c>
      <c r="J61" s="55">
        <v>1317624.9267596079</v>
      </c>
      <c r="K61" s="55">
        <v>1375419.9757002827</v>
      </c>
      <c r="L61" s="55">
        <v>1433358.3663417427</v>
      </c>
      <c r="M61" s="55">
        <v>1482715.4308830439</v>
      </c>
      <c r="N61" s="55">
        <v>1538917.6323543782</v>
      </c>
      <c r="O61" s="55">
        <v>1595242.9130898037</v>
      </c>
      <c r="P61" s="55">
        <v>1651474.7244527531</v>
      </c>
      <c r="Q61" s="55">
        <v>1707107.0885407084</v>
      </c>
      <c r="R61" s="55">
        <v>1761847.5056666681</v>
      </c>
      <c r="S61" s="37">
        <f t="shared" si="2"/>
        <v>21566306.641557947</v>
      </c>
      <c r="T61" s="37">
        <f t="shared" si="1"/>
        <v>6442948.3447779939</v>
      </c>
    </row>
    <row r="62" spans="1:20" x14ac:dyDescent="0.55000000000000004">
      <c r="A62" s="31" t="s">
        <v>149</v>
      </c>
      <c r="B62" s="31" t="s">
        <v>460</v>
      </c>
      <c r="C62" s="55">
        <v>4866196.0970278447</v>
      </c>
      <c r="D62" s="55">
        <v>4990504.644337724</v>
      </c>
      <c r="E62" s="55">
        <v>5089590.917140631</v>
      </c>
      <c r="F62" s="55">
        <v>5215553.0696189282</v>
      </c>
      <c r="G62" s="55">
        <v>5321602.5093471548</v>
      </c>
      <c r="H62" s="55">
        <v>5410949.0133355772</v>
      </c>
      <c r="I62" s="55">
        <v>5516586.7050849395</v>
      </c>
      <c r="J62" s="55">
        <v>5620712.2309556454</v>
      </c>
      <c r="K62" s="55">
        <v>5707551.3373833233</v>
      </c>
      <c r="L62" s="55">
        <v>5775941.3290893175</v>
      </c>
      <c r="M62" s="55">
        <v>5841525.4322465658</v>
      </c>
      <c r="N62" s="55">
        <v>5904014.2627671929</v>
      </c>
      <c r="O62" s="55">
        <v>5993990.2423589909</v>
      </c>
      <c r="P62" s="55">
        <v>6033673.2449601078</v>
      </c>
      <c r="Q62" s="55">
        <v>6083528.5159881357</v>
      </c>
      <c r="R62" s="55">
        <v>6112549.6444744254</v>
      </c>
      <c r="S62" s="37">
        <f t="shared" si="2"/>
        <v>89484469.196116537</v>
      </c>
      <c r="T62" s="37">
        <f t="shared" si="1"/>
        <v>30894396.250807863</v>
      </c>
    </row>
    <row r="63" spans="1:20" x14ac:dyDescent="0.55000000000000004">
      <c r="A63" s="31" t="s">
        <v>151</v>
      </c>
      <c r="B63" s="31" t="s">
        <v>459</v>
      </c>
      <c r="C63" s="55">
        <v>52760.895041922122</v>
      </c>
      <c r="D63" s="55">
        <v>53397.073713679369</v>
      </c>
      <c r="E63" s="55">
        <v>53991.378707119395</v>
      </c>
      <c r="F63" s="55">
        <v>54547.014610343016</v>
      </c>
      <c r="G63" s="55">
        <v>54859.091388143963</v>
      </c>
      <c r="H63" s="55">
        <v>55315.019844840994</v>
      </c>
      <c r="I63" s="55">
        <v>55684.03589395478</v>
      </c>
      <c r="J63" s="55">
        <v>55844.426426556776</v>
      </c>
      <c r="K63" s="55">
        <v>55925.82593929494</v>
      </c>
      <c r="L63" s="55">
        <v>56150.475470050937</v>
      </c>
      <c r="M63" s="55">
        <v>56175.869830195035</v>
      </c>
      <c r="N63" s="55">
        <v>56342.121864447174</v>
      </c>
      <c r="O63" s="55">
        <v>56172.896028365918</v>
      </c>
      <c r="P63" s="55">
        <v>56145.319686513692</v>
      </c>
      <c r="Q63" s="55">
        <v>56093.50682725478</v>
      </c>
      <c r="R63" s="55">
        <v>56176.949367694069</v>
      </c>
      <c r="S63" s="37">
        <f t="shared" si="2"/>
        <v>885581.90064037696</v>
      </c>
      <c r="T63" s="37">
        <f t="shared" si="1"/>
        <v>324870.47330604884</v>
      </c>
    </row>
    <row r="64" spans="1:20" x14ac:dyDescent="0.55000000000000004">
      <c r="A64" s="31" t="s">
        <v>153</v>
      </c>
      <c r="B64" s="31" t="s">
        <v>459</v>
      </c>
      <c r="C64" s="55">
        <v>1268068.6229119992</v>
      </c>
      <c r="D64" s="55">
        <v>1254193.8765048541</v>
      </c>
      <c r="E64" s="55">
        <v>1239873.0014138937</v>
      </c>
      <c r="F64" s="55">
        <v>1221112.6431395947</v>
      </c>
      <c r="G64" s="55">
        <v>1206120.5193053971</v>
      </c>
      <c r="H64" s="55">
        <v>1189233.3398661255</v>
      </c>
      <c r="I64" s="55">
        <v>1170579.3142084987</v>
      </c>
      <c r="J64" s="55">
        <v>1152105.3466003237</v>
      </c>
      <c r="K64" s="55">
        <v>1134834.2133446075</v>
      </c>
      <c r="L64" s="55">
        <v>1115959.6733331976</v>
      </c>
      <c r="M64" s="55">
        <v>1099016.2283168393</v>
      </c>
      <c r="N64" s="55">
        <v>1080193.0324226629</v>
      </c>
      <c r="O64" s="55">
        <v>1059397.4243052423</v>
      </c>
      <c r="P64" s="55">
        <v>1040653.9183960006</v>
      </c>
      <c r="Q64" s="55">
        <v>1019839.3435125065</v>
      </c>
      <c r="R64" s="55">
        <v>998749.97603928449</v>
      </c>
      <c r="S64" s="37">
        <f t="shared" si="2"/>
        <v>18249930.473621026</v>
      </c>
      <c r="T64" s="37">
        <f t="shared" si="1"/>
        <v>7378602.0031418651</v>
      </c>
    </row>
    <row r="65" spans="1:20" x14ac:dyDescent="0.55000000000000004">
      <c r="A65" s="31" t="s">
        <v>154</v>
      </c>
      <c r="B65" s="31" t="s">
        <v>459</v>
      </c>
      <c r="C65" s="55">
        <v>506538.22918652935</v>
      </c>
      <c r="D65" s="55">
        <v>506901.84125592239</v>
      </c>
      <c r="E65" s="55">
        <v>506517.95835309656</v>
      </c>
      <c r="F65" s="55">
        <v>505685.07390753605</v>
      </c>
      <c r="G65" s="55">
        <v>504658.49184039712</v>
      </c>
      <c r="H65" s="55">
        <v>502426.70973082777</v>
      </c>
      <c r="I65" s="55">
        <v>500490.95958487265</v>
      </c>
      <c r="J65" s="55">
        <v>499699.70415632229</v>
      </c>
      <c r="K65" s="55">
        <v>496517.00735627185</v>
      </c>
      <c r="L65" s="55">
        <v>492044.01018411748</v>
      </c>
      <c r="M65" s="55">
        <v>489680.6675210931</v>
      </c>
      <c r="N65" s="55">
        <v>487228.96654362982</v>
      </c>
      <c r="O65" s="55">
        <v>481306.21715513169</v>
      </c>
      <c r="P65" s="55">
        <v>478481.06919635652</v>
      </c>
      <c r="Q65" s="55">
        <v>472361.1232202705</v>
      </c>
      <c r="R65" s="55">
        <v>469291.57476671279</v>
      </c>
      <c r="S65" s="37">
        <f t="shared" si="2"/>
        <v>7899829.6039590882</v>
      </c>
      <c r="T65" s="37">
        <f t="shared" si="1"/>
        <v>3032728.304274309</v>
      </c>
    </row>
    <row r="66" spans="1:20" x14ac:dyDescent="0.55000000000000004">
      <c r="A66" s="31" t="s">
        <v>157</v>
      </c>
      <c r="B66" s="31" t="s">
        <v>460</v>
      </c>
      <c r="C66" s="55">
        <v>12872819.972679714</v>
      </c>
      <c r="D66" s="55">
        <v>12427552.194498038</v>
      </c>
      <c r="E66" s="55">
        <v>12023972.166851003</v>
      </c>
      <c r="F66" s="55">
        <v>11665837.688038606</v>
      </c>
      <c r="G66" s="55">
        <v>11359830.107782699</v>
      </c>
      <c r="H66" s="55">
        <v>11006248.958010953</v>
      </c>
      <c r="I66" s="55">
        <v>10656500.615766019</v>
      </c>
      <c r="J66" s="55">
        <v>10299903.640453856</v>
      </c>
      <c r="K66" s="55">
        <v>9947205.5429101177</v>
      </c>
      <c r="L66" s="55">
        <v>9629071.0804947373</v>
      </c>
      <c r="M66" s="55">
        <v>9301336.5777761601</v>
      </c>
      <c r="N66" s="55">
        <v>8987953.7380510699</v>
      </c>
      <c r="O66" s="55">
        <v>8723724.4157957751</v>
      </c>
      <c r="P66" s="55">
        <v>8455903.0946541205</v>
      </c>
      <c r="Q66" s="55">
        <v>8205194.1047758143</v>
      </c>
      <c r="R66" s="55">
        <v>7938971.2558844211</v>
      </c>
      <c r="S66" s="37">
        <f t="shared" si="2"/>
        <v>163502025.15442309</v>
      </c>
      <c r="T66" s="37">
        <f t="shared" si="1"/>
        <v>71356261.087861001</v>
      </c>
    </row>
    <row r="67" spans="1:20" x14ac:dyDescent="0.55000000000000004">
      <c r="A67" s="31" t="s">
        <v>158</v>
      </c>
      <c r="B67" s="31" t="s">
        <v>459</v>
      </c>
      <c r="C67" s="55">
        <v>314687.57307022065</v>
      </c>
      <c r="D67" s="55">
        <v>321750.55291342008</v>
      </c>
      <c r="E67" s="55">
        <v>328106.91161752713</v>
      </c>
      <c r="F67" s="55">
        <v>334390.82617224351</v>
      </c>
      <c r="G67" s="55">
        <v>340236.35991320258</v>
      </c>
      <c r="H67" s="55">
        <v>346093.11744653957</v>
      </c>
      <c r="I67" s="55">
        <v>352219.72864112945</v>
      </c>
      <c r="J67" s="55">
        <v>357782.55446442374</v>
      </c>
      <c r="K67" s="55">
        <v>363337.98319375562</v>
      </c>
      <c r="L67" s="55">
        <v>366415.31774326763</v>
      </c>
      <c r="M67" s="55">
        <v>369589.94727915857</v>
      </c>
      <c r="N67" s="55">
        <v>372311.53097548918</v>
      </c>
      <c r="O67" s="55">
        <v>373673.86938415666</v>
      </c>
      <c r="P67" s="55">
        <v>375837.34534031089</v>
      </c>
      <c r="Q67" s="55">
        <v>374775.94513665541</v>
      </c>
      <c r="R67" s="55">
        <v>375113.66444345971</v>
      </c>
      <c r="S67" s="37">
        <f t="shared" si="2"/>
        <v>5666323.2277349597</v>
      </c>
      <c r="T67" s="37">
        <f t="shared" si="1"/>
        <v>1985265.3411331535</v>
      </c>
    </row>
    <row r="68" spans="1:20" x14ac:dyDescent="0.55000000000000004">
      <c r="A68" s="31" t="s">
        <v>159</v>
      </c>
      <c r="B68" s="31" t="s">
        <v>459</v>
      </c>
      <c r="C68" s="55">
        <v>19653.217519349837</v>
      </c>
      <c r="D68" s="55">
        <v>19135.431348058377</v>
      </c>
      <c r="E68" s="55">
        <v>20141.490686268669</v>
      </c>
      <c r="F68" s="55">
        <v>20284.209517078831</v>
      </c>
      <c r="G68" s="55">
        <v>20822.572536803349</v>
      </c>
      <c r="H68" s="55">
        <v>20880.875475643785</v>
      </c>
      <c r="I68" s="55">
        <v>21323.01023764988</v>
      </c>
      <c r="J68" s="55">
        <v>21352.901380525687</v>
      </c>
      <c r="K68" s="55">
        <v>21807.905835614438</v>
      </c>
      <c r="L68" s="55">
        <v>21810.152886689812</v>
      </c>
      <c r="M68" s="55">
        <v>21433.136272735672</v>
      </c>
      <c r="N68" s="55">
        <v>21785.771841551901</v>
      </c>
      <c r="O68" s="55">
        <v>22116.469718943321</v>
      </c>
      <c r="P68" s="55">
        <v>21724.916000332661</v>
      </c>
      <c r="Q68" s="55">
        <v>21731.403458770183</v>
      </c>
      <c r="R68" s="55">
        <v>22017.87782519915</v>
      </c>
      <c r="S68" s="37">
        <f t="shared" si="2"/>
        <v>338021.34254121559</v>
      </c>
      <c r="T68" s="37">
        <f t="shared" si="1"/>
        <v>120917.79708320284</v>
      </c>
    </row>
    <row r="69" spans="1:20" x14ac:dyDescent="0.55000000000000004">
      <c r="A69" s="31" t="s">
        <v>160</v>
      </c>
      <c r="B69" s="31" t="s">
        <v>459</v>
      </c>
      <c r="C69" s="55">
        <v>16945.21637671729</v>
      </c>
      <c r="D69" s="55">
        <v>17529.069639542537</v>
      </c>
      <c r="E69" s="55">
        <v>18139.423124913126</v>
      </c>
      <c r="F69" s="55">
        <v>18757.418361996322</v>
      </c>
      <c r="G69" s="55">
        <v>19459.886330115951</v>
      </c>
      <c r="H69" s="55">
        <v>20159.492655394995</v>
      </c>
      <c r="I69" s="55">
        <v>20773.995148907743</v>
      </c>
      <c r="J69" s="55">
        <v>21360.833914880888</v>
      </c>
      <c r="K69" s="55">
        <v>22135.062388224291</v>
      </c>
      <c r="L69" s="55">
        <v>22722.102481963924</v>
      </c>
      <c r="M69" s="55">
        <v>23423.347246994421</v>
      </c>
      <c r="N69" s="55">
        <v>24233.399130556652</v>
      </c>
      <c r="O69" s="55">
        <v>24950.577566931443</v>
      </c>
      <c r="P69" s="55">
        <v>25578.815587571054</v>
      </c>
      <c r="Q69" s="55">
        <v>26294.797015066102</v>
      </c>
      <c r="R69" s="55">
        <v>27088.515519533255</v>
      </c>
      <c r="S69" s="37">
        <f t="shared" si="2"/>
        <v>349551.95248930994</v>
      </c>
      <c r="T69" s="37">
        <f t="shared" si="1"/>
        <v>110990.50648868021</v>
      </c>
    </row>
    <row r="70" spans="1:20" x14ac:dyDescent="0.55000000000000004">
      <c r="A70" s="31" t="s">
        <v>162</v>
      </c>
      <c r="B70" s="31">
        <v>0</v>
      </c>
      <c r="C70" s="55">
        <v>1015.0603507675438</v>
      </c>
      <c r="D70" s="55">
        <v>1022.177768526513</v>
      </c>
      <c r="E70" s="55">
        <v>1028.3425854114455</v>
      </c>
      <c r="F70" s="55">
        <v>1034.2983454553489</v>
      </c>
      <c r="G70" s="55">
        <v>1032.6352577427585</v>
      </c>
      <c r="H70" s="55">
        <v>1040.4509607501668</v>
      </c>
      <c r="I70" s="55">
        <v>1047.5311280421452</v>
      </c>
      <c r="J70" s="55">
        <v>1053.8946234919406</v>
      </c>
      <c r="K70" s="55">
        <v>1050.3119803709258</v>
      </c>
      <c r="L70" s="55">
        <v>1046.3847365092411</v>
      </c>
      <c r="M70" s="55">
        <v>1057.0466788087967</v>
      </c>
      <c r="N70" s="55">
        <v>1049.3530292496851</v>
      </c>
      <c r="O70" s="55">
        <v>1041.4602963394389</v>
      </c>
      <c r="P70" s="55">
        <v>1044.611721842339</v>
      </c>
      <c r="Q70" s="55">
        <v>1038.8772183613066</v>
      </c>
      <c r="R70" s="55">
        <v>1027.4680099318305</v>
      </c>
      <c r="S70" s="37">
        <f t="shared" si="2"/>
        <v>16629.904691601427</v>
      </c>
      <c r="T70" s="37">
        <f t="shared" si="1"/>
        <v>6172.9652686537765</v>
      </c>
    </row>
    <row r="71" spans="1:20" x14ac:dyDescent="0.55000000000000004">
      <c r="A71" s="31" t="s">
        <v>163</v>
      </c>
      <c r="B71" s="31" t="s">
        <v>459</v>
      </c>
      <c r="C71" s="55">
        <v>43828.865368817438</v>
      </c>
      <c r="D71" s="55">
        <v>45506.883486067331</v>
      </c>
      <c r="E71" s="55">
        <v>47400.664079138893</v>
      </c>
      <c r="F71" s="55">
        <v>49333.984337124682</v>
      </c>
      <c r="G71" s="55">
        <v>51220.324403844003</v>
      </c>
      <c r="H71" s="55">
        <v>53116.749229077141</v>
      </c>
      <c r="I71" s="55">
        <v>54903.912177611805</v>
      </c>
      <c r="J71" s="55">
        <v>57049.781555176283</v>
      </c>
      <c r="K71" s="55">
        <v>58851.202247136098</v>
      </c>
      <c r="L71" s="55">
        <v>60568.277402455336</v>
      </c>
      <c r="M71" s="55">
        <v>62608.763212487946</v>
      </c>
      <c r="N71" s="55">
        <v>64690.210299407525</v>
      </c>
      <c r="O71" s="55">
        <v>66767.334012178355</v>
      </c>
      <c r="P71" s="55">
        <v>68496.798330932725</v>
      </c>
      <c r="Q71" s="55">
        <v>70131.387042166651</v>
      </c>
      <c r="R71" s="55">
        <v>71828.220728078042</v>
      </c>
      <c r="S71" s="37">
        <f t="shared" si="2"/>
        <v>926303.35791170027</v>
      </c>
      <c r="T71" s="37">
        <f t="shared" si="1"/>
        <v>290407.47090406949</v>
      </c>
    </row>
    <row r="72" spans="1:20" x14ac:dyDescent="0.55000000000000004">
      <c r="A72" s="31" t="s">
        <v>164</v>
      </c>
      <c r="B72" s="31" t="s">
        <v>459</v>
      </c>
      <c r="C72" s="55">
        <v>156.89646310083836</v>
      </c>
      <c r="D72" s="55">
        <v>184.11550791614766</v>
      </c>
      <c r="E72" s="55">
        <v>216.85338795988318</v>
      </c>
      <c r="F72" s="55">
        <v>249.62760159489039</v>
      </c>
      <c r="G72" s="55">
        <v>285.76689966397839</v>
      </c>
      <c r="H72" s="55">
        <v>324.75115018767229</v>
      </c>
      <c r="I72" s="55">
        <v>366.43881315420828</v>
      </c>
      <c r="J72" s="55">
        <v>408.72200272960271</v>
      </c>
      <c r="K72" s="55">
        <v>457.0354924349104</v>
      </c>
      <c r="L72" s="55">
        <v>505.79287621816468</v>
      </c>
      <c r="M72" s="55">
        <v>554.82567045702456</v>
      </c>
      <c r="N72" s="55">
        <v>605.81620276599665</v>
      </c>
      <c r="O72" s="55">
        <v>654.32235956794125</v>
      </c>
      <c r="P72" s="55">
        <v>702.72580921369695</v>
      </c>
      <c r="Q72" s="55">
        <v>754.5711342279418</v>
      </c>
      <c r="R72" s="55">
        <v>803.47055076396828</v>
      </c>
      <c r="S72" s="37">
        <f t="shared" si="2"/>
        <v>7231.7319219568653</v>
      </c>
      <c r="T72" s="37">
        <f t="shared" ref="T72:T88" si="3">SUM(C72:H72)</f>
        <v>1418.0110104234102</v>
      </c>
    </row>
    <row r="73" spans="1:20" x14ac:dyDescent="0.55000000000000004">
      <c r="A73" s="31" t="s">
        <v>27</v>
      </c>
      <c r="B73" s="31" t="s">
        <v>460</v>
      </c>
      <c r="C73" s="55">
        <v>7889024.3534369757</v>
      </c>
      <c r="D73" s="55">
        <v>7743149.6238735346</v>
      </c>
      <c r="E73" s="55">
        <v>7603809.7589805201</v>
      </c>
      <c r="F73" s="55">
        <v>7452470.4681385858</v>
      </c>
      <c r="G73" s="55">
        <v>7319399.0748566967</v>
      </c>
      <c r="H73" s="55">
        <v>7162248.6963277394</v>
      </c>
      <c r="I73" s="55">
        <v>7031202.5013740035</v>
      </c>
      <c r="J73" s="55">
        <v>6899201.8236525776</v>
      </c>
      <c r="K73" s="55">
        <v>6773589.0260328176</v>
      </c>
      <c r="L73" s="55">
        <v>6638827.2911710655</v>
      </c>
      <c r="M73" s="55">
        <v>6504265.3579566926</v>
      </c>
      <c r="N73" s="55">
        <v>6376495.5643850258</v>
      </c>
      <c r="O73" s="55">
        <v>6247776.3419804713</v>
      </c>
      <c r="P73" s="55">
        <v>6109886.6336785443</v>
      </c>
      <c r="Q73" s="55">
        <v>5972246.6930603562</v>
      </c>
      <c r="R73" s="55">
        <v>5842702.5693079457</v>
      </c>
      <c r="S73" s="37">
        <f t="shared" ref="S73:S88" si="4">SUM(C73:R73)</f>
        <v>109566295.77821356</v>
      </c>
      <c r="T73" s="37">
        <f t="shared" si="3"/>
        <v>45170101.975614049</v>
      </c>
    </row>
    <row r="74" spans="1:20" x14ac:dyDescent="0.55000000000000004">
      <c r="A74" s="31" t="s">
        <v>165</v>
      </c>
      <c r="B74" s="31" t="s">
        <v>460</v>
      </c>
      <c r="C74" s="55">
        <v>63639.400732599483</v>
      </c>
      <c r="D74" s="55">
        <v>73751.192549877436</v>
      </c>
      <c r="E74" s="55">
        <v>86123.403130493127</v>
      </c>
      <c r="F74" s="55">
        <v>98338.208463863528</v>
      </c>
      <c r="G74" s="55">
        <v>115351.31164655833</v>
      </c>
      <c r="H74" s="55">
        <v>132400.75827335491</v>
      </c>
      <c r="I74" s="55">
        <v>149255.33861420728</v>
      </c>
      <c r="J74" s="55">
        <v>168498.05385035911</v>
      </c>
      <c r="K74" s="55">
        <v>190269.10150075678</v>
      </c>
      <c r="L74" s="55">
        <v>211714.38000832548</v>
      </c>
      <c r="M74" s="55">
        <v>235555.13986853755</v>
      </c>
      <c r="N74" s="55">
        <v>263816.59326989687</v>
      </c>
      <c r="O74" s="55">
        <v>289211.13882867194</v>
      </c>
      <c r="P74" s="55">
        <v>319061.8502074444</v>
      </c>
      <c r="Q74" s="55">
        <v>348741.32063873194</v>
      </c>
      <c r="R74" s="55">
        <v>378264.90864271182</v>
      </c>
      <c r="S74" s="37">
        <f t="shared" si="4"/>
        <v>3123992.1002263902</v>
      </c>
      <c r="T74" s="37">
        <f t="shared" si="3"/>
        <v>569604.2747967469</v>
      </c>
    </row>
    <row r="75" spans="1:20" x14ac:dyDescent="0.55000000000000004">
      <c r="A75" s="31" t="s">
        <v>167</v>
      </c>
      <c r="B75" s="31" t="s">
        <v>459</v>
      </c>
      <c r="C75" s="55">
        <v>0</v>
      </c>
      <c r="D75" s="55">
        <v>0</v>
      </c>
      <c r="E75" s="55">
        <v>0</v>
      </c>
      <c r="F75" s="55">
        <v>0</v>
      </c>
      <c r="G75" s="55">
        <v>0</v>
      </c>
      <c r="H75" s="55">
        <v>0</v>
      </c>
      <c r="I75" s="55">
        <v>0</v>
      </c>
      <c r="J75" s="55">
        <v>0</v>
      </c>
      <c r="K75" s="55">
        <v>0</v>
      </c>
      <c r="L75" s="55">
        <v>0</v>
      </c>
      <c r="M75" s="55">
        <v>0</v>
      </c>
      <c r="N75" s="55">
        <v>0</v>
      </c>
      <c r="O75" s="55">
        <v>0</v>
      </c>
      <c r="P75" s="55">
        <v>0</v>
      </c>
      <c r="Q75" s="55">
        <v>0</v>
      </c>
      <c r="R75" s="55">
        <v>0</v>
      </c>
      <c r="S75" s="37">
        <f t="shared" si="4"/>
        <v>0</v>
      </c>
      <c r="T75" s="37">
        <f t="shared" si="3"/>
        <v>0</v>
      </c>
    </row>
    <row r="76" spans="1:20" x14ac:dyDescent="0.55000000000000004">
      <c r="A76" s="31" t="s">
        <v>21</v>
      </c>
      <c r="B76" s="31" t="s">
        <v>460</v>
      </c>
      <c r="C76" s="55">
        <v>189332.84106747166</v>
      </c>
      <c r="D76" s="55">
        <v>187784.69433962263</v>
      </c>
      <c r="E76" s="55">
        <v>185114.34704247196</v>
      </c>
      <c r="F76" s="55">
        <v>182987.80937032885</v>
      </c>
      <c r="G76" s="55">
        <v>180339.02574618757</v>
      </c>
      <c r="H76" s="55">
        <v>178653.27292643039</v>
      </c>
      <c r="I76" s="55">
        <v>176442.47281009617</v>
      </c>
      <c r="J76" s="55">
        <v>175045.67903596771</v>
      </c>
      <c r="K76" s="55">
        <v>173544.23625037979</v>
      </c>
      <c r="L76" s="55">
        <v>171740.47866464144</v>
      </c>
      <c r="M76" s="55">
        <v>171060.35242418881</v>
      </c>
      <c r="N76" s="55">
        <v>169180.89425387204</v>
      </c>
      <c r="O76" s="55">
        <v>167117.30760225706</v>
      </c>
      <c r="P76" s="55">
        <v>165773.19485691984</v>
      </c>
      <c r="Q76" s="55">
        <v>164626.68379125424</v>
      </c>
      <c r="R76" s="55">
        <v>162788.89804817227</v>
      </c>
      <c r="S76" s="37">
        <f t="shared" si="4"/>
        <v>2801532.1882302621</v>
      </c>
      <c r="T76" s="37">
        <f t="shared" si="3"/>
        <v>1104211.9904925129</v>
      </c>
    </row>
    <row r="77" spans="1:20" x14ac:dyDescent="0.55000000000000004">
      <c r="A77" s="31" t="s">
        <v>53</v>
      </c>
      <c r="B77" s="31" t="s">
        <v>459</v>
      </c>
      <c r="C77" s="55">
        <v>124444.29370282167</v>
      </c>
      <c r="D77" s="55">
        <v>125994.50816065776</v>
      </c>
      <c r="E77" s="55">
        <v>127791.61673311447</v>
      </c>
      <c r="F77" s="55">
        <v>129085.81911648446</v>
      </c>
      <c r="G77" s="55">
        <v>130286.52003173475</v>
      </c>
      <c r="H77" s="55">
        <v>131340.32263659016</v>
      </c>
      <c r="I77" s="55">
        <v>131712.14362792816</v>
      </c>
      <c r="J77" s="55">
        <v>132708.28517070494</v>
      </c>
      <c r="K77" s="55">
        <v>133456.20293081985</v>
      </c>
      <c r="L77" s="55">
        <v>134185.71585623556</v>
      </c>
      <c r="M77" s="55">
        <v>135457.51168379936</v>
      </c>
      <c r="N77" s="55">
        <v>136192.23049431466</v>
      </c>
      <c r="O77" s="55">
        <v>137104.03108332583</v>
      </c>
      <c r="P77" s="55">
        <v>138531.74279071478</v>
      </c>
      <c r="Q77" s="55">
        <v>139863.72747365892</v>
      </c>
      <c r="R77" s="55">
        <v>140953.11272977237</v>
      </c>
      <c r="S77" s="37">
        <f t="shared" si="4"/>
        <v>2129107.7842226774</v>
      </c>
      <c r="T77" s="37">
        <f t="shared" si="3"/>
        <v>768943.08038140321</v>
      </c>
    </row>
    <row r="78" spans="1:20" x14ac:dyDescent="0.55000000000000004">
      <c r="A78" s="31" t="s">
        <v>172</v>
      </c>
      <c r="B78" s="31" t="s">
        <v>459</v>
      </c>
      <c r="C78" s="55">
        <v>38714.273201618184</v>
      </c>
      <c r="D78" s="55">
        <v>40229.853074748324</v>
      </c>
      <c r="E78" s="55">
        <v>41630.714537647094</v>
      </c>
      <c r="F78" s="55">
        <v>43178.030802884357</v>
      </c>
      <c r="G78" s="55">
        <v>44342.459383713809</v>
      </c>
      <c r="H78" s="55">
        <v>45900.50224088884</v>
      </c>
      <c r="I78" s="55">
        <v>47462.279661562934</v>
      </c>
      <c r="J78" s="55">
        <v>48777.571581637116</v>
      </c>
      <c r="K78" s="55">
        <v>50321.637095794118</v>
      </c>
      <c r="L78" s="55">
        <v>51392.209979139319</v>
      </c>
      <c r="M78" s="55">
        <v>52644.705334756378</v>
      </c>
      <c r="N78" s="55">
        <v>54076.353120008869</v>
      </c>
      <c r="O78" s="55">
        <v>55237.329975015098</v>
      </c>
      <c r="P78" s="55">
        <v>56419.075762949549</v>
      </c>
      <c r="Q78" s="55">
        <v>57531.669311637808</v>
      </c>
      <c r="R78" s="55">
        <v>58443.216572297955</v>
      </c>
      <c r="S78" s="37">
        <f t="shared" si="4"/>
        <v>786301.88163629977</v>
      </c>
      <c r="T78" s="37">
        <f t="shared" si="3"/>
        <v>253995.83324150057</v>
      </c>
    </row>
    <row r="79" spans="1:20" x14ac:dyDescent="0.55000000000000004">
      <c r="A79" s="31" t="s">
        <v>175</v>
      </c>
      <c r="B79" s="31" t="s">
        <v>459</v>
      </c>
      <c r="C79" s="55">
        <v>81530.356779940281</v>
      </c>
      <c r="D79" s="55">
        <v>80469.580011739905</v>
      </c>
      <c r="E79" s="55">
        <v>79153.978134588629</v>
      </c>
      <c r="F79" s="55">
        <v>78457.479990117994</v>
      </c>
      <c r="G79" s="55">
        <v>77354.405631088521</v>
      </c>
      <c r="H79" s="55">
        <v>76257.314097257258</v>
      </c>
      <c r="I79" s="55">
        <v>75072.357686101488</v>
      </c>
      <c r="J79" s="55">
        <v>73852.518293677567</v>
      </c>
      <c r="K79" s="55">
        <v>72601.217303936108</v>
      </c>
      <c r="L79" s="55">
        <v>71232.408928624529</v>
      </c>
      <c r="M79" s="55">
        <v>70015.380520926861</v>
      </c>
      <c r="N79" s="55">
        <v>68941.103444546097</v>
      </c>
      <c r="O79" s="55">
        <v>67544.287348662081</v>
      </c>
      <c r="P79" s="55">
        <v>66214.533777874545</v>
      </c>
      <c r="Q79" s="55">
        <v>64830.583952514062</v>
      </c>
      <c r="R79" s="55">
        <v>63473.272145340117</v>
      </c>
      <c r="S79" s="37">
        <f t="shared" si="4"/>
        <v>1167000.7780469363</v>
      </c>
      <c r="T79" s="37">
        <f t="shared" si="3"/>
        <v>473223.11464473262</v>
      </c>
    </row>
    <row r="80" spans="1:20" x14ac:dyDescent="0.55000000000000004">
      <c r="A80" s="31" t="s">
        <v>24</v>
      </c>
      <c r="B80" s="31" t="s">
        <v>460</v>
      </c>
      <c r="C80" s="55">
        <v>488788.42212111468</v>
      </c>
      <c r="D80" s="55">
        <v>516887.71814106836</v>
      </c>
      <c r="E80" s="55">
        <v>547341.62413722568</v>
      </c>
      <c r="F80" s="55">
        <v>574709.39160734799</v>
      </c>
      <c r="G80" s="55">
        <v>604223.56638490187</v>
      </c>
      <c r="H80" s="55">
        <v>633977.39091217611</v>
      </c>
      <c r="I80" s="55">
        <v>663511.1737989235</v>
      </c>
      <c r="J80" s="55">
        <v>689417.05295839603</v>
      </c>
      <c r="K80" s="55">
        <v>719329.62036128307</v>
      </c>
      <c r="L80" s="55">
        <v>745369.17449164169</v>
      </c>
      <c r="M80" s="55">
        <v>773104.12061307195</v>
      </c>
      <c r="N80" s="55">
        <v>798346.81426570157</v>
      </c>
      <c r="O80" s="55">
        <v>825246.8494632903</v>
      </c>
      <c r="P80" s="55">
        <v>848106.60478512745</v>
      </c>
      <c r="Q80" s="55">
        <v>872932.28184133524</v>
      </c>
      <c r="R80" s="55">
        <v>895473.62991858413</v>
      </c>
      <c r="S80" s="37">
        <f t="shared" si="4"/>
        <v>11196765.435801191</v>
      </c>
      <c r="T80" s="37">
        <f t="shared" si="3"/>
        <v>3365928.1133038346</v>
      </c>
    </row>
    <row r="81" spans="1:20" x14ac:dyDescent="0.55000000000000004">
      <c r="A81" s="31" t="s">
        <v>43</v>
      </c>
      <c r="B81" s="31" t="s">
        <v>460</v>
      </c>
      <c r="C81" s="55">
        <v>7771737.7378998473</v>
      </c>
      <c r="D81" s="55">
        <v>7502161.1098907422</v>
      </c>
      <c r="E81" s="55">
        <v>7239778.0642052302</v>
      </c>
      <c r="F81" s="55">
        <v>7002993.5587297659</v>
      </c>
      <c r="G81" s="55">
        <v>6752918.7345758108</v>
      </c>
      <c r="H81" s="55">
        <v>6541758.3103326513</v>
      </c>
      <c r="I81" s="55">
        <v>6323229.8961335337</v>
      </c>
      <c r="J81" s="55">
        <v>6116353.9931140151</v>
      </c>
      <c r="K81" s="55">
        <v>5920021.491679796</v>
      </c>
      <c r="L81" s="55">
        <v>5741353.2222169824</v>
      </c>
      <c r="M81" s="55">
        <v>5524789.0842476524</v>
      </c>
      <c r="N81" s="55">
        <v>5342083.9613879006</v>
      </c>
      <c r="O81" s="55">
        <v>5156806.5596936662</v>
      </c>
      <c r="P81" s="55">
        <v>4973406.8227118319</v>
      </c>
      <c r="Q81" s="55">
        <v>4794631.2956542028</v>
      </c>
      <c r="R81" s="55">
        <v>4609101.9917237107</v>
      </c>
      <c r="S81" s="37">
        <f t="shared" si="4"/>
        <v>97313125.834197342</v>
      </c>
      <c r="T81" s="37">
        <f t="shared" si="3"/>
        <v>42811347.515634045</v>
      </c>
    </row>
    <row r="82" spans="1:20" x14ac:dyDescent="0.55000000000000004">
      <c r="A82" s="31" t="s">
        <v>176</v>
      </c>
      <c r="B82" s="31" t="s">
        <v>460</v>
      </c>
      <c r="C82" s="55">
        <v>5753153.4867176255</v>
      </c>
      <c r="D82" s="55">
        <v>5974635.3636708781</v>
      </c>
      <c r="E82" s="55">
        <v>6204277.3746525859</v>
      </c>
      <c r="F82" s="55">
        <v>6440498.7648666892</v>
      </c>
      <c r="G82" s="55">
        <v>6643013.2600820558</v>
      </c>
      <c r="H82" s="55">
        <v>6860354.4842198547</v>
      </c>
      <c r="I82" s="55">
        <v>7080116.6633959804</v>
      </c>
      <c r="J82" s="55">
        <v>7243535.2796783578</v>
      </c>
      <c r="K82" s="55">
        <v>7440202.5544644855</v>
      </c>
      <c r="L82" s="55">
        <v>7655274.3440092206</v>
      </c>
      <c r="M82" s="55">
        <v>7819408.5705668367</v>
      </c>
      <c r="N82" s="55">
        <v>7999078.2456934219</v>
      </c>
      <c r="O82" s="55">
        <v>8162119.0420753518</v>
      </c>
      <c r="P82" s="55">
        <v>8342607.0964257121</v>
      </c>
      <c r="Q82" s="55">
        <v>8465190.2178052869</v>
      </c>
      <c r="R82" s="55">
        <v>8639024.221789958</v>
      </c>
      <c r="S82" s="37">
        <f t="shared" si="4"/>
        <v>116722488.97011428</v>
      </c>
      <c r="T82" s="37">
        <f t="shared" si="3"/>
        <v>37875932.734209687</v>
      </c>
    </row>
    <row r="83" spans="1:20" x14ac:dyDescent="0.55000000000000004">
      <c r="A83" s="31" t="s">
        <v>177</v>
      </c>
      <c r="B83" s="31" t="s">
        <v>460</v>
      </c>
      <c r="C83" s="55">
        <v>16034618.458237039</v>
      </c>
      <c r="D83" s="55">
        <v>15578819.769007517</v>
      </c>
      <c r="E83" s="55">
        <v>15129679.792631017</v>
      </c>
      <c r="F83" s="55">
        <v>14727323.835626487</v>
      </c>
      <c r="G83" s="55">
        <v>14340605.861546613</v>
      </c>
      <c r="H83" s="55">
        <v>13942828.351561021</v>
      </c>
      <c r="I83" s="55">
        <v>13566337.822008647</v>
      </c>
      <c r="J83" s="55">
        <v>13222121.589678077</v>
      </c>
      <c r="K83" s="55">
        <v>12869821.02389776</v>
      </c>
      <c r="L83" s="55">
        <v>12527999.561056977</v>
      </c>
      <c r="M83" s="55">
        <v>12214856.088170182</v>
      </c>
      <c r="N83" s="55">
        <v>11901027.626650535</v>
      </c>
      <c r="O83" s="55">
        <v>11596002.983719429</v>
      </c>
      <c r="P83" s="55">
        <v>11312784.277471701</v>
      </c>
      <c r="Q83" s="55">
        <v>11015036.369421281</v>
      </c>
      <c r="R83" s="55">
        <v>10732186.470201623</v>
      </c>
      <c r="S83" s="37">
        <f t="shared" si="4"/>
        <v>210712049.8808859</v>
      </c>
      <c r="T83" s="37">
        <f t="shared" si="3"/>
        <v>89753876.0686097</v>
      </c>
    </row>
    <row r="84" spans="1:20" x14ac:dyDescent="0.55000000000000004">
      <c r="A84" s="31" t="s">
        <v>178</v>
      </c>
      <c r="B84" s="31" t="s">
        <v>459</v>
      </c>
      <c r="C84" s="55">
        <v>1039911.5432568444</v>
      </c>
      <c r="D84" s="55">
        <v>1016299.7999976077</v>
      </c>
      <c r="E84" s="55">
        <v>994474.30209801078</v>
      </c>
      <c r="F84" s="55">
        <v>974557.60431752179</v>
      </c>
      <c r="G84" s="55">
        <v>953324.83257652365</v>
      </c>
      <c r="H84" s="55">
        <v>930998.70879547438</v>
      </c>
      <c r="I84" s="55">
        <v>912131.37844623649</v>
      </c>
      <c r="J84" s="55">
        <v>893286.0637433416</v>
      </c>
      <c r="K84" s="55">
        <v>874684.52398004348</v>
      </c>
      <c r="L84" s="55">
        <v>857303.51105676533</v>
      </c>
      <c r="M84" s="55">
        <v>839135.77743806026</v>
      </c>
      <c r="N84" s="55">
        <v>824333.72042648739</v>
      </c>
      <c r="O84" s="55">
        <v>808956.90651248663</v>
      </c>
      <c r="P84" s="55">
        <v>791238.89171875524</v>
      </c>
      <c r="Q84" s="55">
        <v>775593.64308546612</v>
      </c>
      <c r="R84" s="55">
        <v>760365.94364214852</v>
      </c>
      <c r="S84" s="37">
        <f t="shared" si="4"/>
        <v>14246597.151091773</v>
      </c>
      <c r="T84" s="37">
        <f t="shared" si="3"/>
        <v>5909566.7910419833</v>
      </c>
    </row>
    <row r="85" spans="1:20" x14ac:dyDescent="0.55000000000000004">
      <c r="A85" s="31" t="s">
        <v>180</v>
      </c>
      <c r="B85" s="31" t="s">
        <v>460</v>
      </c>
      <c r="C85" s="55">
        <v>5417282.948911475</v>
      </c>
      <c r="D85" s="55">
        <v>5265134.175772965</v>
      </c>
      <c r="E85" s="55">
        <v>5114541.106897627</v>
      </c>
      <c r="F85" s="55">
        <v>4965573.8901918707</v>
      </c>
      <c r="G85" s="55">
        <v>4811892.6721790442</v>
      </c>
      <c r="H85" s="55">
        <v>4669038.0517748976</v>
      </c>
      <c r="I85" s="55">
        <v>4533046.6522086384</v>
      </c>
      <c r="J85" s="55">
        <v>4399827.4377141381</v>
      </c>
      <c r="K85" s="55">
        <v>4276412.3988380423</v>
      </c>
      <c r="L85" s="55">
        <v>4149451.9619959798</v>
      </c>
      <c r="M85" s="55">
        <v>4020249.0629734369</v>
      </c>
      <c r="N85" s="55">
        <v>3903456.1931413868</v>
      </c>
      <c r="O85" s="55">
        <v>3795135.6799007887</v>
      </c>
      <c r="P85" s="55">
        <v>3677248.5343724359</v>
      </c>
      <c r="Q85" s="55">
        <v>3572300.9353241012</v>
      </c>
      <c r="R85" s="55">
        <v>3457043.5976708848</v>
      </c>
      <c r="S85" s="37">
        <f t="shared" si="4"/>
        <v>70027635.299867719</v>
      </c>
      <c r="T85" s="37">
        <f t="shared" si="3"/>
        <v>30243462.84572788</v>
      </c>
    </row>
    <row r="86" spans="1:20" x14ac:dyDescent="0.55000000000000004">
      <c r="A86" s="31" t="s">
        <v>181</v>
      </c>
      <c r="B86" s="31" t="s">
        <v>459</v>
      </c>
      <c r="C86" s="55">
        <v>60321.872986760012</v>
      </c>
      <c r="D86" s="55">
        <v>62558.750933164505</v>
      </c>
      <c r="E86" s="55">
        <v>64916.098232017939</v>
      </c>
      <c r="F86" s="55">
        <v>67252.746376681185</v>
      </c>
      <c r="G86" s="55">
        <v>69348.7423392247</v>
      </c>
      <c r="H86" s="55">
        <v>71448.942388256371</v>
      </c>
      <c r="I86" s="55">
        <v>73523.814146425808</v>
      </c>
      <c r="J86" s="55">
        <v>75590.356721450444</v>
      </c>
      <c r="K86" s="55">
        <v>77420.760731358081</v>
      </c>
      <c r="L86" s="55">
        <v>78940.89713274753</v>
      </c>
      <c r="M86" s="55">
        <v>80368.367925318526</v>
      </c>
      <c r="N86" s="55">
        <v>81712.837933822564</v>
      </c>
      <c r="O86" s="55">
        <v>82974.867763786475</v>
      </c>
      <c r="P86" s="55">
        <v>83872.174063715109</v>
      </c>
      <c r="Q86" s="55">
        <v>84719.585407616614</v>
      </c>
      <c r="R86" s="55">
        <v>85474.249499576224</v>
      </c>
      <c r="S86" s="37">
        <f t="shared" si="4"/>
        <v>1200445.064581922</v>
      </c>
      <c r="T86" s="37">
        <f t="shared" si="3"/>
        <v>395847.15325610474</v>
      </c>
    </row>
    <row r="87" spans="1:20" x14ac:dyDescent="0.55000000000000004">
      <c r="A87" s="31" t="s">
        <v>20</v>
      </c>
      <c r="B87" s="31" t="s">
        <v>460</v>
      </c>
      <c r="C87" s="55">
        <v>811233.3014820622</v>
      </c>
      <c r="D87" s="55">
        <v>834672.35938467854</v>
      </c>
      <c r="E87" s="55">
        <v>858232.47762617294</v>
      </c>
      <c r="F87" s="55">
        <v>879346.41473736195</v>
      </c>
      <c r="G87" s="55">
        <v>902899.31523398764</v>
      </c>
      <c r="H87" s="55">
        <v>922922.42445967451</v>
      </c>
      <c r="I87" s="55">
        <v>941601.29787614534</v>
      </c>
      <c r="J87" s="55">
        <v>960772.66311073734</v>
      </c>
      <c r="K87" s="55">
        <v>981860.13221309194</v>
      </c>
      <c r="L87" s="55">
        <v>998438.80217890756</v>
      </c>
      <c r="M87" s="55">
        <v>1014433.0352817761</v>
      </c>
      <c r="N87" s="55">
        <v>1026258.1963415418</v>
      </c>
      <c r="O87" s="55">
        <v>1041628.9187251462</v>
      </c>
      <c r="P87" s="55">
        <v>1053959.4367872654</v>
      </c>
      <c r="Q87" s="55">
        <v>1066778.4964146998</v>
      </c>
      <c r="R87" s="55">
        <v>1079505.0641193739</v>
      </c>
      <c r="S87" s="37">
        <f t="shared" si="4"/>
        <v>15374542.335972626</v>
      </c>
      <c r="T87" s="37">
        <f t="shared" si="3"/>
        <v>5209306.2929239376</v>
      </c>
    </row>
    <row r="88" spans="1:20" x14ac:dyDescent="0.55000000000000004">
      <c r="A88" s="31" t="s">
        <v>18</v>
      </c>
      <c r="B88" s="31" t="s">
        <v>460</v>
      </c>
      <c r="C88" s="55">
        <v>436977.74503999302</v>
      </c>
      <c r="D88" s="55">
        <v>437057.44228555594</v>
      </c>
      <c r="E88" s="55">
        <v>436836.841885612</v>
      </c>
      <c r="F88" s="55">
        <v>436527.10121853376</v>
      </c>
      <c r="G88" s="55">
        <v>437087.99580954702</v>
      </c>
      <c r="H88" s="55">
        <v>436779.66957994679</v>
      </c>
      <c r="I88" s="55">
        <v>437873.39391286572</v>
      </c>
      <c r="J88" s="55">
        <v>437522.18914669787</v>
      </c>
      <c r="K88" s="55">
        <v>437239.97899977688</v>
      </c>
      <c r="L88" s="55">
        <v>436100.83691408852</v>
      </c>
      <c r="M88" s="55">
        <v>435759.89148730191</v>
      </c>
      <c r="N88" s="55">
        <v>435051.40915167308</v>
      </c>
      <c r="O88" s="55">
        <v>433104.34614287585</v>
      </c>
      <c r="P88" s="55">
        <v>432340.70224568783</v>
      </c>
      <c r="Q88" s="55">
        <v>429661.79363200936</v>
      </c>
      <c r="R88" s="55">
        <v>427747.90837805154</v>
      </c>
      <c r="S88" s="37">
        <f t="shared" si="4"/>
        <v>6963669.2458302174</v>
      </c>
      <c r="T88" s="37">
        <f t="shared" si="3"/>
        <v>2621266.7958191885</v>
      </c>
    </row>
    <row r="90" spans="1:20" x14ac:dyDescent="0.55000000000000004">
      <c r="A90" s="31" t="s">
        <v>229</v>
      </c>
      <c r="B90" s="31"/>
      <c r="C90" s="37">
        <f>SUM(C8:C88)</f>
        <v>153497732.53397271</v>
      </c>
      <c r="D90" s="37">
        <f t="shared" ref="D90:S90" si="5">SUM(D8:D88)</f>
        <v>150043537.09543821</v>
      </c>
      <c r="E90" s="37">
        <f t="shared" si="5"/>
        <v>146641583.5127086</v>
      </c>
      <c r="F90" s="37">
        <f t="shared" si="5"/>
        <v>143505491.24786058</v>
      </c>
      <c r="G90" s="37">
        <f t="shared" si="5"/>
        <v>140330901.79670572</v>
      </c>
      <c r="H90" s="37">
        <f t="shared" si="5"/>
        <v>137335276.28318155</v>
      </c>
      <c r="I90" s="37">
        <f t="shared" si="5"/>
        <v>134459859.28258383</v>
      </c>
      <c r="J90" s="37">
        <f t="shared" si="5"/>
        <v>131721264.00893749</v>
      </c>
      <c r="K90" s="37">
        <f t="shared" si="5"/>
        <v>129076941.56080814</v>
      </c>
      <c r="L90" s="37">
        <f t="shared" si="5"/>
        <v>126577715.37069143</v>
      </c>
      <c r="M90" s="37">
        <f t="shared" si="5"/>
        <v>124143530.48902947</v>
      </c>
      <c r="N90" s="37">
        <f t="shared" si="5"/>
        <v>122003707.1807669</v>
      </c>
      <c r="O90" s="37">
        <f t="shared" si="5"/>
        <v>119961624.22676241</v>
      </c>
      <c r="P90" s="37">
        <f t="shared" si="5"/>
        <v>118043372.9251401</v>
      </c>
      <c r="Q90" s="37">
        <f t="shared" si="5"/>
        <v>115996387.81453724</v>
      </c>
      <c r="R90" s="37">
        <f t="shared" si="5"/>
        <v>114060983.94397528</v>
      </c>
      <c r="S90" s="37">
        <f t="shared" si="5"/>
        <v>2107399909.2730997</v>
      </c>
      <c r="T90" s="37">
        <f>SUM(C90:H90)</f>
        <v>871354522.46986735</v>
      </c>
    </row>
    <row r="93" spans="1:20" x14ac:dyDescent="0.55000000000000004">
      <c r="A93" s="17" t="s">
        <v>241</v>
      </c>
    </row>
    <row r="94" spans="1:20" x14ac:dyDescent="0.55000000000000004">
      <c r="A94" s="17" t="s">
        <v>1</v>
      </c>
      <c r="B94" s="17" t="s">
        <v>239</v>
      </c>
      <c r="C94" s="63">
        <v>2015</v>
      </c>
      <c r="D94" s="63">
        <f>1+C94</f>
        <v>2016</v>
      </c>
      <c r="E94" s="63">
        <f t="shared" ref="E94:R94" si="6">1+D94</f>
        <v>2017</v>
      </c>
      <c r="F94" s="63">
        <f t="shared" si="6"/>
        <v>2018</v>
      </c>
      <c r="G94" s="63">
        <f t="shared" si="6"/>
        <v>2019</v>
      </c>
      <c r="H94" s="63">
        <f t="shared" si="6"/>
        <v>2020</v>
      </c>
      <c r="I94" s="63">
        <f t="shared" si="6"/>
        <v>2021</v>
      </c>
      <c r="J94" s="63">
        <f t="shared" si="6"/>
        <v>2022</v>
      </c>
      <c r="K94" s="63">
        <f t="shared" si="6"/>
        <v>2023</v>
      </c>
      <c r="L94" s="63">
        <f t="shared" si="6"/>
        <v>2024</v>
      </c>
      <c r="M94" s="63">
        <f t="shared" si="6"/>
        <v>2025</v>
      </c>
      <c r="N94" s="63">
        <f t="shared" si="6"/>
        <v>2026</v>
      </c>
      <c r="O94" s="63">
        <f t="shared" si="6"/>
        <v>2027</v>
      </c>
      <c r="P94" s="63">
        <f t="shared" si="6"/>
        <v>2028</v>
      </c>
      <c r="Q94" s="63">
        <f t="shared" si="6"/>
        <v>2029</v>
      </c>
      <c r="R94" s="63">
        <f t="shared" si="6"/>
        <v>2030</v>
      </c>
      <c r="S94" t="s">
        <v>233</v>
      </c>
      <c r="T94" t="s">
        <v>240</v>
      </c>
    </row>
    <row r="95" spans="1:20" x14ac:dyDescent="0.55000000000000004">
      <c r="A95" s="31" t="s">
        <v>79</v>
      </c>
      <c r="B95" s="31" t="s">
        <v>459</v>
      </c>
      <c r="C95" s="55">
        <v>1407057.9790223467</v>
      </c>
      <c r="D95" s="55">
        <v>1486056.3615079247</v>
      </c>
      <c r="E95" s="55">
        <v>1567756.0832686743</v>
      </c>
      <c r="F95" s="55">
        <v>1641236.67931552</v>
      </c>
      <c r="G95" s="55">
        <v>1721643.9801597125</v>
      </c>
      <c r="H95" s="55">
        <v>1790517.3061139039</v>
      </c>
      <c r="I95" s="55">
        <v>1868562.6943942767</v>
      </c>
      <c r="J95" s="55">
        <v>1947953.7105169466</v>
      </c>
      <c r="K95" s="55">
        <v>2020894.5025963644</v>
      </c>
      <c r="L95" s="55">
        <v>2090859.8782572299</v>
      </c>
      <c r="M95" s="55">
        <v>2155884.8705380131</v>
      </c>
      <c r="N95" s="55">
        <v>2212106.8361325287</v>
      </c>
      <c r="O95" s="55">
        <v>2262893.1484297379</v>
      </c>
      <c r="P95" s="55">
        <v>2309695.2239728365</v>
      </c>
      <c r="Q95" s="55">
        <v>2359730.343570766</v>
      </c>
      <c r="R95" s="55">
        <v>2396105.3633063617</v>
      </c>
      <c r="S95" s="37">
        <f>SUM(C95:R95)</f>
        <v>31238954.961103149</v>
      </c>
      <c r="T95" s="37">
        <f t="shared" ref="T95:T158" si="7">SUM(C95:H95)</f>
        <v>9614268.3893880825</v>
      </c>
    </row>
    <row r="96" spans="1:20" x14ac:dyDescent="0.55000000000000004">
      <c r="A96" s="31" t="s">
        <v>82</v>
      </c>
      <c r="B96" s="31" t="s">
        <v>460</v>
      </c>
      <c r="C96" s="55">
        <v>2086928.284971437</v>
      </c>
      <c r="D96" s="55">
        <v>2196237.7521423502</v>
      </c>
      <c r="E96" s="55">
        <v>2324825.7922743447</v>
      </c>
      <c r="F96" s="55">
        <v>2438590.2310172133</v>
      </c>
      <c r="G96" s="55">
        <v>2554897.0108383028</v>
      </c>
      <c r="H96" s="55">
        <v>2690309.4552065744</v>
      </c>
      <c r="I96" s="55">
        <v>2840112.2389010997</v>
      </c>
      <c r="J96" s="55">
        <v>2975310.9827426109</v>
      </c>
      <c r="K96" s="55">
        <v>3114548.8371239351</v>
      </c>
      <c r="L96" s="55">
        <v>3270913.1214747485</v>
      </c>
      <c r="M96" s="55">
        <v>3411678.7432457623</v>
      </c>
      <c r="N96" s="55">
        <v>3546642.5743244677</v>
      </c>
      <c r="O96" s="55">
        <v>3700598.2137750052</v>
      </c>
      <c r="P96" s="55">
        <v>3855491.824081568</v>
      </c>
      <c r="Q96" s="55">
        <v>4011186.6403778568</v>
      </c>
      <c r="R96" s="55">
        <v>4167985.9223250714</v>
      </c>
      <c r="S96" s="37">
        <f t="shared" ref="S96:S159" si="8">SUM(C96:R96)</f>
        <v>49186257.624822348</v>
      </c>
      <c r="T96" s="37">
        <f t="shared" si="7"/>
        <v>14291788.526450222</v>
      </c>
    </row>
    <row r="97" spans="1:20" x14ac:dyDescent="0.55000000000000004">
      <c r="A97" s="31" t="s">
        <v>85</v>
      </c>
      <c r="B97" s="31" t="s">
        <v>459</v>
      </c>
      <c r="C97" s="55">
        <v>172269.56735932204</v>
      </c>
      <c r="D97" s="55">
        <v>172586.80171466697</v>
      </c>
      <c r="E97" s="55">
        <v>173577.9809258926</v>
      </c>
      <c r="F97" s="55">
        <v>173733.37414063499</v>
      </c>
      <c r="G97" s="55">
        <v>174950.01061789115</v>
      </c>
      <c r="H97" s="55">
        <v>173360.60317696529</v>
      </c>
      <c r="I97" s="55">
        <v>172959.31981040817</v>
      </c>
      <c r="J97" s="55">
        <v>171872.90355280557</v>
      </c>
      <c r="K97" s="55">
        <v>170510.7718540669</v>
      </c>
      <c r="L97" s="55">
        <v>168899.58550091836</v>
      </c>
      <c r="M97" s="55">
        <v>168488.2262862396</v>
      </c>
      <c r="N97" s="55">
        <v>167933.20237583155</v>
      </c>
      <c r="O97" s="55">
        <v>168606.4589170203</v>
      </c>
      <c r="P97" s="55">
        <v>168369.38754096141</v>
      </c>
      <c r="Q97" s="55">
        <v>167740.83671808784</v>
      </c>
      <c r="R97" s="55">
        <v>166545.40526070498</v>
      </c>
      <c r="S97" s="37">
        <f t="shared" si="8"/>
        <v>2732404.4357524184</v>
      </c>
      <c r="T97" s="37">
        <f t="shared" si="7"/>
        <v>1040478.3379353731</v>
      </c>
    </row>
    <row r="98" spans="1:20" x14ac:dyDescent="0.55000000000000004">
      <c r="A98" s="31" t="s">
        <v>86</v>
      </c>
      <c r="B98" s="31" t="s">
        <v>459</v>
      </c>
      <c r="C98" s="55">
        <v>40000498.132148556</v>
      </c>
      <c r="D98" s="55">
        <v>39560335.458843648</v>
      </c>
      <c r="E98" s="55">
        <v>39110638.599558607</v>
      </c>
      <c r="F98" s="55">
        <v>38644616.580085963</v>
      </c>
      <c r="G98" s="55">
        <v>38152359.455554776</v>
      </c>
      <c r="H98" s="55">
        <v>37703033.765876457</v>
      </c>
      <c r="I98" s="55">
        <v>37043367.648664184</v>
      </c>
      <c r="J98" s="55">
        <v>36435673.956346557</v>
      </c>
      <c r="K98" s="55">
        <v>35742082.672971465</v>
      </c>
      <c r="L98" s="55">
        <v>35203790.658033982</v>
      </c>
      <c r="M98" s="55">
        <v>34455174.57603877</v>
      </c>
      <c r="N98" s="55">
        <v>33702216.506799228</v>
      </c>
      <c r="O98" s="55">
        <v>32982077.57906799</v>
      </c>
      <c r="P98" s="55">
        <v>32186591.346199714</v>
      </c>
      <c r="Q98" s="55">
        <v>31435789.784042172</v>
      </c>
      <c r="R98" s="55">
        <v>30680820.003765024</v>
      </c>
      <c r="S98" s="37">
        <f t="shared" si="8"/>
        <v>573039066.72399712</v>
      </c>
      <c r="T98" s="37">
        <f t="shared" si="7"/>
        <v>233171481.99206805</v>
      </c>
    </row>
    <row r="99" spans="1:20" x14ac:dyDescent="0.55000000000000004">
      <c r="A99" s="31" t="s">
        <v>89</v>
      </c>
      <c r="B99" s="31" t="s">
        <v>459</v>
      </c>
      <c r="C99" s="55">
        <v>1426681.6069884526</v>
      </c>
      <c r="D99" s="55">
        <v>1522078.3656226175</v>
      </c>
      <c r="E99" s="55">
        <v>1619426.495834515</v>
      </c>
      <c r="F99" s="55">
        <v>1728515.5725431601</v>
      </c>
      <c r="G99" s="55">
        <v>1824780.0713898195</v>
      </c>
      <c r="H99" s="55">
        <v>1933774.6683175014</v>
      </c>
      <c r="I99" s="55">
        <v>2039684.3574639638</v>
      </c>
      <c r="J99" s="55">
        <v>2131937.459549739</v>
      </c>
      <c r="K99" s="55">
        <v>2237867.6045128969</v>
      </c>
      <c r="L99" s="55">
        <v>2340987.2701343913</v>
      </c>
      <c r="M99" s="55">
        <v>2443939.9402282466</v>
      </c>
      <c r="N99" s="55">
        <v>2542415.5120438728</v>
      </c>
      <c r="O99" s="55">
        <v>2639830.3566871383</v>
      </c>
      <c r="P99" s="55">
        <v>2723451.4499569628</v>
      </c>
      <c r="Q99" s="55">
        <v>2832762.9602980819</v>
      </c>
      <c r="R99" s="55">
        <v>2924499.4503775993</v>
      </c>
      <c r="S99" s="37">
        <f t="shared" si="8"/>
        <v>34912633.141948961</v>
      </c>
      <c r="T99" s="37">
        <f t="shared" si="7"/>
        <v>10055256.780696066</v>
      </c>
    </row>
    <row r="100" spans="1:20" x14ac:dyDescent="0.55000000000000004">
      <c r="A100" s="31" t="s">
        <v>91</v>
      </c>
      <c r="B100" s="31" t="s">
        <v>459</v>
      </c>
      <c r="C100" s="55">
        <v>2394322.3547392148</v>
      </c>
      <c r="D100" s="55">
        <v>2421752.0186151667</v>
      </c>
      <c r="E100" s="55">
        <v>2430525.3627064074</v>
      </c>
      <c r="F100" s="55">
        <v>2442043.2378923441</v>
      </c>
      <c r="G100" s="55">
        <v>2444877.5185239329</v>
      </c>
      <c r="H100" s="55">
        <v>2446569.1038168888</v>
      </c>
      <c r="I100" s="55">
        <v>2441638.6879016566</v>
      </c>
      <c r="J100" s="55">
        <v>2438853.9052703949</v>
      </c>
      <c r="K100" s="55">
        <v>2429748.0840993375</v>
      </c>
      <c r="L100" s="55">
        <v>2430408.2705447162</v>
      </c>
      <c r="M100" s="55">
        <v>2409947.3960691611</v>
      </c>
      <c r="N100" s="55">
        <v>2389846.1073915777</v>
      </c>
      <c r="O100" s="55">
        <v>2377948.7612297959</v>
      </c>
      <c r="P100" s="55">
        <v>2354161.9771480765</v>
      </c>
      <c r="Q100" s="55">
        <v>2328099.283997329</v>
      </c>
      <c r="R100" s="55">
        <v>2306661.0397905405</v>
      </c>
      <c r="S100" s="37">
        <f t="shared" si="8"/>
        <v>38487403.109736539</v>
      </c>
      <c r="T100" s="37">
        <f t="shared" si="7"/>
        <v>14580089.596293956</v>
      </c>
    </row>
    <row r="101" spans="1:20" x14ac:dyDescent="0.55000000000000004">
      <c r="A101" s="31" t="s">
        <v>26</v>
      </c>
      <c r="B101" s="31" t="s">
        <v>460</v>
      </c>
      <c r="C101" s="55">
        <v>1066558.2222226413</v>
      </c>
      <c r="D101" s="55">
        <v>1061859.3893874548</v>
      </c>
      <c r="E101" s="55">
        <v>1059849.3041237977</v>
      </c>
      <c r="F101" s="55">
        <v>1053921.4647110722</v>
      </c>
      <c r="G101" s="55">
        <v>1049243.9605582806</v>
      </c>
      <c r="H101" s="55">
        <v>1041446.0312569124</v>
      </c>
      <c r="I101" s="55">
        <v>1033147.2320734245</v>
      </c>
      <c r="J101" s="55">
        <v>1024650.323325417</v>
      </c>
      <c r="K101" s="55">
        <v>1014539.0748935719</v>
      </c>
      <c r="L101" s="55">
        <v>1008509.3968727045</v>
      </c>
      <c r="M101" s="55">
        <v>995365.15867452417</v>
      </c>
      <c r="N101" s="55">
        <v>984925.83307383757</v>
      </c>
      <c r="O101" s="55">
        <v>975711.43873850594</v>
      </c>
      <c r="P101" s="55">
        <v>961891.53546184802</v>
      </c>
      <c r="Q101" s="55">
        <v>950598.35621406231</v>
      </c>
      <c r="R101" s="55">
        <v>935956.42253759166</v>
      </c>
      <c r="S101" s="37">
        <f t="shared" si="8"/>
        <v>16218173.144125644</v>
      </c>
      <c r="T101" s="37">
        <f t="shared" si="7"/>
        <v>6332878.372260158</v>
      </c>
    </row>
    <row r="102" spans="1:20" x14ac:dyDescent="0.55000000000000004">
      <c r="A102" s="31" t="s">
        <v>36</v>
      </c>
      <c r="B102" s="31" t="s">
        <v>460</v>
      </c>
      <c r="C102" s="55">
        <v>78049905.247056812</v>
      </c>
      <c r="D102" s="55">
        <v>76059050.614574775</v>
      </c>
      <c r="E102" s="55">
        <v>74088687.627413392</v>
      </c>
      <c r="F102" s="55">
        <v>72368281.450650603</v>
      </c>
      <c r="G102" s="55">
        <v>70420021.775455371</v>
      </c>
      <c r="H102" s="55">
        <v>68502222.727240354</v>
      </c>
      <c r="I102" s="55">
        <v>66689836.93865259</v>
      </c>
      <c r="J102" s="55">
        <v>64733742.157116815</v>
      </c>
      <c r="K102" s="55">
        <v>62837537.18778529</v>
      </c>
      <c r="L102" s="55">
        <v>60780009.053760245</v>
      </c>
      <c r="M102" s="55">
        <v>58833356.865414426</v>
      </c>
      <c r="N102" s="55">
        <v>56860206.887186058</v>
      </c>
      <c r="O102" s="55">
        <v>54994871.797092669</v>
      </c>
      <c r="P102" s="55">
        <v>53150792.022707053</v>
      </c>
      <c r="Q102" s="55">
        <v>51390331.834205657</v>
      </c>
      <c r="R102" s="55">
        <v>49573286.057210237</v>
      </c>
      <c r="S102" s="37">
        <f t="shared" si="8"/>
        <v>1019332140.2435223</v>
      </c>
      <c r="T102" s="37">
        <f t="shared" si="7"/>
        <v>439488169.44239128</v>
      </c>
    </row>
    <row r="103" spans="1:20" x14ac:dyDescent="0.55000000000000004">
      <c r="A103" s="31" t="s">
        <v>94</v>
      </c>
      <c r="B103" s="31" t="s">
        <v>459</v>
      </c>
      <c r="C103" s="55">
        <v>407854.30662438931</v>
      </c>
      <c r="D103" s="55">
        <v>424667.37972923578</v>
      </c>
      <c r="E103" s="55">
        <v>441692.49518599734</v>
      </c>
      <c r="F103" s="55">
        <v>456436.2762866884</v>
      </c>
      <c r="G103" s="55">
        <v>473889.21576566476</v>
      </c>
      <c r="H103" s="55">
        <v>491640.07616337505</v>
      </c>
      <c r="I103" s="55">
        <v>508870.09598192701</v>
      </c>
      <c r="J103" s="55">
        <v>524737.75370145182</v>
      </c>
      <c r="K103" s="55">
        <v>542777.11983099033</v>
      </c>
      <c r="L103" s="55">
        <v>560645.52159905736</v>
      </c>
      <c r="M103" s="55">
        <v>578425.09457714879</v>
      </c>
      <c r="N103" s="55">
        <v>593142.9367632647</v>
      </c>
      <c r="O103" s="55">
        <v>612146.85615909891</v>
      </c>
      <c r="P103" s="55">
        <v>626207.77137591736</v>
      </c>
      <c r="Q103" s="55">
        <v>642573.11467855261</v>
      </c>
      <c r="R103" s="55">
        <v>658577.31706269702</v>
      </c>
      <c r="S103" s="37">
        <f t="shared" si="8"/>
        <v>8544283.331485454</v>
      </c>
      <c r="T103" s="37">
        <f t="shared" si="7"/>
        <v>2696179.7497553509</v>
      </c>
    </row>
    <row r="104" spans="1:20" x14ac:dyDescent="0.55000000000000004">
      <c r="A104" s="31" t="s">
        <v>95</v>
      </c>
      <c r="B104" s="31" t="s">
        <v>459</v>
      </c>
      <c r="C104" s="55">
        <v>723375.58075974463</v>
      </c>
      <c r="D104" s="55">
        <v>711819.9278878012</v>
      </c>
      <c r="E104" s="55">
        <v>746954.30908152252</v>
      </c>
      <c r="F104" s="55">
        <v>782316.14209954767</v>
      </c>
      <c r="G104" s="55">
        <v>821089.90199769347</v>
      </c>
      <c r="H104" s="55">
        <v>855165.47524173302</v>
      </c>
      <c r="I104" s="55">
        <v>891131.42021842476</v>
      </c>
      <c r="J104" s="55">
        <v>928473.11929426307</v>
      </c>
      <c r="K104" s="55">
        <v>969505.64574816462</v>
      </c>
      <c r="L104" s="55">
        <v>1007428.2800926936</v>
      </c>
      <c r="M104" s="55">
        <v>1042488.3957042599</v>
      </c>
      <c r="N104" s="55">
        <v>1080220.1751777716</v>
      </c>
      <c r="O104" s="55">
        <v>1117334.2481483715</v>
      </c>
      <c r="P104" s="55">
        <v>1147562.3237447808</v>
      </c>
      <c r="Q104" s="55">
        <v>1184577.6856206111</v>
      </c>
      <c r="R104" s="55">
        <v>1209019.066637293</v>
      </c>
      <c r="S104" s="37">
        <f t="shared" si="8"/>
        <v>15218461.697454678</v>
      </c>
      <c r="T104" s="37">
        <f t="shared" si="7"/>
        <v>4640721.3370680418</v>
      </c>
    </row>
    <row r="105" spans="1:20" x14ac:dyDescent="0.55000000000000004">
      <c r="A105" s="31" t="s">
        <v>96</v>
      </c>
      <c r="B105" s="31" t="s">
        <v>459</v>
      </c>
      <c r="C105" s="55">
        <v>735935.15747143084</v>
      </c>
      <c r="D105" s="55">
        <v>745598.36016767286</v>
      </c>
      <c r="E105" s="55">
        <v>750191.32527623768</v>
      </c>
      <c r="F105" s="55">
        <v>755337.81546568952</v>
      </c>
      <c r="G105" s="55">
        <v>756555.76088061673</v>
      </c>
      <c r="H105" s="55">
        <v>756216.62701588054</v>
      </c>
      <c r="I105" s="55">
        <v>756042.21949958452</v>
      </c>
      <c r="J105" s="55">
        <v>753440.55643026449</v>
      </c>
      <c r="K105" s="55">
        <v>750132.51003451797</v>
      </c>
      <c r="L105" s="55">
        <v>749576.22796852281</v>
      </c>
      <c r="M105" s="55">
        <v>747506.77915916429</v>
      </c>
      <c r="N105" s="55">
        <v>750478.47142167366</v>
      </c>
      <c r="O105" s="55">
        <v>752121.04897481587</v>
      </c>
      <c r="P105" s="55">
        <v>752142.57951049355</v>
      </c>
      <c r="Q105" s="55">
        <v>753056.66961412667</v>
      </c>
      <c r="R105" s="55">
        <v>743431.18234225083</v>
      </c>
      <c r="S105" s="37">
        <f t="shared" si="8"/>
        <v>12007763.291232944</v>
      </c>
      <c r="T105" s="37">
        <f t="shared" si="7"/>
        <v>4499835.0462775277</v>
      </c>
    </row>
    <row r="106" spans="1:20" x14ac:dyDescent="0.55000000000000004">
      <c r="A106" s="31" t="s">
        <v>33</v>
      </c>
      <c r="B106" s="31" t="s">
        <v>460</v>
      </c>
      <c r="C106" s="55">
        <v>14202336.512399245</v>
      </c>
      <c r="D106" s="55">
        <v>14836953.710255194</v>
      </c>
      <c r="E106" s="55">
        <v>15470719.37732519</v>
      </c>
      <c r="F106" s="55">
        <v>16119393.398691108</v>
      </c>
      <c r="G106" s="55">
        <v>16764408.392536925</v>
      </c>
      <c r="H106" s="55">
        <v>17402568.205711193</v>
      </c>
      <c r="I106" s="55">
        <v>18027879.572749536</v>
      </c>
      <c r="J106" s="55">
        <v>18645184.517199378</v>
      </c>
      <c r="K106" s="55">
        <v>19262242.052172828</v>
      </c>
      <c r="L106" s="55">
        <v>19959816.163841531</v>
      </c>
      <c r="M106" s="55">
        <v>20566766.084511228</v>
      </c>
      <c r="N106" s="55">
        <v>21149998.215913985</v>
      </c>
      <c r="O106" s="55">
        <v>21809003.527078964</v>
      </c>
      <c r="P106" s="55">
        <v>22456816.392806828</v>
      </c>
      <c r="Q106" s="55">
        <v>23010297.913398113</v>
      </c>
      <c r="R106" s="55">
        <v>23705911.514429267</v>
      </c>
      <c r="S106" s="37">
        <f t="shared" si="8"/>
        <v>303390295.5510205</v>
      </c>
      <c r="T106" s="37">
        <f t="shared" si="7"/>
        <v>94796379.596918851</v>
      </c>
    </row>
    <row r="107" spans="1:20" x14ac:dyDescent="0.55000000000000004">
      <c r="A107" s="31" t="s">
        <v>97</v>
      </c>
      <c r="B107" s="31" t="s">
        <v>459</v>
      </c>
      <c r="C107" s="55">
        <v>2439714.419704997</v>
      </c>
      <c r="D107" s="55">
        <v>2543361.2937720721</v>
      </c>
      <c r="E107" s="55">
        <v>2651404.9275294077</v>
      </c>
      <c r="F107" s="55">
        <v>2776041.9522356256</v>
      </c>
      <c r="G107" s="55">
        <v>2902119.6198944096</v>
      </c>
      <c r="H107" s="55">
        <v>3004186.4490071787</v>
      </c>
      <c r="I107" s="55">
        <v>3115776.3812232772</v>
      </c>
      <c r="J107" s="55">
        <v>3228492.6474329284</v>
      </c>
      <c r="K107" s="55">
        <v>3335704.2831091569</v>
      </c>
      <c r="L107" s="55">
        <v>3444031.5324342535</v>
      </c>
      <c r="M107" s="55">
        <v>3548979.759204376</v>
      </c>
      <c r="N107" s="55">
        <v>3664149.7420176179</v>
      </c>
      <c r="O107" s="55">
        <v>3748499.1177534675</v>
      </c>
      <c r="P107" s="55">
        <v>3840675.4578577485</v>
      </c>
      <c r="Q107" s="55">
        <v>3947054.2548779319</v>
      </c>
      <c r="R107" s="55">
        <v>4071787.391323573</v>
      </c>
      <c r="S107" s="37">
        <f t="shared" si="8"/>
        <v>52261979.22937803</v>
      </c>
      <c r="T107" s="37">
        <f t="shared" si="7"/>
        <v>16316828.662143692</v>
      </c>
    </row>
    <row r="108" spans="1:20" x14ac:dyDescent="0.55000000000000004">
      <c r="A108" s="31" t="s">
        <v>98</v>
      </c>
      <c r="B108" s="31" t="s">
        <v>460</v>
      </c>
      <c r="C108" s="55">
        <v>83168.951903028734</v>
      </c>
      <c r="D108" s="55">
        <v>92448.371043727748</v>
      </c>
      <c r="E108" s="55">
        <v>98993.302395201987</v>
      </c>
      <c r="F108" s="55">
        <v>111482.71168966891</v>
      </c>
      <c r="G108" s="55">
        <v>121276.02166732217</v>
      </c>
      <c r="H108" s="55">
        <v>131148.6350449663</v>
      </c>
      <c r="I108" s="55">
        <v>143939.5754468356</v>
      </c>
      <c r="J108" s="55">
        <v>156885.1092590398</v>
      </c>
      <c r="K108" s="55">
        <v>169938.86461239701</v>
      </c>
      <c r="L108" s="55">
        <v>186227.25887189968</v>
      </c>
      <c r="M108" s="55">
        <v>199525.36668867868</v>
      </c>
      <c r="N108" s="55">
        <v>215700.23670234808</v>
      </c>
      <c r="O108" s="55">
        <v>232087.97425920272</v>
      </c>
      <c r="P108" s="55">
        <v>248437.49275324153</v>
      </c>
      <c r="Q108" s="55">
        <v>268154.42302434205</v>
      </c>
      <c r="R108" s="55">
        <v>287822.27873811318</v>
      </c>
      <c r="S108" s="37">
        <f t="shared" si="8"/>
        <v>2747236.5741000143</v>
      </c>
      <c r="T108" s="37">
        <f t="shared" si="7"/>
        <v>638517.99374391581</v>
      </c>
    </row>
    <row r="109" spans="1:20" x14ac:dyDescent="0.55000000000000004">
      <c r="A109" s="31" t="s">
        <v>99</v>
      </c>
      <c r="B109" s="31" t="s">
        <v>460</v>
      </c>
      <c r="C109" s="55">
        <v>1168616150.9896717</v>
      </c>
      <c r="D109" s="55">
        <v>1116185423.5570049</v>
      </c>
      <c r="E109" s="55">
        <v>1064552408.9107339</v>
      </c>
      <c r="F109" s="55">
        <v>1015445438.64039</v>
      </c>
      <c r="G109" s="55">
        <v>965696392.35171914</v>
      </c>
      <c r="H109" s="55">
        <v>920580305.33301938</v>
      </c>
      <c r="I109" s="55">
        <v>877519302.87723374</v>
      </c>
      <c r="J109" s="55">
        <v>837543231.09399545</v>
      </c>
      <c r="K109" s="55">
        <v>798998639.92590439</v>
      </c>
      <c r="L109" s="55">
        <v>762540564.27545798</v>
      </c>
      <c r="M109" s="55">
        <v>731118847.674178</v>
      </c>
      <c r="N109" s="55">
        <v>703181982.69344509</v>
      </c>
      <c r="O109" s="55">
        <v>676810278.83173728</v>
      </c>
      <c r="P109" s="55">
        <v>653115513.61303198</v>
      </c>
      <c r="Q109" s="55">
        <v>628819722.22167826</v>
      </c>
      <c r="R109" s="55">
        <v>606533246.95742869</v>
      </c>
      <c r="S109" s="37">
        <f t="shared" si="8"/>
        <v>13527257449.946627</v>
      </c>
      <c r="T109" s="37">
        <f t="shared" si="7"/>
        <v>6251076119.7825394</v>
      </c>
    </row>
    <row r="110" spans="1:20" x14ac:dyDescent="0.55000000000000004">
      <c r="A110" s="31" t="s">
        <v>101</v>
      </c>
      <c r="B110" s="31" t="s">
        <v>459</v>
      </c>
      <c r="C110" s="55">
        <v>16367.592415760915</v>
      </c>
      <c r="D110" s="55">
        <v>17264.386690128831</v>
      </c>
      <c r="E110" s="55">
        <v>18231.471683413962</v>
      </c>
      <c r="F110" s="55">
        <v>19083.306222020077</v>
      </c>
      <c r="G110" s="55">
        <v>20008.297860974206</v>
      </c>
      <c r="H110" s="55">
        <v>20819.338338629059</v>
      </c>
      <c r="I110" s="55">
        <v>21704.822246841279</v>
      </c>
      <c r="J110" s="55">
        <v>22569.721887464464</v>
      </c>
      <c r="K110" s="55">
        <v>23313.85998513244</v>
      </c>
      <c r="L110" s="55">
        <v>24133.865611873982</v>
      </c>
      <c r="M110" s="55">
        <v>25022.513472857663</v>
      </c>
      <c r="N110" s="55">
        <v>25693.37071106441</v>
      </c>
      <c r="O110" s="55">
        <v>26338.899533620381</v>
      </c>
      <c r="P110" s="55">
        <v>27164.781286100093</v>
      </c>
      <c r="Q110" s="55">
        <v>27759.973690885698</v>
      </c>
      <c r="R110" s="55">
        <v>28344.824572052861</v>
      </c>
      <c r="S110" s="37">
        <f t="shared" si="8"/>
        <v>363821.02620882029</v>
      </c>
      <c r="T110" s="37">
        <f t="shared" si="7"/>
        <v>111774.39321092705</v>
      </c>
    </row>
    <row r="111" spans="1:20" x14ac:dyDescent="0.55000000000000004">
      <c r="A111" s="31" t="s">
        <v>102</v>
      </c>
      <c r="B111" s="31" t="s">
        <v>459</v>
      </c>
      <c r="C111" s="55">
        <v>2595152.8876493503</v>
      </c>
      <c r="D111" s="55">
        <v>2689013.8152335263</v>
      </c>
      <c r="E111" s="55">
        <v>2761308.3853969988</v>
      </c>
      <c r="F111" s="55">
        <v>2840949.7080320586</v>
      </c>
      <c r="G111" s="55">
        <v>2915681.4131196942</v>
      </c>
      <c r="H111" s="55">
        <v>3001646.1066534664</v>
      </c>
      <c r="I111" s="55">
        <v>3097155.9289118038</v>
      </c>
      <c r="J111" s="55">
        <v>3171333.1196320038</v>
      </c>
      <c r="K111" s="55">
        <v>3252450.1732397643</v>
      </c>
      <c r="L111" s="55">
        <v>3328322.7217615908</v>
      </c>
      <c r="M111" s="55">
        <v>3408498.7419353761</v>
      </c>
      <c r="N111" s="55">
        <v>3497021.811633443</v>
      </c>
      <c r="O111" s="55">
        <v>3559913.5048435852</v>
      </c>
      <c r="P111" s="55">
        <v>3654095.2202106542</v>
      </c>
      <c r="Q111" s="55">
        <v>3710854.4848746289</v>
      </c>
      <c r="R111" s="55">
        <v>3785077.4887556969</v>
      </c>
      <c r="S111" s="37">
        <f t="shared" si="8"/>
        <v>51268475.511883646</v>
      </c>
      <c r="T111" s="37">
        <f t="shared" si="7"/>
        <v>16803752.316085093</v>
      </c>
    </row>
    <row r="112" spans="1:20" x14ac:dyDescent="0.55000000000000004">
      <c r="A112" s="31" t="s">
        <v>104</v>
      </c>
      <c r="B112" s="31" t="s">
        <v>460</v>
      </c>
      <c r="C112" s="55">
        <v>33932218.862818912</v>
      </c>
      <c r="D112" s="55">
        <v>35522787.184708819</v>
      </c>
      <c r="E112" s="55">
        <v>37119236.126530111</v>
      </c>
      <c r="F112" s="55">
        <v>38688389.332785308</v>
      </c>
      <c r="G112" s="55">
        <v>40474663.969861113</v>
      </c>
      <c r="H112" s="55">
        <v>41990535.65203768</v>
      </c>
      <c r="I112" s="55">
        <v>43929834.383695662</v>
      </c>
      <c r="J112" s="55">
        <v>45608859.476089738</v>
      </c>
      <c r="K112" s="55">
        <v>47028944.876068026</v>
      </c>
      <c r="L112" s="55">
        <v>48677519.373856902</v>
      </c>
      <c r="M112" s="55">
        <v>50302069.047109328</v>
      </c>
      <c r="N112" s="55">
        <v>51894340.649624482</v>
      </c>
      <c r="O112" s="55">
        <v>53460620.307285517</v>
      </c>
      <c r="P112" s="55">
        <v>55044125.365953721</v>
      </c>
      <c r="Q112" s="55">
        <v>56383795.877858259</v>
      </c>
      <c r="R112" s="55">
        <v>57949236.513459697</v>
      </c>
      <c r="S112" s="37">
        <f t="shared" si="8"/>
        <v>738007176.9997431</v>
      </c>
      <c r="T112" s="37">
        <f t="shared" si="7"/>
        <v>227727831.12874195</v>
      </c>
    </row>
    <row r="113" spans="1:20" x14ac:dyDescent="0.55000000000000004">
      <c r="A113" s="64" t="s">
        <v>106</v>
      </c>
      <c r="B113" s="31">
        <v>0</v>
      </c>
      <c r="C113" s="55">
        <v>124496.52437454493</v>
      </c>
      <c r="D113" s="55">
        <v>120452.52911671951</v>
      </c>
      <c r="E113" s="55">
        <v>116348.26434145652</v>
      </c>
      <c r="F113" s="55">
        <v>112193.71064556566</v>
      </c>
      <c r="G113" s="55">
        <v>107967.68845285628</v>
      </c>
      <c r="H113" s="55">
        <v>103961.70377125136</v>
      </c>
      <c r="I113" s="55">
        <v>99997.821929578611</v>
      </c>
      <c r="J113" s="55">
        <v>96025.215891899716</v>
      </c>
      <c r="K113" s="55">
        <v>92081.969614769812</v>
      </c>
      <c r="L113" s="55">
        <v>88630.386822590488</v>
      </c>
      <c r="M113" s="55">
        <v>85525.094820019352</v>
      </c>
      <c r="N113" s="55">
        <v>83099.336117006664</v>
      </c>
      <c r="O113" s="55">
        <v>80926.768651735736</v>
      </c>
      <c r="P113" s="55">
        <v>79125.993580054244</v>
      </c>
      <c r="Q113" s="55">
        <v>77178.43252820574</v>
      </c>
      <c r="R113" s="55">
        <v>75133.742733900828</v>
      </c>
      <c r="S113" s="37">
        <f t="shared" si="8"/>
        <v>1543145.1833921552</v>
      </c>
      <c r="T113" s="37">
        <f t="shared" si="7"/>
        <v>685420.42070239421</v>
      </c>
    </row>
    <row r="114" spans="1:20" x14ac:dyDescent="0.55000000000000004">
      <c r="A114" s="31" t="s">
        <v>107</v>
      </c>
      <c r="B114" s="31" t="s">
        <v>460</v>
      </c>
      <c r="C114" s="55">
        <v>17979586.756844819</v>
      </c>
      <c r="D114" s="55">
        <v>19332123.918889314</v>
      </c>
      <c r="E114" s="55">
        <v>20495435.365880299</v>
      </c>
      <c r="F114" s="55">
        <v>21892245.210505869</v>
      </c>
      <c r="G114" s="55">
        <v>23311134.825366829</v>
      </c>
      <c r="H114" s="55">
        <v>24746998.516961027</v>
      </c>
      <c r="I114" s="55">
        <v>26167076.686347909</v>
      </c>
      <c r="J114" s="55">
        <v>27608556.160813525</v>
      </c>
      <c r="K114" s="55">
        <v>29288564.033995748</v>
      </c>
      <c r="L114" s="55">
        <v>30979112.038666446</v>
      </c>
      <c r="M114" s="55">
        <v>32460386.689849947</v>
      </c>
      <c r="N114" s="55">
        <v>34139571.801700905</v>
      </c>
      <c r="O114" s="55">
        <v>35602683.536013141</v>
      </c>
      <c r="P114" s="55">
        <v>37518686.948432162</v>
      </c>
      <c r="Q114" s="55">
        <v>38990350.60422308</v>
      </c>
      <c r="R114" s="55">
        <v>40685925.476078719</v>
      </c>
      <c r="S114" s="37">
        <f t="shared" si="8"/>
        <v>461198438.57056963</v>
      </c>
      <c r="T114" s="37">
        <f t="shared" si="7"/>
        <v>127757524.59444815</v>
      </c>
    </row>
    <row r="115" spans="1:20" x14ac:dyDescent="0.55000000000000004">
      <c r="A115" s="31" t="s">
        <v>108</v>
      </c>
      <c r="B115" s="31" t="s">
        <v>459</v>
      </c>
      <c r="C115" s="55">
        <v>597.24747491297319</v>
      </c>
      <c r="D115" s="55">
        <v>624.53702653790003</v>
      </c>
      <c r="E115" s="55">
        <v>647.29814286771807</v>
      </c>
      <c r="F115" s="55">
        <v>671.65419590966144</v>
      </c>
      <c r="G115" s="55">
        <v>692.05595689749566</v>
      </c>
      <c r="H115" s="55">
        <v>716.48501012517283</v>
      </c>
      <c r="I115" s="55">
        <v>737.81404550472814</v>
      </c>
      <c r="J115" s="55">
        <v>760.06019957187186</v>
      </c>
      <c r="K115" s="55">
        <v>776.53873075178024</v>
      </c>
      <c r="L115" s="55">
        <v>795.044066789113</v>
      </c>
      <c r="M115" s="55">
        <v>806.69785894280324</v>
      </c>
      <c r="N115" s="55">
        <v>818.22772730954023</v>
      </c>
      <c r="O115" s="55">
        <v>828.10515338447874</v>
      </c>
      <c r="P115" s="55">
        <v>835.00890149061092</v>
      </c>
      <c r="Q115" s="55">
        <v>845.26416746505254</v>
      </c>
      <c r="R115" s="55">
        <v>856.65530131198682</v>
      </c>
      <c r="S115" s="37">
        <f t="shared" si="8"/>
        <v>12008.693959772889</v>
      </c>
      <c r="T115" s="37">
        <f t="shared" si="7"/>
        <v>3949.2778072509213</v>
      </c>
    </row>
    <row r="116" spans="1:20" x14ac:dyDescent="0.55000000000000004">
      <c r="A116" s="65" t="s">
        <v>111</v>
      </c>
      <c r="B116" s="31" t="s">
        <v>459</v>
      </c>
      <c r="C116" s="55">
        <v>1824441.3461063651</v>
      </c>
      <c r="D116" s="55">
        <v>1805652.2434394907</v>
      </c>
      <c r="E116" s="55">
        <v>1790213.7870014033</v>
      </c>
      <c r="F116" s="55">
        <v>1780830.0943360222</v>
      </c>
      <c r="G116" s="55">
        <v>1766816.5871486401</v>
      </c>
      <c r="H116" s="55">
        <v>1752879.8628187787</v>
      </c>
      <c r="I116" s="55">
        <v>1740702.5968135328</v>
      </c>
      <c r="J116" s="55">
        <v>1726422.2771005402</v>
      </c>
      <c r="K116" s="55">
        <v>1707562.0121884907</v>
      </c>
      <c r="L116" s="55">
        <v>1688460.4948428308</v>
      </c>
      <c r="M116" s="55">
        <v>1673154.9625385702</v>
      </c>
      <c r="N116" s="55">
        <v>1661590.6448613163</v>
      </c>
      <c r="O116" s="55">
        <v>1647616.6639698592</v>
      </c>
      <c r="P116" s="55">
        <v>1635036.8721326108</v>
      </c>
      <c r="Q116" s="55">
        <v>1628787.5868617771</v>
      </c>
      <c r="R116" s="55">
        <v>1613919.1494700601</v>
      </c>
      <c r="S116" s="37">
        <f t="shared" si="8"/>
        <v>27444087.181630291</v>
      </c>
      <c r="T116" s="37">
        <f t="shared" si="7"/>
        <v>10720833.920850702</v>
      </c>
    </row>
    <row r="117" spans="1:20" x14ac:dyDescent="0.55000000000000004">
      <c r="A117" s="31" t="s">
        <v>112</v>
      </c>
      <c r="B117" s="31" t="s">
        <v>459</v>
      </c>
      <c r="C117" s="55">
        <v>1365.0463180165254</v>
      </c>
      <c r="D117" s="55">
        <v>1421.2981846194618</v>
      </c>
      <c r="E117" s="55">
        <v>1505.6533804199107</v>
      </c>
      <c r="F117" s="55">
        <v>1559.1435207187669</v>
      </c>
      <c r="G117" s="55">
        <v>1620.4883068070114</v>
      </c>
      <c r="H117" s="55">
        <v>1713.3535559312957</v>
      </c>
      <c r="I117" s="55">
        <v>1784.3374156058742</v>
      </c>
      <c r="J117" s="55">
        <v>1845.6912514425635</v>
      </c>
      <c r="K117" s="55">
        <v>1937.1148479234355</v>
      </c>
      <c r="L117" s="55">
        <v>2023.6279922235085</v>
      </c>
      <c r="M117" s="55">
        <v>2116.5265381487302</v>
      </c>
      <c r="N117" s="55">
        <v>2232.6515159839719</v>
      </c>
      <c r="O117" s="55">
        <v>2322.1342886441439</v>
      </c>
      <c r="P117" s="55">
        <v>2409.5649596749631</v>
      </c>
      <c r="Q117" s="55">
        <v>2503.383910666028</v>
      </c>
      <c r="R117" s="55">
        <v>2582.2066821002081</v>
      </c>
      <c r="S117" s="37">
        <f t="shared" si="8"/>
        <v>30942.222668926403</v>
      </c>
      <c r="T117" s="37">
        <f t="shared" si="7"/>
        <v>9184.9832665129707</v>
      </c>
    </row>
    <row r="118" spans="1:20" x14ac:dyDescent="0.55000000000000004">
      <c r="A118" s="31" t="s">
        <v>114</v>
      </c>
      <c r="B118" s="31" t="s">
        <v>459</v>
      </c>
      <c r="C118" s="55">
        <v>364168.75815734046</v>
      </c>
      <c r="D118" s="55">
        <v>384590.47443339525</v>
      </c>
      <c r="E118" s="55">
        <v>410645.69285222597</v>
      </c>
      <c r="F118" s="55">
        <v>435717.33491967857</v>
      </c>
      <c r="G118" s="55">
        <v>460274.34469095041</v>
      </c>
      <c r="H118" s="55">
        <v>489171.72563821689</v>
      </c>
      <c r="I118" s="55">
        <v>515995.29656308441</v>
      </c>
      <c r="J118" s="55">
        <v>542743.59853432945</v>
      </c>
      <c r="K118" s="55">
        <v>572107.27979737194</v>
      </c>
      <c r="L118" s="55">
        <v>598636.14222352835</v>
      </c>
      <c r="M118" s="55">
        <v>627916.0665645001</v>
      </c>
      <c r="N118" s="55">
        <v>652986.19226275431</v>
      </c>
      <c r="O118" s="55">
        <v>678314.28125396848</v>
      </c>
      <c r="P118" s="55">
        <v>705309.65587041713</v>
      </c>
      <c r="Q118" s="55">
        <v>723475.8701706971</v>
      </c>
      <c r="R118" s="55">
        <v>748273.13210907322</v>
      </c>
      <c r="S118" s="37">
        <f t="shared" si="8"/>
        <v>8910325.8460415322</v>
      </c>
      <c r="T118" s="37">
        <f t="shared" si="7"/>
        <v>2544568.3306918074</v>
      </c>
    </row>
    <row r="119" spans="1:20" x14ac:dyDescent="0.55000000000000004">
      <c r="A119" s="31" t="s">
        <v>115</v>
      </c>
      <c r="B119" s="31" t="s">
        <v>460</v>
      </c>
      <c r="C119" s="55">
        <v>1544719.0855239525</v>
      </c>
      <c r="D119" s="55">
        <v>1630757.227055765</v>
      </c>
      <c r="E119" s="55">
        <v>1716911.8973131322</v>
      </c>
      <c r="F119" s="55">
        <v>1798149.0541055996</v>
      </c>
      <c r="G119" s="55">
        <v>1878095.0119803252</v>
      </c>
      <c r="H119" s="55">
        <v>1956079.1772009637</v>
      </c>
      <c r="I119" s="55">
        <v>2031493.9124753384</v>
      </c>
      <c r="J119" s="55">
        <v>2100585.817427034</v>
      </c>
      <c r="K119" s="55">
        <v>2158543.4773537922</v>
      </c>
      <c r="L119" s="55">
        <v>2214833.6383746066</v>
      </c>
      <c r="M119" s="55">
        <v>2269558.0833450723</v>
      </c>
      <c r="N119" s="55">
        <v>2313555.5654346948</v>
      </c>
      <c r="O119" s="55">
        <v>2355797.2401421466</v>
      </c>
      <c r="P119" s="55">
        <v>2395938.0530645903</v>
      </c>
      <c r="Q119" s="55">
        <v>2425197.4378922558</v>
      </c>
      <c r="R119" s="55">
        <v>2451821.9640413383</v>
      </c>
      <c r="S119" s="37">
        <f t="shared" si="8"/>
        <v>33242036.642730605</v>
      </c>
      <c r="T119" s="37">
        <f t="shared" si="7"/>
        <v>10524711.453179738</v>
      </c>
    </row>
    <row r="120" spans="1:20" x14ac:dyDescent="0.55000000000000004">
      <c r="A120" s="31" t="s">
        <v>117</v>
      </c>
      <c r="B120" s="31" t="s">
        <v>459</v>
      </c>
      <c r="C120" s="55">
        <v>236970.5314458189</v>
      </c>
      <c r="D120" s="55">
        <v>242972.45664112238</v>
      </c>
      <c r="E120" s="55">
        <v>248528.22167526119</v>
      </c>
      <c r="F120" s="55">
        <v>253839.90336121799</v>
      </c>
      <c r="G120" s="55">
        <v>258972.14895468456</v>
      </c>
      <c r="H120" s="55">
        <v>264968.41952267388</v>
      </c>
      <c r="I120" s="55">
        <v>269666.78431857028</v>
      </c>
      <c r="J120" s="55">
        <v>275770.32005080028</v>
      </c>
      <c r="K120" s="55">
        <v>281640.38634037669</v>
      </c>
      <c r="L120" s="55">
        <v>285671.40746257053</v>
      </c>
      <c r="M120" s="55">
        <v>291130.23720370169</v>
      </c>
      <c r="N120" s="55">
        <v>296303.93632721907</v>
      </c>
      <c r="O120" s="55">
        <v>301240.99931991682</v>
      </c>
      <c r="P120" s="55">
        <v>307557.63201382675</v>
      </c>
      <c r="Q120" s="55">
        <v>311526.26890218293</v>
      </c>
      <c r="R120" s="55">
        <v>313727.59197119932</v>
      </c>
      <c r="S120" s="37">
        <f t="shared" si="8"/>
        <v>4440487.2455111435</v>
      </c>
      <c r="T120" s="37">
        <f t="shared" si="7"/>
        <v>1506251.6816007788</v>
      </c>
    </row>
    <row r="121" spans="1:20" x14ac:dyDescent="0.55000000000000004">
      <c r="A121" s="31" t="s">
        <v>118</v>
      </c>
      <c r="B121" s="31" t="s">
        <v>459</v>
      </c>
      <c r="C121" s="55">
        <v>77351.807328873459</v>
      </c>
      <c r="D121" s="55">
        <v>81470.997811050984</v>
      </c>
      <c r="E121" s="55">
        <v>86126.949424266102</v>
      </c>
      <c r="F121" s="55">
        <v>91055.662580282296</v>
      </c>
      <c r="G121" s="55">
        <v>95657.104306679423</v>
      </c>
      <c r="H121" s="55">
        <v>100624.74314123638</v>
      </c>
      <c r="I121" s="55">
        <v>105509.4394102284</v>
      </c>
      <c r="J121" s="55">
        <v>110681.18574954808</v>
      </c>
      <c r="K121" s="55">
        <v>116761.72499032094</v>
      </c>
      <c r="L121" s="55">
        <v>121947.789336134</v>
      </c>
      <c r="M121" s="55">
        <v>127229.95094147981</v>
      </c>
      <c r="N121" s="55">
        <v>132605.61807043053</v>
      </c>
      <c r="O121" s="55">
        <v>138286.28845965266</v>
      </c>
      <c r="P121" s="55">
        <v>144453.14862035515</v>
      </c>
      <c r="Q121" s="55">
        <v>149072.89947999036</v>
      </c>
      <c r="R121" s="55">
        <v>155604.48470044075</v>
      </c>
      <c r="S121" s="37">
        <f t="shared" si="8"/>
        <v>1834439.7943509694</v>
      </c>
      <c r="T121" s="37">
        <f t="shared" si="7"/>
        <v>532287.26459238864</v>
      </c>
    </row>
    <row r="122" spans="1:20" x14ac:dyDescent="0.55000000000000004">
      <c r="A122" s="31" t="s">
        <v>119</v>
      </c>
      <c r="B122" s="31" t="s">
        <v>460</v>
      </c>
      <c r="C122" s="55">
        <v>1431567.9080220454</v>
      </c>
      <c r="D122" s="55">
        <v>1459368.7410645748</v>
      </c>
      <c r="E122" s="55">
        <v>1495095.3212363592</v>
      </c>
      <c r="F122" s="55">
        <v>1516748.4495546622</v>
      </c>
      <c r="G122" s="55">
        <v>1551480.6928371077</v>
      </c>
      <c r="H122" s="55">
        <v>1578082.6332214526</v>
      </c>
      <c r="I122" s="55">
        <v>1611329.0672901734</v>
      </c>
      <c r="J122" s="55">
        <v>1635538.0234979603</v>
      </c>
      <c r="K122" s="55">
        <v>1665653.8572112808</v>
      </c>
      <c r="L122" s="55">
        <v>1688697.2996884554</v>
      </c>
      <c r="M122" s="55">
        <v>1712488.1822962088</v>
      </c>
      <c r="N122" s="55">
        <v>1741978.6984656542</v>
      </c>
      <c r="O122" s="55">
        <v>1771267.2702420261</v>
      </c>
      <c r="P122" s="55">
        <v>1793870.6732723515</v>
      </c>
      <c r="Q122" s="55">
        <v>1821392.3219878192</v>
      </c>
      <c r="R122" s="55">
        <v>1846339.8751898387</v>
      </c>
      <c r="S122" s="37">
        <f t="shared" si="8"/>
        <v>26320899.015077967</v>
      </c>
      <c r="T122" s="37">
        <f t="shared" si="7"/>
        <v>9032343.7459362019</v>
      </c>
    </row>
    <row r="123" spans="1:20" x14ac:dyDescent="0.55000000000000004">
      <c r="A123" s="31" t="s">
        <v>120</v>
      </c>
      <c r="B123" s="31" t="s">
        <v>459</v>
      </c>
      <c r="C123" s="55">
        <v>843662.20425830397</v>
      </c>
      <c r="D123" s="55">
        <v>848096.80438821565</v>
      </c>
      <c r="E123" s="55">
        <v>852593.39148087183</v>
      </c>
      <c r="F123" s="55">
        <v>858070.83923128736</v>
      </c>
      <c r="G123" s="55">
        <v>859163.91397404613</v>
      </c>
      <c r="H123" s="55">
        <v>860585.11742282007</v>
      </c>
      <c r="I123" s="55">
        <v>860372.76948966808</v>
      </c>
      <c r="J123" s="55">
        <v>858351.05738551193</v>
      </c>
      <c r="K123" s="55">
        <v>855464.30540841352</v>
      </c>
      <c r="L123" s="55">
        <v>852580.71344118775</v>
      </c>
      <c r="M123" s="55">
        <v>848570.21077516628</v>
      </c>
      <c r="N123" s="55">
        <v>844598.51312208583</v>
      </c>
      <c r="O123" s="55">
        <v>838768.58327410428</v>
      </c>
      <c r="P123" s="55">
        <v>832567.09242349048</v>
      </c>
      <c r="Q123" s="55">
        <v>825725.78115228645</v>
      </c>
      <c r="R123" s="55">
        <v>818145.8094303176</v>
      </c>
      <c r="S123" s="37">
        <f t="shared" si="8"/>
        <v>13557317.106657777</v>
      </c>
      <c r="T123" s="37">
        <f t="shared" si="7"/>
        <v>5122172.2707555443</v>
      </c>
    </row>
    <row r="124" spans="1:20" x14ac:dyDescent="0.55000000000000004">
      <c r="A124" s="31" t="s">
        <v>121</v>
      </c>
      <c r="B124" s="31" t="s">
        <v>459</v>
      </c>
      <c r="C124" s="55">
        <v>4482919.028561322</v>
      </c>
      <c r="D124" s="55">
        <v>4872520.1018523956</v>
      </c>
      <c r="E124" s="55">
        <v>5266381.8823480448</v>
      </c>
      <c r="F124" s="55">
        <v>5657560.3624384673</v>
      </c>
      <c r="G124" s="55">
        <v>6148611.1934854882</v>
      </c>
      <c r="H124" s="55">
        <v>6542552.8530921321</v>
      </c>
      <c r="I124" s="55">
        <v>7126055.4053199561</v>
      </c>
      <c r="J124" s="55">
        <v>7613698.7350825062</v>
      </c>
      <c r="K124" s="55">
        <v>8194166.6223887894</v>
      </c>
      <c r="L124" s="55">
        <v>8775933.6902373973</v>
      </c>
      <c r="M124" s="55">
        <v>9261512.028151745</v>
      </c>
      <c r="N124" s="55">
        <v>9931057.0206259638</v>
      </c>
      <c r="O124" s="55">
        <v>10503529.890912114</v>
      </c>
      <c r="P124" s="55">
        <v>11168281.466215037</v>
      </c>
      <c r="Q124" s="55">
        <v>11827367.882950099</v>
      </c>
      <c r="R124" s="55">
        <v>12386213.506707959</v>
      </c>
      <c r="S124" s="37">
        <f t="shared" si="8"/>
        <v>129758361.67036942</v>
      </c>
      <c r="T124" s="37">
        <f t="shared" si="7"/>
        <v>32970545.421777852</v>
      </c>
    </row>
    <row r="125" spans="1:20" x14ac:dyDescent="0.55000000000000004">
      <c r="A125" s="31" t="s">
        <v>122</v>
      </c>
      <c r="B125" s="31" t="s">
        <v>459</v>
      </c>
      <c r="C125" s="55">
        <v>118984.29120481275</v>
      </c>
      <c r="D125" s="55">
        <v>123893.06756786842</v>
      </c>
      <c r="E125" s="55">
        <v>129877.02060561</v>
      </c>
      <c r="F125" s="55">
        <v>136007.27830094032</v>
      </c>
      <c r="G125" s="55">
        <v>141434.29995543082</v>
      </c>
      <c r="H125" s="55">
        <v>147865.14518587309</v>
      </c>
      <c r="I125" s="55">
        <v>153578.98470179018</v>
      </c>
      <c r="J125" s="55">
        <v>158844.66161687404</v>
      </c>
      <c r="K125" s="55">
        <v>165748.4446596544</v>
      </c>
      <c r="L125" s="55">
        <v>171294.80652093919</v>
      </c>
      <c r="M125" s="55">
        <v>176374.3812918452</v>
      </c>
      <c r="N125" s="55">
        <v>183096.14009429511</v>
      </c>
      <c r="O125" s="55">
        <v>187833.16569875547</v>
      </c>
      <c r="P125" s="55">
        <v>194207.27034832953</v>
      </c>
      <c r="Q125" s="55">
        <v>200087.75698026532</v>
      </c>
      <c r="R125" s="55">
        <v>204597.99238465136</v>
      </c>
      <c r="S125" s="37">
        <f t="shared" si="8"/>
        <v>2593724.7071179352</v>
      </c>
      <c r="T125" s="37">
        <f t="shared" si="7"/>
        <v>798061.10282053542</v>
      </c>
    </row>
    <row r="126" spans="1:20" x14ac:dyDescent="0.55000000000000004">
      <c r="A126" s="31" t="s">
        <v>124</v>
      </c>
      <c r="B126" s="31" t="s">
        <v>460</v>
      </c>
      <c r="C126" s="55">
        <v>7932536.8265007809</v>
      </c>
      <c r="D126" s="55">
        <v>8009713.5071846219</v>
      </c>
      <c r="E126" s="55">
        <v>8080827.938206004</v>
      </c>
      <c r="F126" s="55">
        <v>8138278.4587024134</v>
      </c>
      <c r="G126" s="55">
        <v>8168211.4133040616</v>
      </c>
      <c r="H126" s="55">
        <v>8204373.4846240999</v>
      </c>
      <c r="I126" s="55">
        <v>8249637.1510031438</v>
      </c>
      <c r="J126" s="55">
        <v>8271294.6954685217</v>
      </c>
      <c r="K126" s="55">
        <v>8291303.3655926473</v>
      </c>
      <c r="L126" s="55">
        <v>8299457.3189875288</v>
      </c>
      <c r="M126" s="55">
        <v>8303723.2537430683</v>
      </c>
      <c r="N126" s="55">
        <v>8254462.6975136725</v>
      </c>
      <c r="O126" s="55">
        <v>8195919.5444069514</v>
      </c>
      <c r="P126" s="55">
        <v>8147697.5526172053</v>
      </c>
      <c r="Q126" s="55">
        <v>8109069.6949120695</v>
      </c>
      <c r="R126" s="55">
        <v>8042604.7767047435</v>
      </c>
      <c r="S126" s="37">
        <f t="shared" si="8"/>
        <v>130699111.67947155</v>
      </c>
      <c r="T126" s="37">
        <f t="shared" si="7"/>
        <v>48533941.628521986</v>
      </c>
    </row>
    <row r="127" spans="1:20" x14ac:dyDescent="0.55000000000000004">
      <c r="A127" s="31" t="s">
        <v>7</v>
      </c>
      <c r="B127" s="31" t="s">
        <v>460</v>
      </c>
      <c r="C127" s="55">
        <v>76859682.208693653</v>
      </c>
      <c r="D127" s="55">
        <v>76231900.590087235</v>
      </c>
      <c r="E127" s="55">
        <v>75544916.70553413</v>
      </c>
      <c r="F127" s="55">
        <v>74810945.302440792</v>
      </c>
      <c r="G127" s="55">
        <v>73910666.291825294</v>
      </c>
      <c r="H127" s="55">
        <v>73124723.754068777</v>
      </c>
      <c r="I127" s="55">
        <v>72147382.330170482</v>
      </c>
      <c r="J127" s="55">
        <v>71170717.02566351</v>
      </c>
      <c r="K127" s="55">
        <v>70174243.355940923</v>
      </c>
      <c r="L127" s="55">
        <v>69255682.119384214</v>
      </c>
      <c r="M127" s="55">
        <v>67910086.621990576</v>
      </c>
      <c r="N127" s="55">
        <v>66806023.14195165</v>
      </c>
      <c r="O127" s="55">
        <v>65654890.854389533</v>
      </c>
      <c r="P127" s="55">
        <v>64465716.859803125</v>
      </c>
      <c r="Q127" s="55">
        <v>63143406.479827121</v>
      </c>
      <c r="R127" s="55">
        <v>61704606.382011041</v>
      </c>
      <c r="S127" s="37">
        <f t="shared" si="8"/>
        <v>1122915590.023782</v>
      </c>
      <c r="T127" s="37">
        <f t="shared" si="7"/>
        <v>450482834.85264987</v>
      </c>
    </row>
    <row r="128" spans="1:20" x14ac:dyDescent="0.55000000000000004">
      <c r="A128" s="31" t="s">
        <v>127</v>
      </c>
      <c r="B128" s="31" t="s">
        <v>460</v>
      </c>
      <c r="C128" s="55">
        <v>5052745.860873986</v>
      </c>
      <c r="D128" s="55">
        <v>4962623.2654408496</v>
      </c>
      <c r="E128" s="55">
        <v>4863387.7346592192</v>
      </c>
      <c r="F128" s="55">
        <v>4766984.9614824513</v>
      </c>
      <c r="G128" s="55">
        <v>4674608.8807665501</v>
      </c>
      <c r="H128" s="55">
        <v>4560979.3622324727</v>
      </c>
      <c r="I128" s="55">
        <v>4460912.7337939721</v>
      </c>
      <c r="J128" s="55">
        <v>4360494.7852225769</v>
      </c>
      <c r="K128" s="55">
        <v>4250249.1308647096</v>
      </c>
      <c r="L128" s="55">
        <v>4144008.3295242819</v>
      </c>
      <c r="M128" s="55">
        <v>4051681.555966313</v>
      </c>
      <c r="N128" s="55">
        <v>3956338.8102112287</v>
      </c>
      <c r="O128" s="55">
        <v>3867301.6623171289</v>
      </c>
      <c r="P128" s="55">
        <v>3781838.9783298345</v>
      </c>
      <c r="Q128" s="55">
        <v>3689438.13470113</v>
      </c>
      <c r="R128" s="55">
        <v>3600236.8018120467</v>
      </c>
      <c r="S128" s="37">
        <f t="shared" si="8"/>
        <v>69043830.988198742</v>
      </c>
      <c r="T128" s="37">
        <f t="shared" si="7"/>
        <v>28881330.06545553</v>
      </c>
    </row>
    <row r="129" spans="1:20" x14ac:dyDescent="0.55000000000000004">
      <c r="A129" s="31" t="s">
        <v>128</v>
      </c>
      <c r="B129" s="31" t="s">
        <v>460</v>
      </c>
      <c r="C129" s="55">
        <v>8558075.2603193242</v>
      </c>
      <c r="D129" s="55">
        <v>8367017.3713313742</v>
      </c>
      <c r="E129" s="55">
        <v>8161814.2969509037</v>
      </c>
      <c r="F129" s="55">
        <v>7974861.2590737035</v>
      </c>
      <c r="G129" s="55">
        <v>7809592.6932081841</v>
      </c>
      <c r="H129" s="55">
        <v>7652904.3218727699</v>
      </c>
      <c r="I129" s="55">
        <v>7474161.9240234056</v>
      </c>
      <c r="J129" s="55">
        <v>7325892.8006215999</v>
      </c>
      <c r="K129" s="55">
        <v>7180505.8639727086</v>
      </c>
      <c r="L129" s="55">
        <v>7030759.667781597</v>
      </c>
      <c r="M129" s="55">
        <v>6862306.1337152077</v>
      </c>
      <c r="N129" s="55">
        <v>6702717.8318004254</v>
      </c>
      <c r="O129" s="55">
        <v>6525239.4645190639</v>
      </c>
      <c r="P129" s="55">
        <v>6339821.2854706701</v>
      </c>
      <c r="Q129" s="55">
        <v>6152833.1982138697</v>
      </c>
      <c r="R129" s="55">
        <v>5941348.7223351123</v>
      </c>
      <c r="S129" s="37">
        <f t="shared" si="8"/>
        <v>116059852.09520993</v>
      </c>
      <c r="T129" s="37">
        <f t="shared" si="7"/>
        <v>48524265.202756256</v>
      </c>
    </row>
    <row r="130" spans="1:20" x14ac:dyDescent="0.55000000000000004">
      <c r="A130" s="31" t="s">
        <v>129</v>
      </c>
      <c r="B130" s="31" t="s">
        <v>459</v>
      </c>
      <c r="C130" s="55">
        <v>1738605.0583136973</v>
      </c>
      <c r="D130" s="55">
        <v>1765920.0552835278</v>
      </c>
      <c r="E130" s="55">
        <v>1788733.3793531144</v>
      </c>
      <c r="F130" s="55">
        <v>1804407.4094554801</v>
      </c>
      <c r="G130" s="55">
        <v>1823911.3759979666</v>
      </c>
      <c r="H130" s="55">
        <v>1839336.2395863894</v>
      </c>
      <c r="I130" s="55">
        <v>1859949.2818303336</v>
      </c>
      <c r="J130" s="55">
        <v>1880926.5082337998</v>
      </c>
      <c r="K130" s="55">
        <v>1897520.5194872413</v>
      </c>
      <c r="L130" s="55">
        <v>1913889.2688322419</v>
      </c>
      <c r="M130" s="55">
        <v>1935165.7768615829</v>
      </c>
      <c r="N130" s="55">
        <v>1950974.0577485908</v>
      </c>
      <c r="O130" s="55">
        <v>1962503.3030729913</v>
      </c>
      <c r="P130" s="55">
        <v>1969428.3951385827</v>
      </c>
      <c r="Q130" s="55">
        <v>1985055.9026010933</v>
      </c>
      <c r="R130" s="55">
        <v>2000436.2013509185</v>
      </c>
      <c r="S130" s="37">
        <f t="shared" si="8"/>
        <v>30116762.733147554</v>
      </c>
      <c r="T130" s="37">
        <f t="shared" si="7"/>
        <v>10760913.517990176</v>
      </c>
    </row>
    <row r="131" spans="1:20" x14ac:dyDescent="0.55000000000000004">
      <c r="A131" s="31" t="s">
        <v>130</v>
      </c>
      <c r="B131" s="31" t="s">
        <v>460</v>
      </c>
      <c r="C131" s="55">
        <v>1289152.7230995139</v>
      </c>
      <c r="D131" s="55">
        <v>1255480.4876466268</v>
      </c>
      <c r="E131" s="55">
        <v>1217117.935605492</v>
      </c>
      <c r="F131" s="55">
        <v>1175423.9467378068</v>
      </c>
      <c r="G131" s="55">
        <v>1136641.7308801755</v>
      </c>
      <c r="H131" s="55">
        <v>1096178.7566417227</v>
      </c>
      <c r="I131" s="55">
        <v>1061394.1697853652</v>
      </c>
      <c r="J131" s="55">
        <v>1024932.1060923112</v>
      </c>
      <c r="K131" s="55">
        <v>992386.67077004269</v>
      </c>
      <c r="L131" s="55">
        <v>956839.6407110591</v>
      </c>
      <c r="M131" s="55">
        <v>922633.75466913625</v>
      </c>
      <c r="N131" s="55">
        <v>892069.604362429</v>
      </c>
      <c r="O131" s="55">
        <v>857650.66402017279</v>
      </c>
      <c r="P131" s="55">
        <v>823405.78489318083</v>
      </c>
      <c r="Q131" s="55">
        <v>791552.54129258567</v>
      </c>
      <c r="R131" s="55">
        <v>764131.14919573301</v>
      </c>
      <c r="S131" s="37">
        <f t="shared" si="8"/>
        <v>16256991.666403353</v>
      </c>
      <c r="T131" s="37">
        <f t="shared" si="7"/>
        <v>7169995.580611337</v>
      </c>
    </row>
    <row r="132" spans="1:20" x14ac:dyDescent="0.55000000000000004">
      <c r="A132" s="31" t="s">
        <v>32</v>
      </c>
      <c r="B132" s="31" t="s">
        <v>460</v>
      </c>
      <c r="C132" s="55">
        <v>4524297.8705770373</v>
      </c>
      <c r="D132" s="55">
        <v>4582678.026952968</v>
      </c>
      <c r="E132" s="55">
        <v>4643772.1196438493</v>
      </c>
      <c r="F132" s="55">
        <v>4698007.8465917557</v>
      </c>
      <c r="G132" s="55">
        <v>4752144.8823153842</v>
      </c>
      <c r="H132" s="55">
        <v>4804954.9976695692</v>
      </c>
      <c r="I132" s="55">
        <v>4854577.1334675308</v>
      </c>
      <c r="J132" s="55">
        <v>4887318.1635950189</v>
      </c>
      <c r="K132" s="55">
        <v>4925024.8451249581</v>
      </c>
      <c r="L132" s="55">
        <v>4950874.700965846</v>
      </c>
      <c r="M132" s="55">
        <v>4972130.5376984617</v>
      </c>
      <c r="N132" s="55">
        <v>4995434.4681972768</v>
      </c>
      <c r="O132" s="55">
        <v>5014547.1342882393</v>
      </c>
      <c r="P132" s="55">
        <v>5013670.7256648513</v>
      </c>
      <c r="Q132" s="55">
        <v>5023179.5375165157</v>
      </c>
      <c r="R132" s="55">
        <v>5005432.5140782166</v>
      </c>
      <c r="S132" s="37">
        <f t="shared" si="8"/>
        <v>77648045.504347488</v>
      </c>
      <c r="T132" s="37">
        <f t="shared" si="7"/>
        <v>28005855.743750565</v>
      </c>
    </row>
    <row r="133" spans="1:20" x14ac:dyDescent="0.55000000000000004">
      <c r="A133" s="31" t="s">
        <v>132</v>
      </c>
      <c r="B133" s="31" t="s">
        <v>459</v>
      </c>
      <c r="C133" s="55">
        <v>1499189.597833131</v>
      </c>
      <c r="D133" s="55">
        <v>1487963.6860649856</v>
      </c>
      <c r="E133" s="55">
        <v>1471390.2364334327</v>
      </c>
      <c r="F133" s="55">
        <v>1461971.6081337915</v>
      </c>
      <c r="G133" s="55">
        <v>1448617.736405472</v>
      </c>
      <c r="H133" s="55">
        <v>1432325.5378979254</v>
      </c>
      <c r="I133" s="55">
        <v>1423908.9977945837</v>
      </c>
      <c r="J133" s="55">
        <v>1414258.5188137025</v>
      </c>
      <c r="K133" s="55">
        <v>1396773.1508286602</v>
      </c>
      <c r="L133" s="55">
        <v>1382043.5868932346</v>
      </c>
      <c r="M133" s="55">
        <v>1379203.6799058076</v>
      </c>
      <c r="N133" s="55">
        <v>1370567.2370028845</v>
      </c>
      <c r="O133" s="55">
        <v>1374806.3873240142</v>
      </c>
      <c r="P133" s="55">
        <v>1374680.1766190177</v>
      </c>
      <c r="Q133" s="55">
        <v>1374534.2610151826</v>
      </c>
      <c r="R133" s="55">
        <v>1369991.2505289966</v>
      </c>
      <c r="S133" s="37">
        <f t="shared" si="8"/>
        <v>22662225.649494823</v>
      </c>
      <c r="T133" s="37">
        <f t="shared" si="7"/>
        <v>8801458.4027687386</v>
      </c>
    </row>
    <row r="134" spans="1:20" x14ac:dyDescent="0.55000000000000004">
      <c r="A134" s="31" t="s">
        <v>133</v>
      </c>
      <c r="B134" s="31">
        <v>0</v>
      </c>
      <c r="C134" s="55">
        <v>200456.92978771531</v>
      </c>
      <c r="D134" s="55">
        <v>202499.82103516787</v>
      </c>
      <c r="E134" s="55">
        <v>203618.42197226669</v>
      </c>
      <c r="F134" s="55">
        <v>204191.46054973541</v>
      </c>
      <c r="G134" s="55">
        <v>204977.17460737922</v>
      </c>
      <c r="H134" s="55">
        <v>205141.01933432944</v>
      </c>
      <c r="I134" s="55">
        <v>204508.43996959177</v>
      </c>
      <c r="J134" s="55">
        <v>204697.79295003743</v>
      </c>
      <c r="K134" s="55">
        <v>204891.31691986724</v>
      </c>
      <c r="L134" s="55">
        <v>204118.11426495542</v>
      </c>
      <c r="M134" s="55">
        <v>203466.35368742506</v>
      </c>
      <c r="N134" s="55">
        <v>202271.40112935609</v>
      </c>
      <c r="O134" s="55">
        <v>201301.86499920205</v>
      </c>
      <c r="P134" s="55">
        <v>200272.66468967017</v>
      </c>
      <c r="Q134" s="55">
        <v>198289.62121732533</v>
      </c>
      <c r="R134" s="55">
        <v>196907.71079867374</v>
      </c>
      <c r="S134" s="37">
        <f t="shared" si="8"/>
        <v>3241610.1079126988</v>
      </c>
      <c r="T134" s="37">
        <f t="shared" si="7"/>
        <v>1220884.8272865941</v>
      </c>
    </row>
    <row r="135" spans="1:20" x14ac:dyDescent="0.55000000000000004">
      <c r="A135" s="66" t="s">
        <v>25</v>
      </c>
      <c r="B135" s="31" t="s">
        <v>460</v>
      </c>
      <c r="C135" s="55">
        <v>1815468.0038754235</v>
      </c>
      <c r="D135" s="55">
        <v>1810042.1667278237</v>
      </c>
      <c r="E135" s="55">
        <v>1803191.2383711154</v>
      </c>
      <c r="F135" s="55">
        <v>1786802.8971415781</v>
      </c>
      <c r="G135" s="55">
        <v>1785191.0579007622</v>
      </c>
      <c r="H135" s="55">
        <v>1768161.9790344799</v>
      </c>
      <c r="I135" s="55">
        <v>1756528.6379364356</v>
      </c>
      <c r="J135" s="55">
        <v>1741741.2685476621</v>
      </c>
      <c r="K135" s="55">
        <v>1726675.4684429998</v>
      </c>
      <c r="L135" s="55">
        <v>1705959.3189577202</v>
      </c>
      <c r="M135" s="55">
        <v>1693194.4263973413</v>
      </c>
      <c r="N135" s="55">
        <v>1672236.5616416899</v>
      </c>
      <c r="O135" s="55">
        <v>1651273.2277335357</v>
      </c>
      <c r="P135" s="55">
        <v>1635215.3112441488</v>
      </c>
      <c r="Q135" s="55">
        <v>1614108.1047877199</v>
      </c>
      <c r="R135" s="55">
        <v>1600042.1289986968</v>
      </c>
      <c r="S135" s="37">
        <f t="shared" si="8"/>
        <v>27565831.797739133</v>
      </c>
      <c r="T135" s="37">
        <f t="shared" si="7"/>
        <v>10768857.343051182</v>
      </c>
    </row>
    <row r="136" spans="1:20" x14ac:dyDescent="0.55000000000000004">
      <c r="A136" s="31" t="s">
        <v>135</v>
      </c>
      <c r="B136" s="31" t="s">
        <v>459</v>
      </c>
      <c r="C136" s="55">
        <v>351034.64751671243</v>
      </c>
      <c r="D136" s="55">
        <v>361645.98370258987</v>
      </c>
      <c r="E136" s="55">
        <v>372530.87315469031</v>
      </c>
      <c r="F136" s="55">
        <v>384889.01946101891</v>
      </c>
      <c r="G136" s="55">
        <v>395112.53363047994</v>
      </c>
      <c r="H136" s="55">
        <v>408116.6935389943</v>
      </c>
      <c r="I136" s="55">
        <v>415848.6010618782</v>
      </c>
      <c r="J136" s="55">
        <v>428131.68207392143</v>
      </c>
      <c r="K136" s="55">
        <v>439051.46234212787</v>
      </c>
      <c r="L136" s="55">
        <v>451238.48146286822</v>
      </c>
      <c r="M136" s="55">
        <v>460270.24575795379</v>
      </c>
      <c r="N136" s="55">
        <v>472789.89283865405</v>
      </c>
      <c r="O136" s="55">
        <v>481043.31936416926</v>
      </c>
      <c r="P136" s="55">
        <v>492744.36123019864</v>
      </c>
      <c r="Q136" s="55">
        <v>502923.34832382342</v>
      </c>
      <c r="R136" s="55">
        <v>510307.65871711477</v>
      </c>
      <c r="S136" s="37">
        <f t="shared" si="8"/>
        <v>6927678.8041771948</v>
      </c>
      <c r="T136" s="37">
        <f t="shared" si="7"/>
        <v>2273329.7510044854</v>
      </c>
    </row>
    <row r="137" spans="1:20" x14ac:dyDescent="0.55000000000000004">
      <c r="A137" s="31" t="s">
        <v>137</v>
      </c>
      <c r="B137" s="31" t="s">
        <v>459</v>
      </c>
      <c r="C137" s="55">
        <v>1145372.6464616007</v>
      </c>
      <c r="D137" s="55">
        <v>1184576.3937769048</v>
      </c>
      <c r="E137" s="55">
        <v>1220225.3153832918</v>
      </c>
      <c r="F137" s="55">
        <v>1255781.4292812606</v>
      </c>
      <c r="G137" s="55">
        <v>1293353.8946161298</v>
      </c>
      <c r="H137" s="55">
        <v>1327266.1770113024</v>
      </c>
      <c r="I137" s="55">
        <v>1359638.8413767717</v>
      </c>
      <c r="J137" s="55">
        <v>1385595.3549721795</v>
      </c>
      <c r="K137" s="55">
        <v>1413680.1321469357</v>
      </c>
      <c r="L137" s="55">
        <v>1441150.3436170139</v>
      </c>
      <c r="M137" s="55">
        <v>1462007.98405864</v>
      </c>
      <c r="N137" s="55">
        <v>1485143.2863395221</v>
      </c>
      <c r="O137" s="55">
        <v>1504758.865345465</v>
      </c>
      <c r="P137" s="55">
        <v>1524284.0618883984</v>
      </c>
      <c r="Q137" s="55">
        <v>1540468.7839975797</v>
      </c>
      <c r="R137" s="55">
        <v>1557577.7630860889</v>
      </c>
      <c r="S137" s="37">
        <f t="shared" si="8"/>
        <v>22100881.273359083</v>
      </c>
      <c r="T137" s="37">
        <f t="shared" si="7"/>
        <v>7426575.8565304903</v>
      </c>
    </row>
    <row r="138" spans="1:20" x14ac:dyDescent="0.55000000000000004">
      <c r="A138" s="31" t="s">
        <v>22</v>
      </c>
      <c r="B138" s="31" t="s">
        <v>460</v>
      </c>
      <c r="C138" s="55">
        <v>529820.09895490482</v>
      </c>
      <c r="D138" s="55">
        <v>542571.55395296484</v>
      </c>
      <c r="E138" s="55">
        <v>554441.17766497913</v>
      </c>
      <c r="F138" s="55">
        <v>567233.14913660684</v>
      </c>
      <c r="G138" s="55">
        <v>577160.86117558973</v>
      </c>
      <c r="H138" s="55">
        <v>588463.09231995279</v>
      </c>
      <c r="I138" s="55">
        <v>598283.64454089385</v>
      </c>
      <c r="J138" s="55">
        <v>608687.74850292911</v>
      </c>
      <c r="K138" s="55">
        <v>619153.72925117379</v>
      </c>
      <c r="L138" s="55">
        <v>627185.42585730506</v>
      </c>
      <c r="M138" s="55">
        <v>635675.82436132012</v>
      </c>
      <c r="N138" s="55">
        <v>642735.43097732821</v>
      </c>
      <c r="O138" s="55">
        <v>649593.43297421734</v>
      </c>
      <c r="P138" s="55">
        <v>655608.44350985286</v>
      </c>
      <c r="Q138" s="55">
        <v>660626.70129850996</v>
      </c>
      <c r="R138" s="55">
        <v>665340.87003009545</v>
      </c>
      <c r="S138" s="37">
        <f t="shared" si="8"/>
        <v>9722581.1845086254</v>
      </c>
      <c r="T138" s="37">
        <f t="shared" si="7"/>
        <v>3359689.9332049983</v>
      </c>
    </row>
    <row r="139" spans="1:20" x14ac:dyDescent="0.55000000000000004">
      <c r="A139" s="31" t="s">
        <v>140</v>
      </c>
      <c r="B139" s="31" t="s">
        <v>460</v>
      </c>
      <c r="C139" s="55">
        <v>181202.45543142973</v>
      </c>
      <c r="D139" s="55">
        <v>189484.00933290494</v>
      </c>
      <c r="E139" s="55">
        <v>199668.97368536642</v>
      </c>
      <c r="F139" s="55">
        <v>208344.14851174373</v>
      </c>
      <c r="G139" s="55">
        <v>218903.4697850426</v>
      </c>
      <c r="H139" s="55">
        <v>229751.24725117531</v>
      </c>
      <c r="I139" s="55">
        <v>240374.02513688608</v>
      </c>
      <c r="J139" s="55">
        <v>253005.75153117088</v>
      </c>
      <c r="K139" s="55">
        <v>264128.0424854827</v>
      </c>
      <c r="L139" s="55">
        <v>275355.2415582891</v>
      </c>
      <c r="M139" s="55">
        <v>288387.44551223872</v>
      </c>
      <c r="N139" s="55">
        <v>301250.12292978523</v>
      </c>
      <c r="O139" s="55">
        <v>313978.70460639248</v>
      </c>
      <c r="P139" s="55">
        <v>326995.93542159587</v>
      </c>
      <c r="Q139" s="55">
        <v>339962.9530059892</v>
      </c>
      <c r="R139" s="55">
        <v>352865.54288102291</v>
      </c>
      <c r="S139" s="37">
        <f t="shared" si="8"/>
        <v>4183658.0690665161</v>
      </c>
      <c r="T139" s="37">
        <f t="shared" si="7"/>
        <v>1227354.3039976626</v>
      </c>
    </row>
    <row r="140" spans="1:20" x14ac:dyDescent="0.55000000000000004">
      <c r="A140" s="31" t="s">
        <v>141</v>
      </c>
      <c r="B140" s="31" t="s">
        <v>459</v>
      </c>
      <c r="C140" s="55">
        <v>55256.313791343382</v>
      </c>
      <c r="D140" s="55">
        <v>58118.717289255714</v>
      </c>
      <c r="E140" s="55">
        <v>61006.63172791931</v>
      </c>
      <c r="F140" s="55">
        <v>63395.129950734539</v>
      </c>
      <c r="G140" s="55">
        <v>66653.523235077097</v>
      </c>
      <c r="H140" s="55">
        <v>69717.129343540466</v>
      </c>
      <c r="I140" s="55">
        <v>72398.320489716119</v>
      </c>
      <c r="J140" s="55">
        <v>75564.420647020655</v>
      </c>
      <c r="K140" s="55">
        <v>78589.588107853502</v>
      </c>
      <c r="L140" s="55">
        <v>81600.177658405097</v>
      </c>
      <c r="M140" s="55">
        <v>84951.739532621097</v>
      </c>
      <c r="N140" s="55">
        <v>87658.347565587115</v>
      </c>
      <c r="O140" s="55">
        <v>90898.291954338609</v>
      </c>
      <c r="P140" s="55">
        <v>94460.047881622027</v>
      </c>
      <c r="Q140" s="55">
        <v>97369.11677811906</v>
      </c>
      <c r="R140" s="55">
        <v>100391.72813812166</v>
      </c>
      <c r="S140" s="37">
        <f t="shared" si="8"/>
        <v>1238029.2240912756</v>
      </c>
      <c r="T140" s="37">
        <f t="shared" si="7"/>
        <v>374147.44533787051</v>
      </c>
    </row>
    <row r="141" spans="1:20" x14ac:dyDescent="0.55000000000000004">
      <c r="A141" s="31" t="s">
        <v>143</v>
      </c>
      <c r="B141" s="31" t="s">
        <v>459</v>
      </c>
      <c r="C141" s="55">
        <v>30836730.559277859</v>
      </c>
      <c r="D141" s="55">
        <v>30291163.016274884</v>
      </c>
      <c r="E141" s="55">
        <v>29731312.254208475</v>
      </c>
      <c r="F141" s="55">
        <v>29198750.111157287</v>
      </c>
      <c r="G141" s="55">
        <v>28642582.492131747</v>
      </c>
      <c r="H141" s="55">
        <v>28020816.302186362</v>
      </c>
      <c r="I141" s="55">
        <v>27359935.433567733</v>
      </c>
      <c r="J141" s="55">
        <v>26761169.21783879</v>
      </c>
      <c r="K141" s="55">
        <v>26109702.96104607</v>
      </c>
      <c r="L141" s="55">
        <v>25424147.720769253</v>
      </c>
      <c r="M141" s="55">
        <v>24822849.5300579</v>
      </c>
      <c r="N141" s="55">
        <v>24202742.422521461</v>
      </c>
      <c r="O141" s="55">
        <v>23555891.566706158</v>
      </c>
      <c r="P141" s="55">
        <v>22986022.27174348</v>
      </c>
      <c r="Q141" s="55">
        <v>22386404.416238297</v>
      </c>
      <c r="R141" s="55">
        <v>21761352.770725202</v>
      </c>
      <c r="S141" s="37">
        <f t="shared" si="8"/>
        <v>422091573.04645097</v>
      </c>
      <c r="T141" s="37">
        <f t="shared" si="7"/>
        <v>176721354.73523661</v>
      </c>
    </row>
    <row r="142" spans="1:20" x14ac:dyDescent="0.55000000000000004">
      <c r="A142" s="31" t="s">
        <v>145</v>
      </c>
      <c r="B142" s="31" t="s">
        <v>459</v>
      </c>
      <c r="C142" s="55">
        <v>778828.80554948386</v>
      </c>
      <c r="D142" s="55">
        <v>764976.31084522558</v>
      </c>
      <c r="E142" s="55">
        <v>748486.67114763532</v>
      </c>
      <c r="F142" s="55">
        <v>733266.41905440809</v>
      </c>
      <c r="G142" s="55">
        <v>717037.40973487054</v>
      </c>
      <c r="H142" s="55">
        <v>702331.91361255955</v>
      </c>
      <c r="I142" s="55">
        <v>689119.62089273392</v>
      </c>
      <c r="J142" s="55">
        <v>674572.30327161367</v>
      </c>
      <c r="K142" s="55">
        <v>660309.08011979412</v>
      </c>
      <c r="L142" s="55">
        <v>646391.39952745964</v>
      </c>
      <c r="M142" s="55">
        <v>635289.90831052512</v>
      </c>
      <c r="N142" s="55">
        <v>621518.83025743323</v>
      </c>
      <c r="O142" s="55">
        <v>609205.34434497298</v>
      </c>
      <c r="P142" s="55">
        <v>598201.49781611131</v>
      </c>
      <c r="Q142" s="55">
        <v>584869.10767610674</v>
      </c>
      <c r="R142" s="55">
        <v>570796.84998066782</v>
      </c>
      <c r="S142" s="37">
        <f t="shared" si="8"/>
        <v>10735201.472141603</v>
      </c>
      <c r="T142" s="37">
        <f t="shared" si="7"/>
        <v>4444927.5299441824</v>
      </c>
    </row>
    <row r="143" spans="1:20" x14ac:dyDescent="0.55000000000000004">
      <c r="A143" s="31" t="s">
        <v>34</v>
      </c>
      <c r="B143" s="31" t="s">
        <v>460</v>
      </c>
      <c r="C143" s="55">
        <v>6666584.8953637229</v>
      </c>
      <c r="D143" s="55">
        <v>7120345.9515338037</v>
      </c>
      <c r="E143" s="55">
        <v>7577149.3770079641</v>
      </c>
      <c r="F143" s="55">
        <v>8037334.5728046745</v>
      </c>
      <c r="G143" s="55">
        <v>8506829.0282488447</v>
      </c>
      <c r="H143" s="55">
        <v>9016995.435082322</v>
      </c>
      <c r="I143" s="55">
        <v>9485199.1348184645</v>
      </c>
      <c r="J143" s="55">
        <v>10035176.034759076</v>
      </c>
      <c r="K143" s="55">
        <v>10505697.722847112</v>
      </c>
      <c r="L143" s="55">
        <v>11022094.716397224</v>
      </c>
      <c r="M143" s="55">
        <v>11541056.734088773</v>
      </c>
      <c r="N143" s="55">
        <v>12092226.986230755</v>
      </c>
      <c r="O143" s="55">
        <v>12603113.053363886</v>
      </c>
      <c r="P143" s="55">
        <v>13115378.912979232</v>
      </c>
      <c r="Q143" s="55">
        <v>13581105.683407903</v>
      </c>
      <c r="R143" s="55">
        <v>14131532.231805457</v>
      </c>
      <c r="S143" s="37">
        <f t="shared" si="8"/>
        <v>165037820.47073922</v>
      </c>
      <c r="T143" s="37">
        <f t="shared" si="7"/>
        <v>46925239.260041334</v>
      </c>
    </row>
    <row r="144" spans="1:20" x14ac:dyDescent="0.55000000000000004">
      <c r="A144" s="31" t="s">
        <v>35</v>
      </c>
      <c r="B144" s="31" t="s">
        <v>460</v>
      </c>
      <c r="C144" s="55">
        <v>472962.00357718352</v>
      </c>
      <c r="D144" s="55">
        <v>471627.55960233038</v>
      </c>
      <c r="E144" s="55">
        <v>471057.24921555741</v>
      </c>
      <c r="F144" s="55">
        <v>468454.4423599334</v>
      </c>
      <c r="G144" s="55">
        <v>465518.5909701772</v>
      </c>
      <c r="H144" s="55">
        <v>461266.07100495434</v>
      </c>
      <c r="I144" s="55">
        <v>455366.52298552566</v>
      </c>
      <c r="J144" s="55">
        <v>451860.83428754588</v>
      </c>
      <c r="K144" s="55">
        <v>444634.9825564691</v>
      </c>
      <c r="L144" s="55">
        <v>437792.53434779122</v>
      </c>
      <c r="M144" s="55">
        <v>429688.79303160321</v>
      </c>
      <c r="N144" s="55">
        <v>421444.25370439194</v>
      </c>
      <c r="O144" s="55">
        <v>412869.64941948192</v>
      </c>
      <c r="P144" s="55">
        <v>404044.83612981951</v>
      </c>
      <c r="Q144" s="55">
        <v>394493.33082789049</v>
      </c>
      <c r="R144" s="55">
        <v>385762.78338863654</v>
      </c>
      <c r="S144" s="37">
        <f t="shared" si="8"/>
        <v>7048844.4374092929</v>
      </c>
      <c r="T144" s="37">
        <f t="shared" si="7"/>
        <v>2810885.9167301361</v>
      </c>
    </row>
    <row r="145" spans="1:20" x14ac:dyDescent="0.55000000000000004">
      <c r="A145" s="31" t="s">
        <v>28</v>
      </c>
      <c r="B145" s="31" t="s">
        <v>460</v>
      </c>
      <c r="C145" s="55">
        <v>315439.86949136585</v>
      </c>
      <c r="D145" s="55">
        <v>314450.14990222076</v>
      </c>
      <c r="E145" s="55">
        <v>315905.02671910101</v>
      </c>
      <c r="F145" s="55">
        <v>315253.89284729917</v>
      </c>
      <c r="G145" s="55">
        <v>313843.92404916987</v>
      </c>
      <c r="H145" s="55">
        <v>312503.86637705751</v>
      </c>
      <c r="I145" s="55">
        <v>311286.06814808358</v>
      </c>
      <c r="J145" s="55">
        <v>309215.30501944659</v>
      </c>
      <c r="K145" s="55">
        <v>306958.81100778951</v>
      </c>
      <c r="L145" s="55">
        <v>305126.61129514925</v>
      </c>
      <c r="M145" s="55">
        <v>304362.33672385343</v>
      </c>
      <c r="N145" s="55">
        <v>302215.52598995622</v>
      </c>
      <c r="O145" s="55">
        <v>300352.39124245814</v>
      </c>
      <c r="P145" s="55">
        <v>299466.87092520617</v>
      </c>
      <c r="Q145" s="55">
        <v>297740.73649587529</v>
      </c>
      <c r="R145" s="55">
        <v>295779.24874858395</v>
      </c>
      <c r="S145" s="37">
        <f t="shared" si="8"/>
        <v>4919900.6349826157</v>
      </c>
      <c r="T145" s="37">
        <f t="shared" si="7"/>
        <v>1887396.7293862142</v>
      </c>
    </row>
    <row r="146" spans="1:20" x14ac:dyDescent="0.55000000000000004">
      <c r="A146" s="31" t="s">
        <v>146</v>
      </c>
      <c r="B146" s="31" t="s">
        <v>459</v>
      </c>
      <c r="C146" s="55">
        <v>3203726.9696808299</v>
      </c>
      <c r="D146" s="55">
        <v>3241744.1176677654</v>
      </c>
      <c r="E146" s="55">
        <v>3269938.6044570403</v>
      </c>
      <c r="F146" s="55">
        <v>3283994.9324931083</v>
      </c>
      <c r="G146" s="55">
        <v>3299547.2161510689</v>
      </c>
      <c r="H146" s="55">
        <v>3298695.550785488</v>
      </c>
      <c r="I146" s="55">
        <v>3284943.2299743257</v>
      </c>
      <c r="J146" s="55">
        <v>3270936.5976025681</v>
      </c>
      <c r="K146" s="55">
        <v>3253049.3588584196</v>
      </c>
      <c r="L146" s="55">
        <v>3234190.0744484863</v>
      </c>
      <c r="M146" s="55">
        <v>3190155.5900561055</v>
      </c>
      <c r="N146" s="55">
        <v>3150970.025028883</v>
      </c>
      <c r="O146" s="55">
        <v>3098242.6236759429</v>
      </c>
      <c r="P146" s="55">
        <v>3045987.2045266982</v>
      </c>
      <c r="Q146" s="55">
        <v>2981596.1602745219</v>
      </c>
      <c r="R146" s="55">
        <v>2924508.5629258379</v>
      </c>
      <c r="S146" s="37">
        <f t="shared" si="8"/>
        <v>51032226.818607092</v>
      </c>
      <c r="T146" s="37">
        <f t="shared" si="7"/>
        <v>19597647.391235303</v>
      </c>
    </row>
    <row r="147" spans="1:20" x14ac:dyDescent="0.55000000000000004">
      <c r="A147" s="31" t="s">
        <v>148</v>
      </c>
      <c r="B147" s="31" t="s">
        <v>459</v>
      </c>
      <c r="C147" s="55">
        <v>16531.114374157547</v>
      </c>
      <c r="D147" s="55">
        <v>17704.285066788627</v>
      </c>
      <c r="E147" s="55">
        <v>18920.670463625411</v>
      </c>
      <c r="F147" s="55">
        <v>20164.650569362104</v>
      </c>
      <c r="G147" s="55">
        <v>21444.510235779453</v>
      </c>
      <c r="H147" s="55">
        <v>22946.887560401028</v>
      </c>
      <c r="I147" s="55">
        <v>24465.304146001323</v>
      </c>
      <c r="J147" s="55">
        <v>26026.32448592901</v>
      </c>
      <c r="K147" s="55">
        <v>27828.277252428255</v>
      </c>
      <c r="L147" s="55">
        <v>29489.801372149876</v>
      </c>
      <c r="M147" s="55">
        <v>31196.658542114081</v>
      </c>
      <c r="N147" s="55">
        <v>32932.099294782936</v>
      </c>
      <c r="O147" s="55">
        <v>34704.389151832169</v>
      </c>
      <c r="P147" s="55">
        <v>36744.704456473155</v>
      </c>
      <c r="Q147" s="55">
        <v>38619.233642565319</v>
      </c>
      <c r="R147" s="55">
        <v>40769.157643929328</v>
      </c>
      <c r="S147" s="37">
        <f t="shared" si="8"/>
        <v>440488.06825831963</v>
      </c>
      <c r="T147" s="37">
        <f t="shared" si="7"/>
        <v>117712.11827011417</v>
      </c>
    </row>
    <row r="148" spans="1:20" x14ac:dyDescent="0.55000000000000004">
      <c r="A148" s="31" t="s">
        <v>29</v>
      </c>
      <c r="B148" s="31" t="s">
        <v>460</v>
      </c>
      <c r="C148" s="55">
        <v>38230254.550079703</v>
      </c>
      <c r="D148" s="55">
        <v>40581561.984310538</v>
      </c>
      <c r="E148" s="55">
        <v>42611862.627000965</v>
      </c>
      <c r="F148" s="55">
        <v>44666481.835862719</v>
      </c>
      <c r="G148" s="55">
        <v>46725932.139236748</v>
      </c>
      <c r="H148" s="55">
        <v>48777308.388115615</v>
      </c>
      <c r="I148" s="55">
        <v>51143675.340768568</v>
      </c>
      <c r="J148" s="55">
        <v>53497555.479242764</v>
      </c>
      <c r="K148" s="55">
        <v>55844121.466524974</v>
      </c>
      <c r="L148" s="55">
        <v>58196507.34263479</v>
      </c>
      <c r="M148" s="55">
        <v>60200478.461399592</v>
      </c>
      <c r="N148" s="55">
        <v>62482372.443674587</v>
      </c>
      <c r="O148" s="55">
        <v>64769263.629345894</v>
      </c>
      <c r="P148" s="55">
        <v>67052359.817792952</v>
      </c>
      <c r="Q148" s="55">
        <v>69311117.544512704</v>
      </c>
      <c r="R148" s="55">
        <v>71533660.881906018</v>
      </c>
      <c r="S148" s="37">
        <f t="shared" si="8"/>
        <v>875624513.93240905</v>
      </c>
      <c r="T148" s="37">
        <f t="shared" si="7"/>
        <v>261593401.52460629</v>
      </c>
    </row>
    <row r="149" spans="1:20" x14ac:dyDescent="0.55000000000000004">
      <c r="A149" s="31" t="s">
        <v>149</v>
      </c>
      <c r="B149" s="31" t="s">
        <v>460</v>
      </c>
      <c r="C149" s="55">
        <v>34550082.360760398</v>
      </c>
      <c r="D149" s="55">
        <v>35432675.347575285</v>
      </c>
      <c r="E149" s="55">
        <v>36136189.718533784</v>
      </c>
      <c r="F149" s="55">
        <v>37030523.332652196</v>
      </c>
      <c r="G149" s="55">
        <v>37783476.317666635</v>
      </c>
      <c r="H149" s="55">
        <v>38417838.14976202</v>
      </c>
      <c r="I149" s="55">
        <v>39167867.716505185</v>
      </c>
      <c r="J149" s="55">
        <v>39907160.877520144</v>
      </c>
      <c r="K149" s="55">
        <v>40523720.140523054</v>
      </c>
      <c r="L149" s="55">
        <v>41009290.347514302</v>
      </c>
      <c r="M149" s="55">
        <v>41474938.693873279</v>
      </c>
      <c r="N149" s="55">
        <v>41918610.547219664</v>
      </c>
      <c r="O149" s="55">
        <v>42557441.667750426</v>
      </c>
      <c r="P149" s="55">
        <v>42839191.720739096</v>
      </c>
      <c r="Q149" s="55">
        <v>43193165.06784454</v>
      </c>
      <c r="R149" s="55">
        <v>43399215.617269777</v>
      </c>
      <c r="S149" s="37">
        <f t="shared" si="8"/>
        <v>635341387.62370968</v>
      </c>
      <c r="T149" s="37">
        <f t="shared" si="7"/>
        <v>219350785.22695035</v>
      </c>
    </row>
    <row r="150" spans="1:20" x14ac:dyDescent="0.55000000000000004">
      <c r="A150" s="31" t="s">
        <v>151</v>
      </c>
      <c r="B150" s="31" t="s">
        <v>459</v>
      </c>
      <c r="C150" s="55">
        <v>7471041.0870628841</v>
      </c>
      <c r="D150" s="55">
        <v>7561125.1728547374</v>
      </c>
      <c r="E150" s="55">
        <v>7645279.8677420989</v>
      </c>
      <c r="F150" s="55">
        <v>7723958.947373569</v>
      </c>
      <c r="G150" s="55">
        <v>7768149.6008379664</v>
      </c>
      <c r="H150" s="55">
        <v>7832709.9201812642</v>
      </c>
      <c r="I150" s="55">
        <v>7884963.2806014027</v>
      </c>
      <c r="J150" s="55">
        <v>7907674.8789943671</v>
      </c>
      <c r="K150" s="55">
        <v>7919201.2017311314</v>
      </c>
      <c r="L150" s="55">
        <v>7951011.9940449046</v>
      </c>
      <c r="M150" s="55">
        <v>7954607.8827777533</v>
      </c>
      <c r="N150" s="55">
        <v>7978149.480730528</v>
      </c>
      <c r="O150" s="55">
        <v>7954186.7868954241</v>
      </c>
      <c r="P150" s="55">
        <v>7950281.9254853763</v>
      </c>
      <c r="Q150" s="55">
        <v>7942945.1280323761</v>
      </c>
      <c r="R150" s="55">
        <v>7954760.7472999329</v>
      </c>
      <c r="S150" s="37">
        <f t="shared" si="8"/>
        <v>125400047.90264572</v>
      </c>
      <c r="T150" s="37">
        <f t="shared" si="7"/>
        <v>46002264.59605252</v>
      </c>
    </row>
    <row r="151" spans="1:20" x14ac:dyDescent="0.55000000000000004">
      <c r="A151" s="31" t="s">
        <v>153</v>
      </c>
      <c r="B151" s="31" t="s">
        <v>459</v>
      </c>
      <c r="C151" s="55">
        <v>8224845.307703902</v>
      </c>
      <c r="D151" s="55">
        <v>8134852.0369766988</v>
      </c>
      <c r="E151" s="55">
        <v>8041965.1220527934</v>
      </c>
      <c r="F151" s="55">
        <v>7920283.1862843074</v>
      </c>
      <c r="G151" s="55">
        <v>7823042.4714347823</v>
      </c>
      <c r="H151" s="55">
        <v>7713510.1984474678</v>
      </c>
      <c r="I151" s="55">
        <v>7592517.9487949274</v>
      </c>
      <c r="J151" s="55">
        <v>7472693.5772653772</v>
      </c>
      <c r="K151" s="55">
        <v>7360670.9337346219</v>
      </c>
      <c r="L151" s="55">
        <v>7238248.40151281</v>
      </c>
      <c r="M151" s="55">
        <v>7128351.1832383676</v>
      </c>
      <c r="N151" s="55">
        <v>7006261.6751242997</v>
      </c>
      <c r="O151" s="55">
        <v>6871378.8645610679</v>
      </c>
      <c r="P151" s="55">
        <v>6749806.2352553084</v>
      </c>
      <c r="Q151" s="55">
        <v>6614800.4039705461</v>
      </c>
      <c r="R151" s="55">
        <v>6478012.23496259</v>
      </c>
      <c r="S151" s="37">
        <f t="shared" si="8"/>
        <v>118371239.78131986</v>
      </c>
      <c r="T151" s="37">
        <f t="shared" si="7"/>
        <v>47858498.322899945</v>
      </c>
    </row>
    <row r="152" spans="1:20" x14ac:dyDescent="0.55000000000000004">
      <c r="A152" s="31" t="s">
        <v>154</v>
      </c>
      <c r="B152" s="31" t="s">
        <v>459</v>
      </c>
      <c r="C152" s="55">
        <v>6863422.8871486979</v>
      </c>
      <c r="D152" s="55">
        <v>6868349.708571679</v>
      </c>
      <c r="E152" s="55">
        <v>6863148.2241635406</v>
      </c>
      <c r="F152" s="55">
        <v>6851862.9196462687</v>
      </c>
      <c r="G152" s="55">
        <v>6837953.0774089843</v>
      </c>
      <c r="H152" s="55">
        <v>6807713.1793571701</v>
      </c>
      <c r="I152" s="55">
        <v>6781484.4149914747</v>
      </c>
      <c r="J152" s="55">
        <v>6770763.169673793</v>
      </c>
      <c r="K152" s="55">
        <v>6727638.696925899</v>
      </c>
      <c r="L152" s="55">
        <v>6667031.0874769166</v>
      </c>
      <c r="M152" s="55">
        <v>6635008.5881097401</v>
      </c>
      <c r="N152" s="55">
        <v>6601788.8632566147</v>
      </c>
      <c r="O152" s="55">
        <v>6521537.5981681999</v>
      </c>
      <c r="P152" s="55">
        <v>6483257.792138597</v>
      </c>
      <c r="Q152" s="55">
        <v>6400334.5795158539</v>
      </c>
      <c r="R152" s="55">
        <v>6358743.2288626302</v>
      </c>
      <c r="S152" s="37">
        <f t="shared" si="8"/>
        <v>107040038.01541607</v>
      </c>
      <c r="T152" s="37">
        <f t="shared" si="7"/>
        <v>41092449.996296339</v>
      </c>
    </row>
    <row r="153" spans="1:20" x14ac:dyDescent="0.55000000000000004">
      <c r="A153" s="31" t="s">
        <v>157</v>
      </c>
      <c r="B153" s="31" t="s">
        <v>460</v>
      </c>
      <c r="C153" s="55">
        <v>62923505.63125816</v>
      </c>
      <c r="D153" s="55">
        <v>60746996.551872671</v>
      </c>
      <c r="E153" s="55">
        <v>58774260.958878495</v>
      </c>
      <c r="F153" s="55">
        <v>57023667.309458517</v>
      </c>
      <c r="G153" s="55">
        <v>55527874.643958211</v>
      </c>
      <c r="H153" s="55">
        <v>53799538.077767752</v>
      </c>
      <c r="I153" s="55">
        <v>52089936.620629452</v>
      </c>
      <c r="J153" s="55">
        <v>50346858.427058347</v>
      </c>
      <c r="K153" s="55">
        <v>48622838.299842387</v>
      </c>
      <c r="L153" s="55">
        <v>47067768.34005297</v>
      </c>
      <c r="M153" s="55">
        <v>45465772.516982578</v>
      </c>
      <c r="N153" s="55">
        <v>43933928.917675525</v>
      </c>
      <c r="O153" s="55">
        <v>42642352.147227339</v>
      </c>
      <c r="P153" s="55">
        <v>41333217.362091385</v>
      </c>
      <c r="Q153" s="55">
        <v>40107729.196336307</v>
      </c>
      <c r="R153" s="55">
        <v>38806407.887800984</v>
      </c>
      <c r="S153" s="37">
        <f t="shared" si="8"/>
        <v>799212652.88889086</v>
      </c>
      <c r="T153" s="37">
        <f t="shared" si="7"/>
        <v>348795843.17319381</v>
      </c>
    </row>
    <row r="154" spans="1:20" x14ac:dyDescent="0.55000000000000004">
      <c r="A154" s="31" t="s">
        <v>158</v>
      </c>
      <c r="B154" s="31" t="s">
        <v>459</v>
      </c>
      <c r="C154" s="55">
        <v>534555.22138295858</v>
      </c>
      <c r="D154" s="55">
        <v>546553.00291868614</v>
      </c>
      <c r="E154" s="55">
        <v>557350.45736251073</v>
      </c>
      <c r="F154" s="55">
        <v>568024.85197928979</v>
      </c>
      <c r="G154" s="55">
        <v>577954.57545871881</v>
      </c>
      <c r="H154" s="55">
        <v>587903.36463165726</v>
      </c>
      <c r="I154" s="55">
        <v>598310.55030949938</v>
      </c>
      <c r="J154" s="55">
        <v>607760.04194488202</v>
      </c>
      <c r="K154" s="55">
        <v>617196.96824391512</v>
      </c>
      <c r="L154" s="55">
        <v>622424.39186072478</v>
      </c>
      <c r="M154" s="55">
        <v>627817.08906134916</v>
      </c>
      <c r="N154" s="55">
        <v>632440.20385774958</v>
      </c>
      <c r="O154" s="55">
        <v>634754.38837586925</v>
      </c>
      <c r="P154" s="55">
        <v>638429.45363953849</v>
      </c>
      <c r="Q154" s="55">
        <v>636626.46849047334</v>
      </c>
      <c r="R154" s="55">
        <v>637200.14738428127</v>
      </c>
      <c r="S154" s="37">
        <f t="shared" si="8"/>
        <v>9625301.1769021042</v>
      </c>
      <c r="T154" s="37">
        <f t="shared" si="7"/>
        <v>3372341.473733821</v>
      </c>
    </row>
    <row r="155" spans="1:20" x14ac:dyDescent="0.55000000000000004">
      <c r="A155" s="31" t="s">
        <v>159</v>
      </c>
      <c r="B155" s="31" t="s">
        <v>459</v>
      </c>
      <c r="C155" s="55">
        <v>30869.346783512177</v>
      </c>
      <c r="D155" s="55">
        <v>30056.059042430286</v>
      </c>
      <c r="E155" s="55">
        <v>31636.278391522985</v>
      </c>
      <c r="F155" s="55">
        <v>31860.447135214883</v>
      </c>
      <c r="G155" s="55">
        <v>32706.054971943529</v>
      </c>
      <c r="H155" s="55">
        <v>32797.631510787171</v>
      </c>
      <c r="I155" s="55">
        <v>33492.093436931027</v>
      </c>
      <c r="J155" s="55">
        <v>33539.043512880693</v>
      </c>
      <c r="K155" s="55">
        <v>34253.719890850291</v>
      </c>
      <c r="L155" s="55">
        <v>34257.249338322072</v>
      </c>
      <c r="M155" s="55">
        <v>33665.068613316747</v>
      </c>
      <c r="N155" s="55">
        <v>34218.953983550484</v>
      </c>
      <c r="O155" s="55">
        <v>34738.381779417308</v>
      </c>
      <c r="P155" s="55">
        <v>34123.367596000993</v>
      </c>
      <c r="Q155" s="55">
        <v>34133.55745952102</v>
      </c>
      <c r="R155" s="55">
        <v>34583.523301153611</v>
      </c>
      <c r="S155" s="37">
        <f t="shared" si="8"/>
        <v>530930.77674735524</v>
      </c>
      <c r="T155" s="37">
        <f t="shared" si="7"/>
        <v>189925.81783541103</v>
      </c>
    </row>
    <row r="156" spans="1:20" x14ac:dyDescent="0.55000000000000004">
      <c r="A156" s="31" t="s">
        <v>160</v>
      </c>
      <c r="B156" s="31" t="s">
        <v>459</v>
      </c>
      <c r="C156" s="55">
        <v>737155.2486959066</v>
      </c>
      <c r="D156" s="55">
        <v>762554.18651951675</v>
      </c>
      <c r="E156" s="55">
        <v>789105.94397709437</v>
      </c>
      <c r="F156" s="55">
        <v>815990.13492262189</v>
      </c>
      <c r="G156" s="55">
        <v>846549.08077660517</v>
      </c>
      <c r="H156" s="55">
        <v>876983.53869293502</v>
      </c>
      <c r="I156" s="55">
        <v>903715.78739127808</v>
      </c>
      <c r="J156" s="55">
        <v>929244.6013561273</v>
      </c>
      <c r="K156" s="55">
        <v>962925.29153598764</v>
      </c>
      <c r="L156" s="55">
        <v>988462.86371415644</v>
      </c>
      <c r="M156" s="55">
        <v>1018968.5974664273</v>
      </c>
      <c r="N156" s="55">
        <v>1054207.6870365296</v>
      </c>
      <c r="O156" s="55">
        <v>1085406.5715400993</v>
      </c>
      <c r="P156" s="55">
        <v>1112736.3467432729</v>
      </c>
      <c r="Q156" s="55">
        <v>1143883.1586524996</v>
      </c>
      <c r="R156" s="55">
        <v>1178411.7092798578</v>
      </c>
      <c r="S156" s="37">
        <f t="shared" si="8"/>
        <v>15206300.748300914</v>
      </c>
      <c r="T156" s="37">
        <f t="shared" si="7"/>
        <v>4828338.13358468</v>
      </c>
    </row>
    <row r="157" spans="1:20" x14ac:dyDescent="0.55000000000000004">
      <c r="A157" s="31" t="s">
        <v>162</v>
      </c>
      <c r="B157" s="31">
        <v>0</v>
      </c>
      <c r="C157" s="55">
        <v>7442.5598858459543</v>
      </c>
      <c r="D157" s="55">
        <v>7494.7457562364752</v>
      </c>
      <c r="E157" s="55">
        <v>7539.9470280787746</v>
      </c>
      <c r="F157" s="55">
        <v>7583.6154668656545</v>
      </c>
      <c r="G157" s="55">
        <v>7571.4214826488442</v>
      </c>
      <c r="H157" s="55">
        <v>7628.7272749976819</v>
      </c>
      <c r="I157" s="55">
        <v>7680.640019922168</v>
      </c>
      <c r="J157" s="55">
        <v>7727.2980298942857</v>
      </c>
      <c r="K157" s="55">
        <v>7701.0296056004927</v>
      </c>
      <c r="L157" s="55">
        <v>7672.2345220324987</v>
      </c>
      <c r="M157" s="55">
        <v>7750.4093261255512</v>
      </c>
      <c r="N157" s="55">
        <v>7693.9984461802314</v>
      </c>
      <c r="O157" s="55">
        <v>7636.127860157364</v>
      </c>
      <c r="P157" s="55">
        <v>7659.2345385074559</v>
      </c>
      <c r="Q157" s="55">
        <v>7617.1883827878437</v>
      </c>
      <c r="R157" s="55">
        <v>7533.5345222836231</v>
      </c>
      <c r="S157" s="37">
        <f t="shared" si="8"/>
        <v>121932.71214816489</v>
      </c>
      <c r="T157" s="37">
        <f t="shared" si="7"/>
        <v>45261.01689467339</v>
      </c>
    </row>
    <row r="158" spans="1:20" x14ac:dyDescent="0.55000000000000004">
      <c r="A158" s="31" t="s">
        <v>163</v>
      </c>
      <c r="B158" s="31" t="s">
        <v>459</v>
      </c>
      <c r="C158" s="55">
        <v>143702.49206569718</v>
      </c>
      <c r="D158" s="55">
        <v>149204.24035762897</v>
      </c>
      <c r="E158" s="55">
        <v>155413.41297389418</v>
      </c>
      <c r="F158" s="55">
        <v>161752.22500326778</v>
      </c>
      <c r="G158" s="55">
        <v>167937.00223146853</v>
      </c>
      <c r="H158" s="55">
        <v>174154.84453945456</v>
      </c>
      <c r="I158" s="55">
        <v>180014.44795995805</v>
      </c>
      <c r="J158" s="55">
        <v>187050.14862454502</v>
      </c>
      <c r="K158" s="55">
        <v>192956.49916579164</v>
      </c>
      <c r="L158" s="55">
        <v>198586.30447348324</v>
      </c>
      <c r="M158" s="55">
        <v>205276.48213286191</v>
      </c>
      <c r="N158" s="55">
        <v>212100.9602701863</v>
      </c>
      <c r="O158" s="55">
        <v>218911.26328264541</v>
      </c>
      <c r="P158" s="55">
        <v>224581.68916413593</v>
      </c>
      <c r="Q158" s="55">
        <v>229941.04467859308</v>
      </c>
      <c r="R158" s="55">
        <v>235504.48391514635</v>
      </c>
      <c r="S158" s="37">
        <f t="shared" si="8"/>
        <v>3037087.540838758</v>
      </c>
      <c r="T158" s="37">
        <f t="shared" si="7"/>
        <v>952164.21717141115</v>
      </c>
    </row>
    <row r="159" spans="1:20" x14ac:dyDescent="0.55000000000000004">
      <c r="A159" s="31" t="s">
        <v>164</v>
      </c>
      <c r="B159" s="31" t="s">
        <v>459</v>
      </c>
      <c r="C159" s="55">
        <v>766.92406950479199</v>
      </c>
      <c r="D159" s="55">
        <v>899.97321672727503</v>
      </c>
      <c r="E159" s="55">
        <v>1059.9989285495017</v>
      </c>
      <c r="F159" s="55">
        <v>1220.2022422444988</v>
      </c>
      <c r="G159" s="55">
        <v>1396.8543923084444</v>
      </c>
      <c r="H159" s="55">
        <v>1587.4129266905106</v>
      </c>
      <c r="I159" s="55">
        <v>1791.1859850410474</v>
      </c>
      <c r="J159" s="55">
        <v>1997.8700311942257</v>
      </c>
      <c r="K159" s="55">
        <v>2234.0307285386798</v>
      </c>
      <c r="L159" s="55">
        <v>2472.3612201918122</v>
      </c>
      <c r="M159" s="55">
        <v>2712.0379430041617</v>
      </c>
      <c r="N159" s="55">
        <v>2961.2842661636505</v>
      </c>
      <c r="O159" s="55">
        <v>3198.3867376621697</v>
      </c>
      <c r="P159" s="55">
        <v>3434.9871673132498</v>
      </c>
      <c r="Q159" s="55">
        <v>3688.4117943500505</v>
      </c>
      <c r="R159" s="55">
        <v>3927.4365549153449</v>
      </c>
      <c r="S159" s="37">
        <f t="shared" si="8"/>
        <v>35349.358204399417</v>
      </c>
      <c r="T159" s="37">
        <f t="shared" ref="T159:T175" si="9">SUM(C159:H159)</f>
        <v>6931.3657760250226</v>
      </c>
    </row>
    <row r="160" spans="1:20" x14ac:dyDescent="0.55000000000000004">
      <c r="A160" s="31" t="s">
        <v>27</v>
      </c>
      <c r="B160" s="31" t="s">
        <v>460</v>
      </c>
      <c r="C160" s="55">
        <v>2453298.0308063044</v>
      </c>
      <c r="D160" s="55">
        <v>2407934.4762336179</v>
      </c>
      <c r="E160" s="55">
        <v>2364603.1083939536</v>
      </c>
      <c r="F160" s="55">
        <v>2317540.2058635047</v>
      </c>
      <c r="G160" s="55">
        <v>2276158.1828820594</v>
      </c>
      <c r="H160" s="55">
        <v>2227288.1709625763</v>
      </c>
      <c r="I160" s="55">
        <v>2186535.9362601195</v>
      </c>
      <c r="J160" s="55">
        <v>2145486.8802284976</v>
      </c>
      <c r="K160" s="55">
        <v>2106424.3022418581</v>
      </c>
      <c r="L160" s="55">
        <v>2064516.6234272597</v>
      </c>
      <c r="M160" s="55">
        <v>2022671.0781498533</v>
      </c>
      <c r="N160" s="55">
        <v>1982937.7259731248</v>
      </c>
      <c r="O160" s="55">
        <v>1942909.1241201679</v>
      </c>
      <c r="P160" s="55">
        <v>1900028.7203224292</v>
      </c>
      <c r="Q160" s="55">
        <v>1857225.9883050297</v>
      </c>
      <c r="R160" s="55">
        <v>1816940.8618475536</v>
      </c>
      <c r="S160" s="37">
        <f t="shared" ref="S160:S175" si="10">SUM(C160:R160)</f>
        <v>34072499.416017912</v>
      </c>
      <c r="T160" s="37">
        <f t="shared" si="9"/>
        <v>14046822.175142016</v>
      </c>
    </row>
    <row r="161" spans="1:20" x14ac:dyDescent="0.55000000000000004">
      <c r="A161" s="31" t="s">
        <v>165</v>
      </c>
      <c r="B161" s="31" t="s">
        <v>460</v>
      </c>
      <c r="C161" s="55">
        <v>311075.1334102613</v>
      </c>
      <c r="D161" s="55">
        <v>360502.48427098716</v>
      </c>
      <c r="E161" s="55">
        <v>420978.96602034115</v>
      </c>
      <c r="F161" s="55">
        <v>480686.03671738104</v>
      </c>
      <c r="G161" s="55">
        <v>563847.62028597528</v>
      </c>
      <c r="H161" s="55">
        <v>647186.85388886265</v>
      </c>
      <c r="I161" s="55">
        <v>729573.56350190367</v>
      </c>
      <c r="J161" s="55">
        <v>823633.69198132353</v>
      </c>
      <c r="K161" s="55">
        <v>930052.53745073755</v>
      </c>
      <c r="L161" s="55">
        <v>1034878.9939535694</v>
      </c>
      <c r="M161" s="55">
        <v>1151414.7794692002</v>
      </c>
      <c r="N161" s="55">
        <v>1289559.313924131</v>
      </c>
      <c r="O161" s="55">
        <v>1413690.144143315</v>
      </c>
      <c r="P161" s="55">
        <v>1559603.1150017311</v>
      </c>
      <c r="Q161" s="55">
        <v>1704679.0446565694</v>
      </c>
      <c r="R161" s="55">
        <v>1848993.0069403637</v>
      </c>
      <c r="S161" s="37">
        <f t="shared" si="10"/>
        <v>15270355.285616653</v>
      </c>
      <c r="T161" s="37">
        <f t="shared" si="9"/>
        <v>2784277.094593809</v>
      </c>
    </row>
    <row r="162" spans="1:20" x14ac:dyDescent="0.55000000000000004">
      <c r="A162" s="31" t="s">
        <v>167</v>
      </c>
      <c r="B162" s="31" t="s">
        <v>459</v>
      </c>
      <c r="C162" s="55">
        <v>101615.77472910793</v>
      </c>
      <c r="D162" s="55">
        <v>106777.17555421469</v>
      </c>
      <c r="E162" s="55">
        <v>112801.45477282227</v>
      </c>
      <c r="F162" s="55">
        <v>118883.90897700665</v>
      </c>
      <c r="G162" s="55">
        <v>125661.07421336285</v>
      </c>
      <c r="H162" s="55">
        <v>131559.62834899517</v>
      </c>
      <c r="I162" s="55">
        <v>137261.19683977464</v>
      </c>
      <c r="J162" s="55">
        <v>142851.8414621664</v>
      </c>
      <c r="K162" s="55">
        <v>149847.78834013536</v>
      </c>
      <c r="L162" s="55">
        <v>155182.23625900416</v>
      </c>
      <c r="M162" s="55">
        <v>160391.15976575197</v>
      </c>
      <c r="N162" s="55">
        <v>166156.29120469937</v>
      </c>
      <c r="O162" s="55">
        <v>171047.91226291077</v>
      </c>
      <c r="P162" s="55">
        <v>177268.29679072832</v>
      </c>
      <c r="Q162" s="55">
        <v>181888.85522145397</v>
      </c>
      <c r="R162" s="55">
        <v>187825.3648908881</v>
      </c>
      <c r="S162" s="37">
        <f t="shared" si="10"/>
        <v>2327019.9596330225</v>
      </c>
      <c r="T162" s="37">
        <f t="shared" si="9"/>
        <v>697299.0165955096</v>
      </c>
    </row>
    <row r="163" spans="1:20" x14ac:dyDescent="0.55000000000000004">
      <c r="A163" s="31" t="s">
        <v>21</v>
      </c>
      <c r="B163" s="31" t="s">
        <v>460</v>
      </c>
      <c r="C163" s="55">
        <v>1602173.972866653</v>
      </c>
      <c r="D163" s="55">
        <v>1589073.2325008838</v>
      </c>
      <c r="E163" s="55">
        <v>1566476.1969634253</v>
      </c>
      <c r="F163" s="55">
        <v>1548480.9918451863</v>
      </c>
      <c r="G163" s="55">
        <v>1526066.4326042873</v>
      </c>
      <c r="H163" s="55">
        <v>1511801.240800933</v>
      </c>
      <c r="I163" s="55">
        <v>1493092.9893130725</v>
      </c>
      <c r="J163" s="55">
        <v>1481273.0291954656</v>
      </c>
      <c r="K163" s="55">
        <v>1468567.5073258597</v>
      </c>
      <c r="L163" s="55">
        <v>1453303.7345913614</v>
      </c>
      <c r="M163" s="55">
        <v>1447548.3645532152</v>
      </c>
      <c r="N163" s="55">
        <v>1431643.9976900991</v>
      </c>
      <c r="O163" s="55">
        <v>1414181.4972314788</v>
      </c>
      <c r="P163" s="55">
        <v>1402807.3349623447</v>
      </c>
      <c r="Q163" s="55">
        <v>1393105.3193022171</v>
      </c>
      <c r="R163" s="55">
        <v>1377553.5932061509</v>
      </c>
      <c r="S163" s="37">
        <f t="shared" si="10"/>
        <v>23707149.434952635</v>
      </c>
      <c r="T163" s="37">
        <f t="shared" si="9"/>
        <v>9344072.0675813667</v>
      </c>
    </row>
    <row r="164" spans="1:20" x14ac:dyDescent="0.55000000000000004">
      <c r="A164" s="31" t="s">
        <v>53</v>
      </c>
      <c r="B164" s="31" t="s">
        <v>459</v>
      </c>
      <c r="C164" s="55">
        <v>435461.21805307141</v>
      </c>
      <c r="D164" s="55">
        <v>440885.80005652481</v>
      </c>
      <c r="E164" s="55">
        <v>447174.32534483116</v>
      </c>
      <c r="F164" s="55">
        <v>451703.05807736865</v>
      </c>
      <c r="G164" s="55">
        <v>455904.60615574778</v>
      </c>
      <c r="H164" s="55">
        <v>459592.1208841746</v>
      </c>
      <c r="I164" s="55">
        <v>460893.21406384581</v>
      </c>
      <c r="J164" s="55">
        <v>464378.95854166604</v>
      </c>
      <c r="K164" s="55">
        <v>466996.10689883312</v>
      </c>
      <c r="L164" s="55">
        <v>469548.85220867925</v>
      </c>
      <c r="M164" s="55">
        <v>473999.17888664076</v>
      </c>
      <c r="N164" s="55">
        <v>476570.14086998033</v>
      </c>
      <c r="O164" s="55">
        <v>479760.75558840594</v>
      </c>
      <c r="P164" s="55">
        <v>484756.67031160655</v>
      </c>
      <c r="Q164" s="55">
        <v>489417.61261120305</v>
      </c>
      <c r="R164" s="55">
        <v>493229.6397957445</v>
      </c>
      <c r="S164" s="37">
        <f t="shared" si="10"/>
        <v>7450272.2583483243</v>
      </c>
      <c r="T164" s="37">
        <f t="shared" si="9"/>
        <v>2690721.128571718</v>
      </c>
    </row>
    <row r="165" spans="1:20" x14ac:dyDescent="0.55000000000000004">
      <c r="A165" s="31" t="s">
        <v>172</v>
      </c>
      <c r="B165" s="31" t="s">
        <v>459</v>
      </c>
      <c r="C165" s="55">
        <v>3093229.4190500379</v>
      </c>
      <c r="D165" s="55">
        <v>3214322.6454699598</v>
      </c>
      <c r="E165" s="55">
        <v>3326249.9924328062</v>
      </c>
      <c r="F165" s="55">
        <v>3449878.9229639489</v>
      </c>
      <c r="G165" s="55">
        <v>3542915.5331011578</v>
      </c>
      <c r="H165" s="55">
        <v>3667401.5069655241</v>
      </c>
      <c r="I165" s="55">
        <v>3792185.868497469</v>
      </c>
      <c r="J165" s="55">
        <v>3897276.2996318499</v>
      </c>
      <c r="K165" s="55">
        <v>4020645.4985951777</v>
      </c>
      <c r="L165" s="55">
        <v>4106183.1379240802</v>
      </c>
      <c r="M165" s="55">
        <v>4206256.1900782995</v>
      </c>
      <c r="N165" s="55">
        <v>4320643.3315854715</v>
      </c>
      <c r="O165" s="55">
        <v>4413404.1524857944</v>
      </c>
      <c r="P165" s="55">
        <v>4507824.3891266957</v>
      </c>
      <c r="Q165" s="55">
        <v>4596719.4351043105</v>
      </c>
      <c r="R165" s="55">
        <v>4669551.0956354085</v>
      </c>
      <c r="S165" s="37">
        <f t="shared" si="10"/>
        <v>62824687.41864799</v>
      </c>
      <c r="T165" s="37">
        <f t="shared" si="9"/>
        <v>20293998.019983437</v>
      </c>
    </row>
    <row r="166" spans="1:20" x14ac:dyDescent="0.55000000000000004">
      <c r="A166" s="31" t="s">
        <v>175</v>
      </c>
      <c r="B166" s="31" t="s">
        <v>459</v>
      </c>
      <c r="C166" s="55">
        <v>21681.203746659219</v>
      </c>
      <c r="D166" s="55">
        <v>21399.113514880253</v>
      </c>
      <c r="E166" s="55">
        <v>21049.258154563438</v>
      </c>
      <c r="F166" s="55">
        <v>20864.039804296717</v>
      </c>
      <c r="G166" s="55">
        <v>20570.701459287564</v>
      </c>
      <c r="H166" s="55">
        <v>20278.95411494646</v>
      </c>
      <c r="I166" s="55">
        <v>19963.841040554769</v>
      </c>
      <c r="J166" s="55">
        <v>19639.451605135899</v>
      </c>
      <c r="K166" s="55">
        <v>19306.695650440306</v>
      </c>
      <c r="L166" s="55">
        <v>18942.691193114475</v>
      </c>
      <c r="M166" s="55">
        <v>18619.049277208407</v>
      </c>
      <c r="N166" s="55">
        <v>18333.368935636448</v>
      </c>
      <c r="O166" s="55">
        <v>17961.916441527828</v>
      </c>
      <c r="P166" s="55">
        <v>17608.297749794277</v>
      </c>
      <c r="Q166" s="55">
        <v>17240.266757120189</v>
      </c>
      <c r="R166" s="55">
        <v>16879.319559029118</v>
      </c>
      <c r="S166" s="37">
        <f t="shared" si="10"/>
        <v>310338.16900419537</v>
      </c>
      <c r="T166" s="37">
        <f t="shared" si="9"/>
        <v>125843.27079463366</v>
      </c>
    </row>
    <row r="167" spans="1:20" x14ac:dyDescent="0.55000000000000004">
      <c r="A167" s="31" t="s">
        <v>24</v>
      </c>
      <c r="B167" s="31" t="s">
        <v>460</v>
      </c>
      <c r="C167" s="55">
        <v>4157314.356810702</v>
      </c>
      <c r="D167" s="55">
        <v>4396308.5749083664</v>
      </c>
      <c r="E167" s="55">
        <v>4655329.5641318327</v>
      </c>
      <c r="F167" s="55">
        <v>4888101.8792444943</v>
      </c>
      <c r="G167" s="55">
        <v>5139130.1298722103</v>
      </c>
      <c r="H167" s="55">
        <v>5392196.6843959047</v>
      </c>
      <c r="I167" s="55">
        <v>5643391.7087649181</v>
      </c>
      <c r="J167" s="55">
        <v>5863730.1588618234</v>
      </c>
      <c r="K167" s="55">
        <v>6118146.8763721175</v>
      </c>
      <c r="L167" s="55">
        <v>6339622.2782675112</v>
      </c>
      <c r="M167" s="55">
        <v>6575517.5746324137</v>
      </c>
      <c r="N167" s="55">
        <v>6790215.4029305009</v>
      </c>
      <c r="O167" s="55">
        <v>7019009.493511349</v>
      </c>
      <c r="P167" s="55">
        <v>7213439.6082432922</v>
      </c>
      <c r="Q167" s="55">
        <v>7424590.5663520033</v>
      </c>
      <c r="R167" s="55">
        <v>7616312.5174914151</v>
      </c>
      <c r="S167" s="37">
        <f t="shared" si="10"/>
        <v>95232357.374790862</v>
      </c>
      <c r="T167" s="37">
        <f t="shared" si="9"/>
        <v>28628381.189363513</v>
      </c>
    </row>
    <row r="168" spans="1:20" x14ac:dyDescent="0.55000000000000004">
      <c r="A168" s="31" t="s">
        <v>43</v>
      </c>
      <c r="B168" s="31" t="s">
        <v>460</v>
      </c>
      <c r="C168" s="55">
        <v>1022460.5854359339</v>
      </c>
      <c r="D168" s="55">
        <v>986994.7107255864</v>
      </c>
      <c r="E168" s="55">
        <v>952475.233673268</v>
      </c>
      <c r="F168" s="55">
        <v>921323.53604070935</v>
      </c>
      <c r="G168" s="55">
        <v>888423.34566754114</v>
      </c>
      <c r="H168" s="55">
        <v>860642.78766702057</v>
      </c>
      <c r="I168" s="55">
        <v>831892.88669869525</v>
      </c>
      <c r="J168" s="55">
        <v>804676.00624705455</v>
      </c>
      <c r="K168" s="55">
        <v>778846.23031707329</v>
      </c>
      <c r="L168" s="55">
        <v>755340.38522107818</v>
      </c>
      <c r="M168" s="55">
        <v>726848.90715527476</v>
      </c>
      <c r="N168" s="55">
        <v>702811.96803285321</v>
      </c>
      <c r="O168" s="55">
        <v>678436.61634277832</v>
      </c>
      <c r="P168" s="55">
        <v>654308.29282398743</v>
      </c>
      <c r="Q168" s="55">
        <v>630788.33677020075</v>
      </c>
      <c r="R168" s="55">
        <v>606379.84447288408</v>
      </c>
      <c r="S168" s="37">
        <f t="shared" si="10"/>
        <v>12802649.673291938</v>
      </c>
      <c r="T168" s="37">
        <f t="shared" si="9"/>
        <v>5632320.1992100589</v>
      </c>
    </row>
    <row r="169" spans="1:20" x14ac:dyDescent="0.55000000000000004">
      <c r="A169" s="31" t="s">
        <v>176</v>
      </c>
      <c r="B169" s="31" t="s">
        <v>460</v>
      </c>
      <c r="C169" s="55">
        <v>321986.6680634626</v>
      </c>
      <c r="D169" s="55">
        <v>334382.34145567508</v>
      </c>
      <c r="E169" s="55">
        <v>347234.71296533546</v>
      </c>
      <c r="F169" s="55">
        <v>360455.31250886561</v>
      </c>
      <c r="G169" s="55">
        <v>371789.43868844595</v>
      </c>
      <c r="H169" s="55">
        <v>383953.37221716723</v>
      </c>
      <c r="I169" s="55">
        <v>396252.79930574592</v>
      </c>
      <c r="J169" s="55">
        <v>405398.84692602686</v>
      </c>
      <c r="K169" s="55">
        <v>416405.72179416724</v>
      </c>
      <c r="L169" s="55">
        <v>428442.64190586511</v>
      </c>
      <c r="M169" s="55">
        <v>437628.74007732415</v>
      </c>
      <c r="N169" s="55">
        <v>447684.31050137349</v>
      </c>
      <c r="O169" s="55">
        <v>456809.21268008836</v>
      </c>
      <c r="P169" s="55">
        <v>466910.58532375237</v>
      </c>
      <c r="Q169" s="55">
        <v>473771.19331986329</v>
      </c>
      <c r="R169" s="55">
        <v>483500.1588112897</v>
      </c>
      <c r="S169" s="37">
        <f t="shared" si="10"/>
        <v>6532606.0565444482</v>
      </c>
      <c r="T169" s="37">
        <f t="shared" si="9"/>
        <v>2119801.8458989519</v>
      </c>
    </row>
    <row r="170" spans="1:20" x14ac:dyDescent="0.55000000000000004">
      <c r="A170" s="31" t="s">
        <v>177</v>
      </c>
      <c r="B170" s="31" t="s">
        <v>460</v>
      </c>
      <c r="C170" s="55">
        <v>78378661.939907655</v>
      </c>
      <c r="D170" s="55">
        <v>76150676.817042336</v>
      </c>
      <c r="E170" s="55">
        <v>73955240.083464921</v>
      </c>
      <c r="F170" s="55">
        <v>71988487.858227789</v>
      </c>
      <c r="G170" s="55">
        <v>70098175.504651234</v>
      </c>
      <c r="H170" s="55">
        <v>68153803.141588047</v>
      </c>
      <c r="I170" s="55">
        <v>66313483.459755912</v>
      </c>
      <c r="J170" s="55">
        <v>64630923.455080085</v>
      </c>
      <c r="K170" s="55">
        <v>62908846.498995811</v>
      </c>
      <c r="L170" s="55">
        <v>61237992.343682893</v>
      </c>
      <c r="M170" s="55">
        <v>59707318.791081168</v>
      </c>
      <c r="N170" s="55">
        <v>58173296.952230752</v>
      </c>
      <c r="O170" s="55">
        <v>56682308.973071389</v>
      </c>
      <c r="P170" s="55">
        <v>55297910.38012293</v>
      </c>
      <c r="Q170" s="55">
        <v>53842491.737691186</v>
      </c>
      <c r="R170" s="55">
        <v>52459895.906775974</v>
      </c>
      <c r="S170" s="37">
        <f t="shared" si="10"/>
        <v>1029979513.84337</v>
      </c>
      <c r="T170" s="37">
        <f t="shared" si="9"/>
        <v>438725045.34488201</v>
      </c>
    </row>
    <row r="171" spans="1:20" x14ac:dyDescent="0.55000000000000004">
      <c r="A171" s="31" t="s">
        <v>178</v>
      </c>
      <c r="B171" s="31" t="s">
        <v>459</v>
      </c>
      <c r="C171" s="55">
        <v>26619.347804873563</v>
      </c>
      <c r="D171" s="55">
        <v>26014.941391489076</v>
      </c>
      <c r="E171" s="55">
        <v>25456.258757979336</v>
      </c>
      <c r="F171" s="55">
        <v>24946.437024793282</v>
      </c>
      <c r="G171" s="55">
        <v>24402.926820007018</v>
      </c>
      <c r="H171" s="55">
        <v>23831.429313400709</v>
      </c>
      <c r="I171" s="55">
        <v>23348.46897704087</v>
      </c>
      <c r="J171" s="55">
        <v>22866.072190678093</v>
      </c>
      <c r="K171" s="55">
        <v>22389.915483046352</v>
      </c>
      <c r="L171" s="55">
        <v>21945.001460112511</v>
      </c>
      <c r="M171" s="55">
        <v>21479.94919373608</v>
      </c>
      <c r="N171" s="55">
        <v>21101.050520696441</v>
      </c>
      <c r="O171" s="55">
        <v>20707.43939063275</v>
      </c>
      <c r="P171" s="55">
        <v>20253.898893592854</v>
      </c>
      <c r="Q171" s="55">
        <v>19853.416451058431</v>
      </c>
      <c r="R171" s="55">
        <v>19463.622309067992</v>
      </c>
      <c r="S171" s="37">
        <f t="shared" si="10"/>
        <v>364680.17598220537</v>
      </c>
      <c r="T171" s="37">
        <f t="shared" si="9"/>
        <v>151271.34111254298</v>
      </c>
    </row>
    <row r="172" spans="1:20" x14ac:dyDescent="0.55000000000000004">
      <c r="A172" s="31" t="s">
        <v>180</v>
      </c>
      <c r="B172" s="31" t="s">
        <v>460</v>
      </c>
      <c r="C172" s="55">
        <v>50586527.899423763</v>
      </c>
      <c r="D172" s="55">
        <v>49165764.34879902</v>
      </c>
      <c r="E172" s="55">
        <v>47759527.947273634</v>
      </c>
      <c r="F172" s="55">
        <v>46368473.735217117</v>
      </c>
      <c r="G172" s="55">
        <v>44933400.231407352</v>
      </c>
      <c r="H172" s="55">
        <v>43599425.375601083</v>
      </c>
      <c r="I172" s="55">
        <v>42329539.199612699</v>
      </c>
      <c r="J172" s="55">
        <v>41085539.656978615</v>
      </c>
      <c r="K172" s="55">
        <v>39933091.397179186</v>
      </c>
      <c r="L172" s="55">
        <v>38747536.250622824</v>
      </c>
      <c r="M172" s="55">
        <v>37541041.01717677</v>
      </c>
      <c r="N172" s="55">
        <v>36450430.498226508</v>
      </c>
      <c r="O172" s="55">
        <v>35438934.750856236</v>
      </c>
      <c r="P172" s="55">
        <v>34338105.897629783</v>
      </c>
      <c r="Q172" s="55">
        <v>33358106.38545683</v>
      </c>
      <c r="R172" s="55">
        <v>32281834.648906808</v>
      </c>
      <c r="S172" s="37">
        <f t="shared" si="10"/>
        <v>653917279.24036813</v>
      </c>
      <c r="T172" s="37">
        <f t="shared" si="9"/>
        <v>282413119.53772199</v>
      </c>
    </row>
    <row r="173" spans="1:20" x14ac:dyDescent="0.55000000000000004">
      <c r="A173" s="31" t="s">
        <v>181</v>
      </c>
      <c r="B173" s="31" t="s">
        <v>459</v>
      </c>
      <c r="C173" s="55">
        <v>306339.24788212345</v>
      </c>
      <c r="D173" s="55">
        <v>317699.03287845571</v>
      </c>
      <c r="E173" s="55">
        <v>329670.61072860338</v>
      </c>
      <c r="F173" s="55">
        <v>341537.06977171719</v>
      </c>
      <c r="G173" s="55">
        <v>352181.39818755531</v>
      </c>
      <c r="H173" s="55">
        <v>362847.07668138412</v>
      </c>
      <c r="I173" s="55">
        <v>373384.12771076767</v>
      </c>
      <c r="J173" s="55">
        <v>383878.87972697883</v>
      </c>
      <c r="K173" s="55">
        <v>393174.42311699601</v>
      </c>
      <c r="L173" s="55">
        <v>400894.30015035823</v>
      </c>
      <c r="M173" s="55">
        <v>408143.5831602852</v>
      </c>
      <c r="N173" s="55">
        <v>414971.35409663536</v>
      </c>
      <c r="O173" s="55">
        <v>421380.45994453895</v>
      </c>
      <c r="P173" s="55">
        <v>425937.34989887383</v>
      </c>
      <c r="Q173" s="55">
        <v>430240.85277244257</v>
      </c>
      <c r="R173" s="55">
        <v>434073.34700526076</v>
      </c>
      <c r="S173" s="37">
        <f t="shared" si="10"/>
        <v>6096353.1137129776</v>
      </c>
      <c r="T173" s="37">
        <f t="shared" si="9"/>
        <v>2010274.4361298394</v>
      </c>
    </row>
    <row r="174" spans="1:20" x14ac:dyDescent="0.55000000000000004">
      <c r="A174" s="31" t="s">
        <v>20</v>
      </c>
      <c r="B174" s="31" t="s">
        <v>460</v>
      </c>
      <c r="C174" s="55">
        <v>3672993.7514875741</v>
      </c>
      <c r="D174" s="55">
        <v>3779117.9861063734</v>
      </c>
      <c r="E174" s="55">
        <v>3885790.3415523618</v>
      </c>
      <c r="F174" s="55">
        <v>3981387.2049170914</v>
      </c>
      <c r="G174" s="55">
        <v>4088026.8808222446</v>
      </c>
      <c r="H174" s="55">
        <v>4178684.8394353101</v>
      </c>
      <c r="I174" s="55">
        <v>4263256.5467582028</v>
      </c>
      <c r="J174" s="55">
        <v>4350058.0927320886</v>
      </c>
      <c r="K174" s="55">
        <v>4445535.1177828759</v>
      </c>
      <c r="L174" s="55">
        <v>4520597.8045354635</v>
      </c>
      <c r="M174" s="55">
        <v>4593014.3561481079</v>
      </c>
      <c r="N174" s="55">
        <v>4646554.7404044047</v>
      </c>
      <c r="O174" s="55">
        <v>4716148.2434912315</v>
      </c>
      <c r="P174" s="55">
        <v>4771976.7156607388</v>
      </c>
      <c r="Q174" s="55">
        <v>4830017.1410543872</v>
      </c>
      <c r="R174" s="55">
        <v>4887638.7938782452</v>
      </c>
      <c r="S174" s="37">
        <f t="shared" si="10"/>
        <v>69610798.556766689</v>
      </c>
      <c r="T174" s="37">
        <f t="shared" si="9"/>
        <v>23586001.004320953</v>
      </c>
    </row>
    <row r="175" spans="1:20" x14ac:dyDescent="0.55000000000000004">
      <c r="A175" s="31" t="s">
        <v>18</v>
      </c>
      <c r="B175" s="31" t="s">
        <v>460</v>
      </c>
      <c r="C175" s="55">
        <v>878044.65666510758</v>
      </c>
      <c r="D175" s="55">
        <v>878204.7969500802</v>
      </c>
      <c r="E175" s="55">
        <v>877761.53180757002</v>
      </c>
      <c r="F175" s="55">
        <v>877139.15197068604</v>
      </c>
      <c r="G175" s="55">
        <v>878266.18991296494</v>
      </c>
      <c r="H175" s="55">
        <v>877646.65218711249</v>
      </c>
      <c r="I175" s="55">
        <v>879844.33574716712</v>
      </c>
      <c r="J175" s="55">
        <v>879138.63969781622</v>
      </c>
      <c r="K175" s="55">
        <v>878571.57852737152</v>
      </c>
      <c r="L175" s="55">
        <v>876282.63444984308</v>
      </c>
      <c r="M175" s="55">
        <v>875597.55308448197</v>
      </c>
      <c r="N175" s="55">
        <v>874173.95855088951</v>
      </c>
      <c r="O175" s="55">
        <v>870261.61223469861</v>
      </c>
      <c r="P175" s="55">
        <v>868727.17838507646</v>
      </c>
      <c r="Q175" s="55">
        <v>863344.29236711864</v>
      </c>
      <c r="R175" s="55">
        <v>859498.61203263386</v>
      </c>
      <c r="S175" s="37">
        <f t="shared" si="10"/>
        <v>13992503.374570617</v>
      </c>
      <c r="T175" s="37">
        <f t="shared" si="9"/>
        <v>5267062.9794935212</v>
      </c>
    </row>
    <row r="177" spans="1:20" x14ac:dyDescent="0.55000000000000004">
      <c r="A177" s="31" t="s">
        <v>229</v>
      </c>
      <c r="B177" s="31"/>
      <c r="C177" s="37">
        <f>SUM(C95:C175)</f>
        <v>1840498154.733932</v>
      </c>
      <c r="D177" s="37">
        <f t="shared" ref="D177:S177" si="11">SUM(D95:D175)</f>
        <v>1787385867.6609066</v>
      </c>
      <c r="E177" s="37">
        <f t="shared" si="11"/>
        <v>1734578783.5979624</v>
      </c>
      <c r="F177" s="37">
        <f t="shared" si="11"/>
        <v>1685322291.9770868</v>
      </c>
      <c r="G177" s="37">
        <f t="shared" si="11"/>
        <v>1635488793.2115817</v>
      </c>
      <c r="H177" s="37">
        <f t="shared" si="11"/>
        <v>1589737428.3830776</v>
      </c>
      <c r="I177" s="37">
        <f t="shared" si="11"/>
        <v>1546874417.0283451</v>
      </c>
      <c r="J177" s="37">
        <f t="shared" si="11"/>
        <v>1506806015.932487</v>
      </c>
      <c r="K177" s="37">
        <f t="shared" si="11"/>
        <v>1468037050.1245596</v>
      </c>
      <c r="L177" s="37">
        <f t="shared" si="11"/>
        <v>1431675596.9585841</v>
      </c>
      <c r="M177" s="37">
        <f t="shared" si="11"/>
        <v>1399191056.5126927</v>
      </c>
      <c r="N177" s="37">
        <f t="shared" si="11"/>
        <v>1371131058.5655212</v>
      </c>
      <c r="O177" s="37">
        <f t="shared" si="11"/>
        <v>1344758140.8536315</v>
      </c>
      <c r="P177" s="37">
        <f t="shared" si="11"/>
        <v>1321269698.6920125</v>
      </c>
      <c r="Q177" s="37">
        <f t="shared" si="11"/>
        <v>1296434707.3918622</v>
      </c>
      <c r="R177" s="37">
        <f t="shared" si="11"/>
        <v>1273637710.3586266</v>
      </c>
      <c r="S177" s="37">
        <f t="shared" si="11"/>
        <v>24232826771.982861</v>
      </c>
      <c r="T177" s="37">
        <f>SUM(C177:H177)</f>
        <v>10273011319.564547</v>
      </c>
    </row>
    <row r="180" spans="1:20" x14ac:dyDescent="0.55000000000000004">
      <c r="A180" s="17" t="s">
        <v>242</v>
      </c>
    </row>
    <row r="181" spans="1:20" x14ac:dyDescent="0.55000000000000004">
      <c r="A181" s="17" t="s">
        <v>1</v>
      </c>
      <c r="B181" s="17" t="s">
        <v>239</v>
      </c>
      <c r="C181" s="63">
        <v>2015</v>
      </c>
      <c r="D181" s="63">
        <f>1+C181</f>
        <v>2016</v>
      </c>
      <c r="E181" s="63">
        <f t="shared" ref="E181:R181" si="12">1+D181</f>
        <v>2017</v>
      </c>
      <c r="F181" s="63">
        <f t="shared" si="12"/>
        <v>2018</v>
      </c>
      <c r="G181" s="63">
        <f t="shared" si="12"/>
        <v>2019</v>
      </c>
      <c r="H181" s="63">
        <f t="shared" si="12"/>
        <v>2020</v>
      </c>
      <c r="I181" s="63">
        <f t="shared" si="12"/>
        <v>2021</v>
      </c>
      <c r="J181" s="63">
        <f t="shared" si="12"/>
        <v>2022</v>
      </c>
      <c r="K181" s="63">
        <f t="shared" si="12"/>
        <v>2023</v>
      </c>
      <c r="L181" s="63">
        <f t="shared" si="12"/>
        <v>2024</v>
      </c>
      <c r="M181" s="63">
        <f t="shared" si="12"/>
        <v>2025</v>
      </c>
      <c r="N181" s="63">
        <f t="shared" si="12"/>
        <v>2026</v>
      </c>
      <c r="O181" s="63">
        <f t="shared" si="12"/>
        <v>2027</v>
      </c>
      <c r="P181" s="63">
        <f t="shared" si="12"/>
        <v>2028</v>
      </c>
      <c r="Q181" s="63">
        <f t="shared" si="12"/>
        <v>2029</v>
      </c>
      <c r="R181" s="63">
        <f t="shared" si="12"/>
        <v>2030</v>
      </c>
      <c r="S181" t="s">
        <v>233</v>
      </c>
      <c r="T181" t="s">
        <v>240</v>
      </c>
    </row>
    <row r="182" spans="1:20" x14ac:dyDescent="0.55000000000000004">
      <c r="A182" s="31" t="s">
        <v>79</v>
      </c>
      <c r="B182" s="31" t="s">
        <v>459</v>
      </c>
      <c r="C182" s="55">
        <v>1598960.8709900549</v>
      </c>
      <c r="D182" s="55">
        <v>1688733.5202690219</v>
      </c>
      <c r="E182" s="55">
        <v>1781575.9334558481</v>
      </c>
      <c r="F182" s="55">
        <v>1865078.247935859</v>
      </c>
      <c r="G182" s="55">
        <v>1956451.9721949839</v>
      </c>
      <c r="H182" s="55">
        <v>2034718.6498284198</v>
      </c>
      <c r="I182" s="55">
        <v>2123408.3299141331</v>
      </c>
      <c r="J182" s="55">
        <v>2213627.1625286159</v>
      </c>
      <c r="K182" s="55">
        <v>2296516.0513823978</v>
      </c>
      <c r="L182" s="55">
        <v>2376023.718922562</v>
      </c>
      <c r="M182" s="55">
        <v>2449917.2043677354</v>
      </c>
      <c r="N182" s="55">
        <v>2513807.0542644975</v>
      </c>
      <c r="O182" s="55">
        <v>2571519.9043074939</v>
      </c>
      <c r="P182" s="55">
        <v>2624705.1238153158</v>
      </c>
      <c r="Q182" s="55">
        <v>2681564.3290543105</v>
      </c>
      <c r="R182" s="55">
        <v>2722900.3891924443</v>
      </c>
      <c r="S182" s="37">
        <f>SUM(C182:R182)</f>
        <v>35499508.46242369</v>
      </c>
      <c r="T182" s="37">
        <f t="shared" ref="T182:T245" si="13">SUM(C182:H182)</f>
        <v>10925519.194674188</v>
      </c>
    </row>
    <row r="183" spans="1:20" x14ac:dyDescent="0.55000000000000004">
      <c r="A183" s="31" t="s">
        <v>82</v>
      </c>
      <c r="B183" s="31" t="s">
        <v>460</v>
      </c>
      <c r="C183" s="55">
        <v>2193663.6449884144</v>
      </c>
      <c r="D183" s="55">
        <v>2308563.714105628</v>
      </c>
      <c r="E183" s="55">
        <v>2443728.3533743555</v>
      </c>
      <c r="F183" s="55">
        <v>2563311.2423312501</v>
      </c>
      <c r="G183" s="55">
        <v>2685566.4996855715</v>
      </c>
      <c r="H183" s="55">
        <v>2827904.5754253231</v>
      </c>
      <c r="I183" s="55">
        <v>2985368.9803477186</v>
      </c>
      <c r="J183" s="55">
        <v>3127482.4259073888</v>
      </c>
      <c r="K183" s="55">
        <v>3273841.5611791033</v>
      </c>
      <c r="L183" s="55">
        <v>3438203.0528628989</v>
      </c>
      <c r="M183" s="55">
        <v>3586168.0927576399</v>
      </c>
      <c r="N183" s="55">
        <v>3728034.6110073393</v>
      </c>
      <c r="O183" s="55">
        <v>3889864.2683250606</v>
      </c>
      <c r="P183" s="55">
        <v>4052679.868754359</v>
      </c>
      <c r="Q183" s="55">
        <v>4216337.6526283231</v>
      </c>
      <c r="R183" s="55">
        <v>4381156.3897382095</v>
      </c>
      <c r="S183" s="37">
        <f t="shared" ref="S183:S246" si="14">SUM(C183:R183)</f>
        <v>51701874.933418579</v>
      </c>
      <c r="T183" s="37">
        <f t="shared" si="13"/>
        <v>15022738.029910542</v>
      </c>
    </row>
    <row r="184" spans="1:20" x14ac:dyDescent="0.55000000000000004">
      <c r="A184" s="31" t="s">
        <v>85</v>
      </c>
      <c r="B184" s="31" t="s">
        <v>459</v>
      </c>
      <c r="C184" s="55">
        <v>176236.70302559526</v>
      </c>
      <c r="D184" s="55">
        <v>176561.24286005032</v>
      </c>
      <c r="E184" s="55">
        <v>177575.24759095884</v>
      </c>
      <c r="F184" s="55">
        <v>177734.21930174061</v>
      </c>
      <c r="G184" s="55">
        <v>178978.87327527191</v>
      </c>
      <c r="H184" s="55">
        <v>177352.86392581521</v>
      </c>
      <c r="I184" s="55">
        <v>176942.33954484007</v>
      </c>
      <c r="J184" s="55">
        <v>175830.90458689461</v>
      </c>
      <c r="K184" s="55">
        <v>174437.40483326931</v>
      </c>
      <c r="L184" s="55">
        <v>172789.11503263106</v>
      </c>
      <c r="M184" s="55">
        <v>172368.28277034897</v>
      </c>
      <c r="N184" s="55">
        <v>171800.47740826395</v>
      </c>
      <c r="O184" s="55">
        <v>172489.23813906693</v>
      </c>
      <c r="P184" s="55">
        <v>172246.70732913454</v>
      </c>
      <c r="Q184" s="55">
        <v>171603.68182901118</v>
      </c>
      <c r="R184" s="55">
        <v>170380.72119834565</v>
      </c>
      <c r="S184" s="37">
        <f t="shared" si="14"/>
        <v>2795328.0226512379</v>
      </c>
      <c r="T184" s="37">
        <f t="shared" si="13"/>
        <v>1064439.1499794321</v>
      </c>
    </row>
    <row r="185" spans="1:20" x14ac:dyDescent="0.55000000000000004">
      <c r="A185" s="31" t="s">
        <v>86</v>
      </c>
      <c r="B185" s="31" t="s">
        <v>459</v>
      </c>
      <c r="C185" s="55">
        <v>42176350.444536157</v>
      </c>
      <c r="D185" s="55">
        <v>41712244.845136344</v>
      </c>
      <c r="E185" s="55">
        <v>41238086.441699624</v>
      </c>
      <c r="F185" s="55">
        <v>40746714.860695444</v>
      </c>
      <c r="G185" s="55">
        <v>40227681.09955433</v>
      </c>
      <c r="H185" s="55">
        <v>39753914.055729076</v>
      </c>
      <c r="I185" s="55">
        <v>39058364.984214634</v>
      </c>
      <c r="J185" s="55">
        <v>38417615.41041062</v>
      </c>
      <c r="K185" s="55">
        <v>37686295.79193335</v>
      </c>
      <c r="L185" s="55">
        <v>37118723.043501697</v>
      </c>
      <c r="M185" s="55">
        <v>36329385.517795496</v>
      </c>
      <c r="N185" s="55">
        <v>35535469.819711603</v>
      </c>
      <c r="O185" s="55">
        <v>34776158.481027685</v>
      </c>
      <c r="P185" s="55">
        <v>33937401.273044534</v>
      </c>
      <c r="Q185" s="55">
        <v>33145759.386604834</v>
      </c>
      <c r="R185" s="55">
        <v>32349722.549193252</v>
      </c>
      <c r="S185" s="37">
        <f t="shared" si="14"/>
        <v>604209888.00478864</v>
      </c>
      <c r="T185" s="37">
        <f t="shared" si="13"/>
        <v>245854991.74735099</v>
      </c>
    </row>
    <row r="186" spans="1:20" x14ac:dyDescent="0.55000000000000004">
      <c r="A186" s="31" t="s">
        <v>89</v>
      </c>
      <c r="B186" s="31" t="s">
        <v>459</v>
      </c>
      <c r="C186" s="55">
        <v>1468857.3572789486</v>
      </c>
      <c r="D186" s="55">
        <v>1567074.2475044716</v>
      </c>
      <c r="E186" s="55">
        <v>1667300.1960123028</v>
      </c>
      <c r="F186" s="55">
        <v>1779614.1784295149</v>
      </c>
      <c r="G186" s="55">
        <v>1878724.4611184197</v>
      </c>
      <c r="H186" s="55">
        <v>1990941.1707308923</v>
      </c>
      <c r="I186" s="55">
        <v>2099981.7761104549</v>
      </c>
      <c r="J186" s="55">
        <v>2194962.0765970745</v>
      </c>
      <c r="K186" s="55">
        <v>2304023.7425108901</v>
      </c>
      <c r="L186" s="55">
        <v>2410191.845321164</v>
      </c>
      <c r="M186" s="55">
        <v>2516188.0158599322</v>
      </c>
      <c r="N186" s="55">
        <v>2617574.7355492432</v>
      </c>
      <c r="O186" s="55">
        <v>2717869.3707092833</v>
      </c>
      <c r="P186" s="55">
        <v>2803962.4817940784</v>
      </c>
      <c r="Q186" s="55">
        <v>2916505.473456216</v>
      </c>
      <c r="R186" s="55">
        <v>3010953.8897841466</v>
      </c>
      <c r="S186" s="37">
        <f t="shared" si="14"/>
        <v>35944725.018767036</v>
      </c>
      <c r="T186" s="37">
        <f t="shared" si="13"/>
        <v>10352511.61107455</v>
      </c>
    </row>
    <row r="187" spans="1:20" x14ac:dyDescent="0.55000000000000004">
      <c r="A187" s="31" t="s">
        <v>91</v>
      </c>
      <c r="B187" s="31" t="s">
        <v>459</v>
      </c>
      <c r="C187" s="55">
        <v>2447150.7845964087</v>
      </c>
      <c r="D187" s="55">
        <v>2475185.6577380253</v>
      </c>
      <c r="E187" s="55">
        <v>2484152.5772649297</v>
      </c>
      <c r="F187" s="55">
        <v>2495924.5833368599</v>
      </c>
      <c r="G187" s="55">
        <v>2498821.3996563628</v>
      </c>
      <c r="H187" s="55">
        <v>2500550.3081588768</v>
      </c>
      <c r="I187" s="55">
        <v>2495511.1073380415</v>
      </c>
      <c r="J187" s="55">
        <v>2492664.8811448417</v>
      </c>
      <c r="K187" s="55">
        <v>2483358.1487497482</v>
      </c>
      <c r="L187" s="55">
        <v>2484032.9015768226</v>
      </c>
      <c r="M187" s="55">
        <v>2463120.5775001273</v>
      </c>
      <c r="N187" s="55">
        <v>2442575.7731376817</v>
      </c>
      <c r="O187" s="55">
        <v>2430415.9234262211</v>
      </c>
      <c r="P187" s="55">
        <v>2406104.306732927</v>
      </c>
      <c r="Q187" s="55">
        <v>2379466.5652164994</v>
      </c>
      <c r="R187" s="55">
        <v>2357555.3066814197</v>
      </c>
      <c r="S187" s="37">
        <f t="shared" si="14"/>
        <v>39336590.802255787</v>
      </c>
      <c r="T187" s="37">
        <f t="shared" si="13"/>
        <v>14901785.310751462</v>
      </c>
    </row>
    <row r="188" spans="1:20" x14ac:dyDescent="0.55000000000000004">
      <c r="A188" s="31" t="s">
        <v>26</v>
      </c>
      <c r="B188" s="31" t="s">
        <v>460</v>
      </c>
      <c r="C188" s="55">
        <v>1982247.7206430379</v>
      </c>
      <c r="D188" s="55">
        <v>1973514.7227783543</v>
      </c>
      <c r="E188" s="55">
        <v>1969778.8864694098</v>
      </c>
      <c r="F188" s="55">
        <v>1958761.7231121897</v>
      </c>
      <c r="G188" s="55">
        <v>1950068.3655889151</v>
      </c>
      <c r="H188" s="55">
        <v>1935575.5537936431</v>
      </c>
      <c r="I188" s="55">
        <v>1920151.8521871225</v>
      </c>
      <c r="J188" s="55">
        <v>1904359.9548042023</v>
      </c>
      <c r="K188" s="55">
        <v>1885567.7325520385</v>
      </c>
      <c r="L188" s="55">
        <v>1874361.2974376311</v>
      </c>
      <c r="M188" s="55">
        <v>1849932.1236100318</v>
      </c>
      <c r="N188" s="55">
        <v>1830530.154785594</v>
      </c>
      <c r="O188" s="55">
        <v>1813404.777297759</v>
      </c>
      <c r="P188" s="55">
        <v>1787719.8487126376</v>
      </c>
      <c r="Q188" s="55">
        <v>1766730.9534453114</v>
      </c>
      <c r="R188" s="55">
        <v>1739518.2433923092</v>
      </c>
      <c r="S188" s="37">
        <f t="shared" si="14"/>
        <v>30142223.910610184</v>
      </c>
      <c r="T188" s="37">
        <f t="shared" si="13"/>
        <v>11769946.97238555</v>
      </c>
    </row>
    <row r="189" spans="1:20" x14ac:dyDescent="0.55000000000000004">
      <c r="A189" s="31" t="s">
        <v>36</v>
      </c>
      <c r="B189" s="31" t="s">
        <v>460</v>
      </c>
      <c r="C189" s="55">
        <v>81822981.861196846</v>
      </c>
      <c r="D189" s="55">
        <v>79735885.637745634</v>
      </c>
      <c r="E189" s="55">
        <v>77670271.663607478</v>
      </c>
      <c r="F189" s="55">
        <v>75866697.873869136</v>
      </c>
      <c r="G189" s="55">
        <v>73824255.726632684</v>
      </c>
      <c r="H189" s="55">
        <v>71813746.729359612</v>
      </c>
      <c r="I189" s="55">
        <v>69913746.863431528</v>
      </c>
      <c r="J189" s="55">
        <v>67863090.846338943</v>
      </c>
      <c r="K189" s="55">
        <v>65875219.825616911</v>
      </c>
      <c r="L189" s="55">
        <v>63718226.980381109</v>
      </c>
      <c r="M189" s="55">
        <v>61677470.028878145</v>
      </c>
      <c r="N189" s="55">
        <v>59608934.335375957</v>
      </c>
      <c r="O189" s="55">
        <v>57653425.500885464</v>
      </c>
      <c r="P189" s="55">
        <v>55720199.503332518</v>
      </c>
      <c r="Q189" s="55">
        <v>53874635.416929729</v>
      </c>
      <c r="R189" s="55">
        <v>51969750.290145196</v>
      </c>
      <c r="S189" s="37">
        <f t="shared" si="14"/>
        <v>1068608539.0837268</v>
      </c>
      <c r="T189" s="37">
        <f t="shared" si="13"/>
        <v>460733839.49241138</v>
      </c>
    </row>
    <row r="190" spans="1:20" x14ac:dyDescent="0.55000000000000004">
      <c r="A190" s="31" t="s">
        <v>94</v>
      </c>
      <c r="B190" s="31" t="s">
        <v>459</v>
      </c>
      <c r="C190" s="55">
        <v>425427.97621187026</v>
      </c>
      <c r="D190" s="55">
        <v>442965.49279247696</v>
      </c>
      <c r="E190" s="55">
        <v>460724.18822832988</v>
      </c>
      <c r="F190" s="55">
        <v>476103.25093160628</v>
      </c>
      <c r="G190" s="55">
        <v>494308.20451648324</v>
      </c>
      <c r="H190" s="55">
        <v>512823.91586821357</v>
      </c>
      <c r="I190" s="55">
        <v>530796.34460671316</v>
      </c>
      <c r="J190" s="55">
        <v>547347.709643682</v>
      </c>
      <c r="K190" s="55">
        <v>566164.35789278895</v>
      </c>
      <c r="L190" s="55">
        <v>584802.67524989881</v>
      </c>
      <c r="M190" s="55">
        <v>603348.33635271667</v>
      </c>
      <c r="N190" s="55">
        <v>618700.34248271782</v>
      </c>
      <c r="O190" s="55">
        <v>638523.10477148008</v>
      </c>
      <c r="P190" s="55">
        <v>653189.87819331081</v>
      </c>
      <c r="Q190" s="55">
        <v>670260.37314253894</v>
      </c>
      <c r="R190" s="55">
        <v>686954.16629510734</v>
      </c>
      <c r="S190" s="37">
        <f t="shared" si="14"/>
        <v>8912440.3171799332</v>
      </c>
      <c r="T190" s="37">
        <f t="shared" si="13"/>
        <v>2812353.0285489801</v>
      </c>
    </row>
    <row r="191" spans="1:20" x14ac:dyDescent="0.55000000000000004">
      <c r="A191" s="31" t="s">
        <v>95</v>
      </c>
      <c r="B191" s="31" t="s">
        <v>459</v>
      </c>
      <c r="C191" s="55">
        <v>777516.92630921828</v>
      </c>
      <c r="D191" s="55">
        <v>765096.38580237224</v>
      </c>
      <c r="E191" s="55">
        <v>802860.41433762852</v>
      </c>
      <c r="F191" s="55">
        <v>840868.91842337325</v>
      </c>
      <c r="G191" s="55">
        <v>882544.71647256229</v>
      </c>
      <c r="H191" s="55">
        <v>919170.69013772788</v>
      </c>
      <c r="I191" s="55">
        <v>957828.52119239769</v>
      </c>
      <c r="J191" s="55">
        <v>997965.07523271523</v>
      </c>
      <c r="K191" s="55">
        <v>1042068.6981579345</v>
      </c>
      <c r="L191" s="55">
        <v>1082829.6678082212</v>
      </c>
      <c r="M191" s="55">
        <v>1120513.8723230052</v>
      </c>
      <c r="N191" s="55">
        <v>1161069.7024902471</v>
      </c>
      <c r="O191" s="55">
        <v>1200961.5936550125</v>
      </c>
      <c r="P191" s="55">
        <v>1233452.1021143643</v>
      </c>
      <c r="Q191" s="55">
        <v>1273237.8941115062</v>
      </c>
      <c r="R191" s="55">
        <v>1299508.6004337794</v>
      </c>
      <c r="S191" s="37">
        <f t="shared" si="14"/>
        <v>16357493.779002067</v>
      </c>
      <c r="T191" s="37">
        <f t="shared" si="13"/>
        <v>4988058.0514828824</v>
      </c>
    </row>
    <row r="192" spans="1:20" x14ac:dyDescent="0.55000000000000004">
      <c r="A192" s="31" t="s">
        <v>96</v>
      </c>
      <c r="B192" s="31" t="s">
        <v>459</v>
      </c>
      <c r="C192" s="55">
        <v>840044.75534342148</v>
      </c>
      <c r="D192" s="55">
        <v>851074.96997902764</v>
      </c>
      <c r="E192" s="55">
        <v>856317.6822095206</v>
      </c>
      <c r="F192" s="55">
        <v>862192.22434571851</v>
      </c>
      <c r="G192" s="55">
        <v>863582.46728725638</v>
      </c>
      <c r="H192" s="55">
        <v>863195.35760573251</v>
      </c>
      <c r="I192" s="55">
        <v>862996.2774043458</v>
      </c>
      <c r="J192" s="55">
        <v>860026.5681923792</v>
      </c>
      <c r="K192" s="55">
        <v>856250.54662720836</v>
      </c>
      <c r="L192" s="55">
        <v>855615.56971750828</v>
      </c>
      <c r="M192" s="55">
        <v>853253.3648396678</v>
      </c>
      <c r="N192" s="55">
        <v>856645.44969153544</v>
      </c>
      <c r="O192" s="55">
        <v>858520.39566300227</v>
      </c>
      <c r="P192" s="55">
        <v>858544.97203143931</v>
      </c>
      <c r="Q192" s="55">
        <v>859588.37455090403</v>
      </c>
      <c r="R192" s="55">
        <v>848601.21077937563</v>
      </c>
      <c r="S192" s="37">
        <f t="shared" si="14"/>
        <v>13706450.186268043</v>
      </c>
      <c r="T192" s="37">
        <f t="shared" si="13"/>
        <v>5136407.4567706771</v>
      </c>
    </row>
    <row r="193" spans="1:20" x14ac:dyDescent="0.55000000000000004">
      <c r="A193" s="31" t="s">
        <v>33</v>
      </c>
      <c r="B193" s="31" t="s">
        <v>460</v>
      </c>
      <c r="C193" s="55">
        <v>14531780.146108538</v>
      </c>
      <c r="D193" s="55">
        <v>15181118.203133931</v>
      </c>
      <c r="E193" s="55">
        <v>15829584.976891369</v>
      </c>
      <c r="F193" s="55">
        <v>16493305.925676944</v>
      </c>
      <c r="G193" s="55">
        <v>17153282.970533453</v>
      </c>
      <c r="H193" s="55">
        <v>17806245.818937581</v>
      </c>
      <c r="I193" s="55">
        <v>18446062.183007713</v>
      </c>
      <c r="J193" s="55">
        <v>19077686.403995521</v>
      </c>
      <c r="K193" s="55">
        <v>19709057.476488087</v>
      </c>
      <c r="L193" s="55">
        <v>20422812.823542181</v>
      </c>
      <c r="M193" s="55">
        <v>21043841.82107155</v>
      </c>
      <c r="N193" s="55">
        <v>21640602.861080129</v>
      </c>
      <c r="O193" s="55">
        <v>22314894.748799209</v>
      </c>
      <c r="P193" s="55">
        <v>22977734.566202432</v>
      </c>
      <c r="Q193" s="55">
        <v>23544054.887168244</v>
      </c>
      <c r="R193" s="55">
        <v>24255804.246719219</v>
      </c>
      <c r="S193" s="37">
        <f t="shared" si="14"/>
        <v>310427870.05935609</v>
      </c>
      <c r="T193" s="37">
        <f t="shared" si="13"/>
        <v>96995318.041281819</v>
      </c>
    </row>
    <row r="194" spans="1:20" x14ac:dyDescent="0.55000000000000004">
      <c r="A194" s="31" t="s">
        <v>97</v>
      </c>
      <c r="B194" s="31" t="s">
        <v>459</v>
      </c>
      <c r="C194" s="55">
        <v>2560567.5589916506</v>
      </c>
      <c r="D194" s="55">
        <v>2669348.6610679897</v>
      </c>
      <c r="E194" s="55">
        <v>2782744.3197238338</v>
      </c>
      <c r="F194" s="55">
        <v>2913555.3357732333</v>
      </c>
      <c r="G194" s="55">
        <v>3045878.3581372397</v>
      </c>
      <c r="H194" s="55">
        <v>3153001.146511341</v>
      </c>
      <c r="I194" s="55">
        <v>3270118.7722608205</v>
      </c>
      <c r="J194" s="55">
        <v>3388418.5258286987</v>
      </c>
      <c r="K194" s="55">
        <v>3500940.9727354874</v>
      </c>
      <c r="L194" s="55">
        <v>3614634.2960754307</v>
      </c>
      <c r="M194" s="55">
        <v>3724781.2143666986</v>
      </c>
      <c r="N194" s="55">
        <v>3845656.2312864545</v>
      </c>
      <c r="O194" s="55">
        <v>3934183.9185378705</v>
      </c>
      <c r="P194" s="55">
        <v>4030926.2848866917</v>
      </c>
      <c r="Q194" s="55">
        <v>4142574.6378309582</v>
      </c>
      <c r="R194" s="55">
        <v>4273486.5265890723</v>
      </c>
      <c r="S194" s="37">
        <f t="shared" si="14"/>
        <v>54850816.760603465</v>
      </c>
      <c r="T194" s="37">
        <f t="shared" si="13"/>
        <v>17125095.380205289</v>
      </c>
    </row>
    <row r="195" spans="1:20" x14ac:dyDescent="0.55000000000000004">
      <c r="A195" s="31" t="s">
        <v>98</v>
      </c>
      <c r="B195" s="31" t="s">
        <v>460</v>
      </c>
      <c r="C195" s="55">
        <v>94069.141293847919</v>
      </c>
      <c r="D195" s="55">
        <v>104564.72853280966</v>
      </c>
      <c r="E195" s="55">
        <v>111967.4438246678</v>
      </c>
      <c r="F195" s="55">
        <v>126093.72509568527</v>
      </c>
      <c r="G195" s="55">
        <v>137170.55411592408</v>
      </c>
      <c r="H195" s="55">
        <v>148337.08010321765</v>
      </c>
      <c r="I195" s="55">
        <v>162804.4113898683</v>
      </c>
      <c r="J195" s="55">
        <v>177446.59722292286</v>
      </c>
      <c r="K195" s="55">
        <v>192211.18819891621</v>
      </c>
      <c r="L195" s="55">
        <v>210634.35244455413</v>
      </c>
      <c r="M195" s="55">
        <v>225675.32091336383</v>
      </c>
      <c r="N195" s="55">
        <v>243970.08233466389</v>
      </c>
      <c r="O195" s="55">
        <v>262505.60988970235</v>
      </c>
      <c r="P195" s="55">
        <v>280997.90936096822</v>
      </c>
      <c r="Q195" s="55">
        <v>303298.95629150624</v>
      </c>
      <c r="R195" s="55">
        <v>325544.49691396026</v>
      </c>
      <c r="S195" s="37">
        <f t="shared" si="14"/>
        <v>3107291.597926578</v>
      </c>
      <c r="T195" s="37">
        <f t="shared" si="13"/>
        <v>722202.67296615243</v>
      </c>
    </row>
    <row r="196" spans="1:20" x14ac:dyDescent="0.55000000000000004">
      <c r="A196" s="31" t="s">
        <v>99</v>
      </c>
      <c r="B196" s="31" t="s">
        <v>460</v>
      </c>
      <c r="C196" s="55">
        <v>1221015970.6273859</v>
      </c>
      <c r="D196" s="55">
        <v>1166234291.0376577</v>
      </c>
      <c r="E196" s="55">
        <v>1112286093.0418115</v>
      </c>
      <c r="F196" s="55">
        <v>1060977205.244535</v>
      </c>
      <c r="G196" s="55">
        <v>1008997451.250458</v>
      </c>
      <c r="H196" s="55">
        <v>961858394.73870683</v>
      </c>
      <c r="I196" s="55">
        <v>916866571.14871776</v>
      </c>
      <c r="J196" s="55">
        <v>875098004.07137287</v>
      </c>
      <c r="K196" s="55">
        <v>834825104.06251574</v>
      </c>
      <c r="L196" s="55">
        <v>796732277.26918662</v>
      </c>
      <c r="M196" s="55">
        <v>763901635.8629396</v>
      </c>
      <c r="N196" s="55">
        <v>734712104.05487096</v>
      </c>
      <c r="O196" s="55">
        <v>707157913.94674051</v>
      </c>
      <c r="P196" s="55">
        <v>682400694.28329158</v>
      </c>
      <c r="Q196" s="55">
        <v>657015498.91118312</v>
      </c>
      <c r="R196" s="55">
        <v>633729715.8047322</v>
      </c>
      <c r="S196" s="37">
        <f t="shared" si="14"/>
        <v>14133808925.356104</v>
      </c>
      <c r="T196" s="37">
        <f t="shared" si="13"/>
        <v>6531369405.9405546</v>
      </c>
    </row>
    <row r="197" spans="1:20" x14ac:dyDescent="0.55000000000000004">
      <c r="A197" s="31" t="s">
        <v>101</v>
      </c>
      <c r="B197" s="31" t="s">
        <v>459</v>
      </c>
      <c r="C197" s="55">
        <v>53007.638639290322</v>
      </c>
      <c r="D197" s="55">
        <v>55911.972130861395</v>
      </c>
      <c r="E197" s="55">
        <v>59043.94722868799</v>
      </c>
      <c r="F197" s="55">
        <v>61802.675345562384</v>
      </c>
      <c r="G197" s="55">
        <v>64798.328053460405</v>
      </c>
      <c r="H197" s="55">
        <v>67424.941636528849</v>
      </c>
      <c r="I197" s="55">
        <v>70292.645684573348</v>
      </c>
      <c r="J197" s="55">
        <v>73093.686084703237</v>
      </c>
      <c r="K197" s="55">
        <v>75503.631443614417</v>
      </c>
      <c r="L197" s="55">
        <v>78159.279314137209</v>
      </c>
      <c r="M197" s="55">
        <v>81037.2300533823</v>
      </c>
      <c r="N197" s="55">
        <v>83209.850018379293</v>
      </c>
      <c r="O197" s="55">
        <v>85300.442066867981</v>
      </c>
      <c r="P197" s="55">
        <v>87975.120198031174</v>
      </c>
      <c r="Q197" s="55">
        <v>89902.694096031293</v>
      </c>
      <c r="R197" s="55">
        <v>91796.776217536666</v>
      </c>
      <c r="S197" s="37">
        <f t="shared" si="14"/>
        <v>1178260.8582116484</v>
      </c>
      <c r="T197" s="37">
        <f t="shared" si="13"/>
        <v>361989.50303439132</v>
      </c>
    </row>
    <row r="198" spans="1:20" x14ac:dyDescent="0.55000000000000004">
      <c r="A198" s="31" t="s">
        <v>102</v>
      </c>
      <c r="B198" s="31" t="s">
        <v>459</v>
      </c>
      <c r="C198" s="55">
        <v>3161460.5755065819</v>
      </c>
      <c r="D198" s="55">
        <v>3275803.5968946712</v>
      </c>
      <c r="E198" s="55">
        <v>3363874.1049879482</v>
      </c>
      <c r="F198" s="55">
        <v>3460894.5552628459</v>
      </c>
      <c r="G198" s="55">
        <v>3551934.023688518</v>
      </c>
      <c r="H198" s="55">
        <v>3656657.7148382501</v>
      </c>
      <c r="I198" s="55">
        <v>3773009.4485185258</v>
      </c>
      <c r="J198" s="55">
        <v>3863373.3978564618</v>
      </c>
      <c r="K198" s="55">
        <v>3962191.6093778941</v>
      </c>
      <c r="L198" s="55">
        <v>4054620.8732014345</v>
      </c>
      <c r="M198" s="55">
        <v>4152292.7013572063</v>
      </c>
      <c r="N198" s="55">
        <v>4260133.0510357004</v>
      </c>
      <c r="O198" s="55">
        <v>4336748.810190768</v>
      </c>
      <c r="P198" s="55">
        <v>4451482.6208589589</v>
      </c>
      <c r="Q198" s="55">
        <v>4520627.7484481223</v>
      </c>
      <c r="R198" s="55">
        <v>4611047.5081788152</v>
      </c>
      <c r="S198" s="37">
        <f t="shared" si="14"/>
        <v>62456152.340202704</v>
      </c>
      <c r="T198" s="37">
        <f t="shared" si="13"/>
        <v>20470624.571178816</v>
      </c>
    </row>
    <row r="199" spans="1:20" x14ac:dyDescent="0.55000000000000004">
      <c r="A199" s="31" t="s">
        <v>104</v>
      </c>
      <c r="B199" s="31" t="s">
        <v>460</v>
      </c>
      <c r="C199" s="55">
        <v>34077871.229971118</v>
      </c>
      <c r="D199" s="55">
        <v>35675266.987524375</v>
      </c>
      <c r="E199" s="55">
        <v>37278568.607278518</v>
      </c>
      <c r="F199" s="55">
        <v>38854457.32587494</v>
      </c>
      <c r="G199" s="55">
        <v>40648399.458269157</v>
      </c>
      <c r="H199" s="55">
        <v>42170777.944486469</v>
      </c>
      <c r="I199" s="55">
        <v>44118401.019802116</v>
      </c>
      <c r="J199" s="55">
        <v>45804633.244161353</v>
      </c>
      <c r="K199" s="55">
        <v>47230814.290313013</v>
      </c>
      <c r="L199" s="55">
        <v>48886465.212399408</v>
      </c>
      <c r="M199" s="55">
        <v>50517988.184581161</v>
      </c>
      <c r="N199" s="55">
        <v>52117094.534007296</v>
      </c>
      <c r="O199" s="55">
        <v>53690097.369444683</v>
      </c>
      <c r="P199" s="55">
        <v>55280399.545069046</v>
      </c>
      <c r="Q199" s="55">
        <v>56625820.526226766</v>
      </c>
      <c r="R199" s="55">
        <v>58197980.738143958</v>
      </c>
      <c r="S199" s="37">
        <f t="shared" si="14"/>
        <v>741175036.21755338</v>
      </c>
      <c r="T199" s="37">
        <f t="shared" si="13"/>
        <v>228705341.55340457</v>
      </c>
    </row>
    <row r="200" spans="1:20" x14ac:dyDescent="0.55000000000000004">
      <c r="A200" s="64" t="s">
        <v>106</v>
      </c>
      <c r="B200" s="31">
        <v>0</v>
      </c>
      <c r="C200" s="55">
        <v>139662.04004756155</v>
      </c>
      <c r="D200" s="55">
        <v>135125.42643133402</v>
      </c>
      <c r="E200" s="55">
        <v>130521.20158017203</v>
      </c>
      <c r="F200" s="55">
        <v>125860.56187500535</v>
      </c>
      <c r="G200" s="55">
        <v>121119.74775440859</v>
      </c>
      <c r="H200" s="55">
        <v>116625.7749640596</v>
      </c>
      <c r="I200" s="55">
        <v>112179.03376146991</v>
      </c>
      <c r="J200" s="55">
        <v>107722.50562693078</v>
      </c>
      <c r="K200" s="55">
        <v>103298.91370546412</v>
      </c>
      <c r="L200" s="55">
        <v>99426.877144037135</v>
      </c>
      <c r="M200" s="55">
        <v>95943.31470563756</v>
      </c>
      <c r="N200" s="55">
        <v>93222.062760429457</v>
      </c>
      <c r="O200" s="55">
        <v>90784.844485742127</v>
      </c>
      <c r="P200" s="55">
        <v>88764.70841012607</v>
      </c>
      <c r="Q200" s="55">
        <v>86579.905653705093</v>
      </c>
      <c r="R200" s="55">
        <v>84286.142439256349</v>
      </c>
      <c r="S200" s="37">
        <f t="shared" si="14"/>
        <v>1731123.0613453398</v>
      </c>
      <c r="T200" s="37">
        <f t="shared" si="13"/>
        <v>768914.75265254115</v>
      </c>
    </row>
    <row r="201" spans="1:20" x14ac:dyDescent="0.55000000000000004">
      <c r="A201" s="31" t="s">
        <v>107</v>
      </c>
      <c r="B201" s="31" t="s">
        <v>460</v>
      </c>
      <c r="C201" s="55">
        <v>19147480.770812582</v>
      </c>
      <c r="D201" s="55">
        <v>20587874.237708986</v>
      </c>
      <c r="E201" s="55">
        <v>21826750.517957538</v>
      </c>
      <c r="F201" s="55">
        <v>23314292.473295745</v>
      </c>
      <c r="G201" s="55">
        <v>24825348.427132558</v>
      </c>
      <c r="H201" s="55">
        <v>26354481.037137695</v>
      </c>
      <c r="I201" s="55">
        <v>27866802.750039935</v>
      </c>
      <c r="J201" s="55">
        <v>29401915.925449479</v>
      </c>
      <c r="K201" s="55">
        <v>31191051.509131569</v>
      </c>
      <c r="L201" s="55">
        <v>32991411.876104113</v>
      </c>
      <c r="M201" s="55">
        <v>34568905.190238848</v>
      </c>
      <c r="N201" s="55">
        <v>36357164.568756588</v>
      </c>
      <c r="O201" s="55">
        <v>37915315.16349306</v>
      </c>
      <c r="P201" s="55">
        <v>39955775.769860327</v>
      </c>
      <c r="Q201" s="55">
        <v>41523033.790383674</v>
      </c>
      <c r="R201" s="55">
        <v>43328747.553074524</v>
      </c>
      <c r="S201" s="37">
        <f t="shared" si="14"/>
        <v>491156351.56057727</v>
      </c>
      <c r="T201" s="37">
        <f t="shared" si="13"/>
        <v>136056227.46404511</v>
      </c>
    </row>
    <row r="202" spans="1:20" x14ac:dyDescent="0.55000000000000004">
      <c r="A202" s="31" t="s">
        <v>108</v>
      </c>
      <c r="B202" s="31" t="s">
        <v>459</v>
      </c>
      <c r="C202" s="55">
        <v>719.43169123344774</v>
      </c>
      <c r="D202" s="55">
        <v>752.30410862020085</v>
      </c>
      <c r="E202" s="55">
        <v>779.721668515131</v>
      </c>
      <c r="F202" s="55">
        <v>809.06045547993176</v>
      </c>
      <c r="G202" s="55">
        <v>833.63598577205539</v>
      </c>
      <c r="H202" s="55">
        <v>863.06270721843839</v>
      </c>
      <c r="I202" s="55">
        <v>888.75521265385692</v>
      </c>
      <c r="J202" s="55">
        <v>915.55245988591446</v>
      </c>
      <c r="K202" s="55">
        <v>935.40215043091348</v>
      </c>
      <c r="L202" s="55">
        <v>957.69328729025563</v>
      </c>
      <c r="M202" s="55">
        <v>971.73119912844982</v>
      </c>
      <c r="N202" s="55">
        <v>985.61983499081043</v>
      </c>
      <c r="O202" s="55">
        <v>997.51797377685023</v>
      </c>
      <c r="P202" s="55">
        <v>1005.834082901578</v>
      </c>
      <c r="Q202" s="55">
        <v>1018.1873596485688</v>
      </c>
      <c r="R202" s="55">
        <v>1031.9088788391866</v>
      </c>
      <c r="S202" s="37">
        <f t="shared" si="14"/>
        <v>14465.41905638559</v>
      </c>
      <c r="T202" s="37">
        <f t="shared" si="13"/>
        <v>4757.216616839205</v>
      </c>
    </row>
    <row r="203" spans="1:20" x14ac:dyDescent="0.55000000000000004">
      <c r="A203" s="65" t="s">
        <v>111</v>
      </c>
      <c r="B203" s="31" t="s">
        <v>459</v>
      </c>
      <c r="C203" s="55">
        <v>2072440.8020045897</v>
      </c>
      <c r="D203" s="55">
        <v>2051097.664236425</v>
      </c>
      <c r="E203" s="55">
        <v>2033560.6318124747</v>
      </c>
      <c r="F203" s="55">
        <v>2022901.3976339081</v>
      </c>
      <c r="G203" s="55">
        <v>2006983.0102676628</v>
      </c>
      <c r="H203" s="55">
        <v>1991151.8429850666</v>
      </c>
      <c r="I203" s="55">
        <v>1977319.3002288996</v>
      </c>
      <c r="J203" s="55">
        <v>1961097.832050689</v>
      </c>
      <c r="K203" s="55">
        <v>1939673.8588307421</v>
      </c>
      <c r="L203" s="55">
        <v>1917975.8393181781</v>
      </c>
      <c r="M203" s="55">
        <v>1900589.7996346094</v>
      </c>
      <c r="N203" s="55">
        <v>1887453.5243288388</v>
      </c>
      <c r="O203" s="55">
        <v>1871580.0361360318</v>
      </c>
      <c r="P203" s="55">
        <v>1857290.2515179201</v>
      </c>
      <c r="Q203" s="55">
        <v>1850191.4901319856</v>
      </c>
      <c r="R203" s="55">
        <v>1833301.9604255874</v>
      </c>
      <c r="S203" s="37">
        <f t="shared" si="14"/>
        <v>31174609.241543606</v>
      </c>
      <c r="T203" s="37">
        <f t="shared" si="13"/>
        <v>12178135.348940127</v>
      </c>
    </row>
    <row r="204" spans="1:20" x14ac:dyDescent="0.55000000000000004">
      <c r="A204" s="31" t="s">
        <v>112</v>
      </c>
      <c r="B204" s="31" t="s">
        <v>459</v>
      </c>
      <c r="C204" s="55">
        <v>1644.3059576362687</v>
      </c>
      <c r="D204" s="55">
        <v>1712.0657678072293</v>
      </c>
      <c r="E204" s="55">
        <v>1813.6782546375648</v>
      </c>
      <c r="F204" s="55">
        <v>1878.1113476449952</v>
      </c>
      <c r="G204" s="55">
        <v>1952.0059810383816</v>
      </c>
      <c r="H204" s="55">
        <v>2063.8694983249711</v>
      </c>
      <c r="I204" s="55">
        <v>2149.3751561318977</v>
      </c>
      <c r="J204" s="55">
        <v>2223.2806906610817</v>
      </c>
      <c r="K204" s="55">
        <v>2333.4076236287965</v>
      </c>
      <c r="L204" s="55">
        <v>2437.6195296344172</v>
      </c>
      <c r="M204" s="55">
        <v>2549.52315554401</v>
      </c>
      <c r="N204" s="55">
        <v>2689.4048506665017</v>
      </c>
      <c r="O204" s="55">
        <v>2797.1939082603344</v>
      </c>
      <c r="P204" s="55">
        <v>2902.5110475827619</v>
      </c>
      <c r="Q204" s="55">
        <v>3015.5233739908135</v>
      </c>
      <c r="R204" s="55">
        <v>3110.4716193038021</v>
      </c>
      <c r="S204" s="37">
        <f t="shared" si="14"/>
        <v>37272.347762493824</v>
      </c>
      <c r="T204" s="37">
        <f t="shared" si="13"/>
        <v>11064.036807089411</v>
      </c>
    </row>
    <row r="205" spans="1:20" x14ac:dyDescent="0.55000000000000004">
      <c r="A205" s="31" t="s">
        <v>114</v>
      </c>
      <c r="B205" s="31" t="s">
        <v>459</v>
      </c>
      <c r="C205" s="55">
        <v>387493.82568456844</v>
      </c>
      <c r="D205" s="55">
        <v>409223.55617241637</v>
      </c>
      <c r="E205" s="55">
        <v>436947.61552129011</v>
      </c>
      <c r="F205" s="55">
        <v>463625.10029529681</v>
      </c>
      <c r="G205" s="55">
        <v>489754.99049178686</v>
      </c>
      <c r="H205" s="55">
        <v>520503.25333613192</v>
      </c>
      <c r="I205" s="55">
        <v>549044.87829262402</v>
      </c>
      <c r="J205" s="55">
        <v>577506.41330690903</v>
      </c>
      <c r="K205" s="55">
        <v>608750.84307724808</v>
      </c>
      <c r="L205" s="55">
        <v>636978.88340829022</v>
      </c>
      <c r="M205" s="55">
        <v>668134.1916122298</v>
      </c>
      <c r="N205" s="55">
        <v>694810.062893347</v>
      </c>
      <c r="O205" s="55">
        <v>721760.42005782516</v>
      </c>
      <c r="P205" s="55">
        <v>750484.85275997431</v>
      </c>
      <c r="Q205" s="55">
        <v>769814.61600775924</v>
      </c>
      <c r="R205" s="55">
        <v>796200.14656129503</v>
      </c>
      <c r="S205" s="37">
        <f t="shared" si="14"/>
        <v>9481033.6494789906</v>
      </c>
      <c r="T205" s="37">
        <f t="shared" si="13"/>
        <v>2707548.3415014907</v>
      </c>
    </row>
    <row r="206" spans="1:20" x14ac:dyDescent="0.55000000000000004">
      <c r="A206" s="31" t="s">
        <v>115</v>
      </c>
      <c r="B206" s="31" t="s">
        <v>460</v>
      </c>
      <c r="C206" s="55">
        <v>1635439.8462552899</v>
      </c>
      <c r="D206" s="55">
        <v>1726530.9749126085</v>
      </c>
      <c r="E206" s="55">
        <v>1817745.4759829387</v>
      </c>
      <c r="F206" s="55">
        <v>1903753.6599044998</v>
      </c>
      <c r="G206" s="55">
        <v>1988394.8132900198</v>
      </c>
      <c r="H206" s="55">
        <v>2070958.9586896531</v>
      </c>
      <c r="I206" s="55">
        <v>2150802.7725055953</v>
      </c>
      <c r="J206" s="55">
        <v>2223952.4185937438</v>
      </c>
      <c r="K206" s="55">
        <v>2285313.9097076985</v>
      </c>
      <c r="L206" s="55">
        <v>2344909.970343112</v>
      </c>
      <c r="M206" s="55">
        <v>2402848.3610237371</v>
      </c>
      <c r="N206" s="55">
        <v>2449429.7983987182</v>
      </c>
      <c r="O206" s="55">
        <v>2494152.3104959182</v>
      </c>
      <c r="P206" s="55">
        <v>2536650.5779994731</v>
      </c>
      <c r="Q206" s="55">
        <v>2567628.3553005485</v>
      </c>
      <c r="R206" s="55">
        <v>2595816.5296812039</v>
      </c>
      <c r="S206" s="37">
        <f t="shared" si="14"/>
        <v>35194328.733084761</v>
      </c>
      <c r="T206" s="37">
        <f t="shared" si="13"/>
        <v>11142823.729035009</v>
      </c>
    </row>
    <row r="207" spans="1:20" x14ac:dyDescent="0.55000000000000004">
      <c r="A207" s="31" t="s">
        <v>117</v>
      </c>
      <c r="B207" s="31" t="s">
        <v>459</v>
      </c>
      <c r="C207" s="55">
        <v>257475.97296877953</v>
      </c>
      <c r="D207" s="55">
        <v>263997.2544121641</v>
      </c>
      <c r="E207" s="55">
        <v>270033.76873748173</v>
      </c>
      <c r="F207" s="55">
        <v>275805.07878961309</v>
      </c>
      <c r="G207" s="55">
        <v>281381.42585534381</v>
      </c>
      <c r="H207" s="55">
        <v>287896.5633674108</v>
      </c>
      <c r="I207" s="55">
        <v>293001.48523176624</v>
      </c>
      <c r="J207" s="55">
        <v>299633.16973539384</v>
      </c>
      <c r="K207" s="55">
        <v>306011.18230969354</v>
      </c>
      <c r="L207" s="55">
        <v>310391.01417807868</v>
      </c>
      <c r="M207" s="55">
        <v>316322.20524345391</v>
      </c>
      <c r="N207" s="55">
        <v>321943.5928799159</v>
      </c>
      <c r="O207" s="55">
        <v>327307.86788025976</v>
      </c>
      <c r="P207" s="55">
        <v>334171.08896867058</v>
      </c>
      <c r="Q207" s="55">
        <v>338483.13839504804</v>
      </c>
      <c r="R207" s="55">
        <v>340874.94549256132</v>
      </c>
      <c r="S207" s="37">
        <f t="shared" si="14"/>
        <v>4824729.7544456348</v>
      </c>
      <c r="T207" s="37">
        <f t="shared" si="13"/>
        <v>1636590.0641307931</v>
      </c>
    </row>
    <row r="208" spans="1:20" x14ac:dyDescent="0.55000000000000004">
      <c r="A208" s="31" t="s">
        <v>118</v>
      </c>
      <c r="B208" s="31" t="s">
        <v>459</v>
      </c>
      <c r="C208" s="55">
        <v>86064.00582377323</v>
      </c>
      <c r="D208" s="55">
        <v>90647.144161318283</v>
      </c>
      <c r="E208" s="55">
        <v>95827.499483221371</v>
      </c>
      <c r="F208" s="55">
        <v>101311.33770770649</v>
      </c>
      <c r="G208" s="55">
        <v>106431.04364883158</v>
      </c>
      <c r="H208" s="55">
        <v>111958.19178345731</v>
      </c>
      <c r="I208" s="55">
        <v>117393.05546226588</v>
      </c>
      <c r="J208" s="55">
        <v>123147.29989994099</v>
      </c>
      <c r="K208" s="55">
        <v>129912.69534060081</v>
      </c>
      <c r="L208" s="55">
        <v>135682.87043376779</v>
      </c>
      <c r="M208" s="55">
        <v>141559.96630085947</v>
      </c>
      <c r="N208" s="55">
        <v>147541.09929657145</v>
      </c>
      <c r="O208" s="55">
        <v>153861.58832383243</v>
      </c>
      <c r="P208" s="55">
        <v>160723.02708154041</v>
      </c>
      <c r="Q208" s="55">
        <v>165863.10432883201</v>
      </c>
      <c r="R208" s="55">
        <v>173130.34743358986</v>
      </c>
      <c r="S208" s="37">
        <f t="shared" si="14"/>
        <v>2041054.2765101092</v>
      </c>
      <c r="T208" s="37">
        <f t="shared" si="13"/>
        <v>592239.22260830831</v>
      </c>
    </row>
    <row r="209" spans="1:20" x14ac:dyDescent="0.55000000000000004">
      <c r="A209" s="31" t="s">
        <v>119</v>
      </c>
      <c r="B209" s="31" t="s">
        <v>460</v>
      </c>
      <c r="C209" s="55">
        <v>1453476.6529599151</v>
      </c>
      <c r="D209" s="55">
        <v>1481702.9505275823</v>
      </c>
      <c r="E209" s="55">
        <v>1517976.2910228551</v>
      </c>
      <c r="F209" s="55">
        <v>1539960.799265767</v>
      </c>
      <c r="G209" s="55">
        <v>1575224.5855193359</v>
      </c>
      <c r="H209" s="55">
        <v>1602233.6425507271</v>
      </c>
      <c r="I209" s="55">
        <v>1635988.8807355668</v>
      </c>
      <c r="J209" s="55">
        <v>1660568.3313109602</v>
      </c>
      <c r="K209" s="55">
        <v>1691145.0583676698</v>
      </c>
      <c r="L209" s="55">
        <v>1714541.1581661587</v>
      </c>
      <c r="M209" s="55">
        <v>1738696.1369344781</v>
      </c>
      <c r="N209" s="55">
        <v>1768637.9765746591</v>
      </c>
      <c r="O209" s="55">
        <v>1798374.7812605894</v>
      </c>
      <c r="P209" s="55">
        <v>1821324.1072394135</v>
      </c>
      <c r="Q209" s="55">
        <v>1849266.9478372908</v>
      </c>
      <c r="R209" s="55">
        <v>1874596.2989106262</v>
      </c>
      <c r="S209" s="37">
        <f t="shared" si="14"/>
        <v>26723714.599183597</v>
      </c>
      <c r="T209" s="37">
        <f t="shared" si="13"/>
        <v>9170574.921846183</v>
      </c>
    </row>
    <row r="210" spans="1:20" x14ac:dyDescent="0.55000000000000004">
      <c r="A210" s="31" t="s">
        <v>120</v>
      </c>
      <c r="B210" s="31" t="s">
        <v>459</v>
      </c>
      <c r="C210" s="55">
        <v>940364.00267563586</v>
      </c>
      <c r="D210" s="55">
        <v>945306.90317228157</v>
      </c>
      <c r="E210" s="55">
        <v>950318.89566819661</v>
      </c>
      <c r="F210" s="55">
        <v>956424.17650812201</v>
      </c>
      <c r="G210" s="55">
        <v>957642.54108002782</v>
      </c>
      <c r="H210" s="55">
        <v>959226.64495117415</v>
      </c>
      <c r="I210" s="55">
        <v>958989.95738668356</v>
      </c>
      <c r="J210" s="55">
        <v>956736.51367790275</v>
      </c>
      <c r="K210" s="55">
        <v>953518.87795804418</v>
      </c>
      <c r="L210" s="55">
        <v>950304.76445302158</v>
      </c>
      <c r="M210" s="55">
        <v>945834.57209318166</v>
      </c>
      <c r="N210" s="55">
        <v>941407.63263374288</v>
      </c>
      <c r="O210" s="55">
        <v>934909.46768159152</v>
      </c>
      <c r="P210" s="55">
        <v>927997.15286008501</v>
      </c>
      <c r="Q210" s="55">
        <v>920371.6804635881</v>
      </c>
      <c r="R210" s="55">
        <v>911922.88127279689</v>
      </c>
      <c r="S210" s="37">
        <f t="shared" si="14"/>
        <v>15111276.664536076</v>
      </c>
      <c r="T210" s="37">
        <f t="shared" si="13"/>
        <v>5709283.1640554378</v>
      </c>
    </row>
    <row r="211" spans="1:20" x14ac:dyDescent="0.55000000000000004">
      <c r="A211" s="31" t="s">
        <v>121</v>
      </c>
      <c r="B211" s="31" t="s">
        <v>459</v>
      </c>
      <c r="C211" s="55">
        <v>4517533.9209409216</v>
      </c>
      <c r="D211" s="55">
        <v>4910143.3017961131</v>
      </c>
      <c r="E211" s="55">
        <v>5307046.2889380194</v>
      </c>
      <c r="F211" s="55">
        <v>5701245.2565508075</v>
      </c>
      <c r="G211" s="55">
        <v>6196087.7402155343</v>
      </c>
      <c r="H211" s="55">
        <v>6593071.2232555812</v>
      </c>
      <c r="I211" s="55">
        <v>7181079.2947488446</v>
      </c>
      <c r="J211" s="55">
        <v>7672487.9660827713</v>
      </c>
      <c r="K211" s="55">
        <v>8257437.9404668957</v>
      </c>
      <c r="L211" s="55">
        <v>8843697.1270254944</v>
      </c>
      <c r="M211" s="55">
        <v>9333024.8616614155</v>
      </c>
      <c r="N211" s="55">
        <v>10007739.750738749</v>
      </c>
      <c r="O211" s="55">
        <v>10584632.974519785</v>
      </c>
      <c r="P211" s="55">
        <v>11254517.434019743</v>
      </c>
      <c r="Q211" s="55">
        <v>11918692.991388125</v>
      </c>
      <c r="R211" s="55">
        <v>12481853.745756185</v>
      </c>
      <c r="S211" s="37">
        <f t="shared" si="14"/>
        <v>130760291.818105</v>
      </c>
      <c r="T211" s="37">
        <f t="shared" si="13"/>
        <v>33225127.731696978</v>
      </c>
    </row>
    <row r="212" spans="1:20" x14ac:dyDescent="0.55000000000000004">
      <c r="A212" s="31" t="s">
        <v>122</v>
      </c>
      <c r="B212" s="31" t="s">
        <v>459</v>
      </c>
      <c r="C212" s="55">
        <v>143325.96360355426</v>
      </c>
      <c r="D212" s="55">
        <v>149238.9719109975</v>
      </c>
      <c r="E212" s="55">
        <v>156447.11532731124</v>
      </c>
      <c r="F212" s="55">
        <v>163831.49424342299</v>
      </c>
      <c r="G212" s="55">
        <v>170368.76988082871</v>
      </c>
      <c r="H212" s="55">
        <v>178115.23019172711</v>
      </c>
      <c r="I212" s="55">
        <v>184998.00056588685</v>
      </c>
      <c r="J212" s="55">
        <v>191340.92373866329</v>
      </c>
      <c r="K212" s="55">
        <v>199657.0749473394</v>
      </c>
      <c r="L212" s="55">
        <v>206338.10527674889</v>
      </c>
      <c r="M212" s="55">
        <v>212456.85373811686</v>
      </c>
      <c r="N212" s="55">
        <v>220553.74239221204</v>
      </c>
      <c r="O212" s="55">
        <v>226259.8633641419</v>
      </c>
      <c r="P212" s="55">
        <v>233937.97516998963</v>
      </c>
      <c r="Q212" s="55">
        <v>241021.48513963108</v>
      </c>
      <c r="R212" s="55">
        <v>246454.41942756801</v>
      </c>
      <c r="S212" s="37">
        <f t="shared" si="14"/>
        <v>3124345.9889181401</v>
      </c>
      <c r="T212" s="37">
        <f t="shared" si="13"/>
        <v>961327.54515784187</v>
      </c>
    </row>
    <row r="213" spans="1:20" x14ac:dyDescent="0.55000000000000004">
      <c r="A213" s="31" t="s">
        <v>124</v>
      </c>
      <c r="B213" s="31" t="s">
        <v>460</v>
      </c>
      <c r="C213" s="55">
        <v>8088920.5562122352</v>
      </c>
      <c r="D213" s="55">
        <v>8167618.714506085</v>
      </c>
      <c r="E213" s="55">
        <v>8240135.1106494293</v>
      </c>
      <c r="F213" s="55">
        <v>8298718.2230096515</v>
      </c>
      <c r="G213" s="55">
        <v>8329241.282288312</v>
      </c>
      <c r="H213" s="55">
        <v>8366116.2604262838</v>
      </c>
      <c r="I213" s="55">
        <v>8412272.2644173149</v>
      </c>
      <c r="J213" s="55">
        <v>8434356.7703521419</v>
      </c>
      <c r="K213" s="55">
        <v>8454759.895683853</v>
      </c>
      <c r="L213" s="55">
        <v>8463074.5978620891</v>
      </c>
      <c r="M213" s="55">
        <v>8467424.6321689282</v>
      </c>
      <c r="N213" s="55">
        <v>8417192.9427851196</v>
      </c>
      <c r="O213" s="55">
        <v>8357495.6574213244</v>
      </c>
      <c r="P213" s="55">
        <v>8308323.0069589326</v>
      </c>
      <c r="Q213" s="55">
        <v>8268933.6313950317</v>
      </c>
      <c r="R213" s="55">
        <v>8201158.4095570305</v>
      </c>
      <c r="S213" s="37">
        <f t="shared" si="14"/>
        <v>133275741.95569375</v>
      </c>
      <c r="T213" s="37">
        <f t="shared" si="13"/>
        <v>49490750.147092</v>
      </c>
    </row>
    <row r="214" spans="1:20" x14ac:dyDescent="0.55000000000000004">
      <c r="A214" s="31" t="s">
        <v>7</v>
      </c>
      <c r="B214" s="31" t="s">
        <v>460</v>
      </c>
      <c r="C214" s="55">
        <v>89244244.267089516</v>
      </c>
      <c r="D214" s="55">
        <v>88515306.877455562</v>
      </c>
      <c r="E214" s="55">
        <v>87717627.836392909</v>
      </c>
      <c r="F214" s="55">
        <v>86865390.079217911</v>
      </c>
      <c r="G214" s="55">
        <v>85820047.220347553</v>
      </c>
      <c r="H214" s="55">
        <v>84907464.110401958</v>
      </c>
      <c r="I214" s="55">
        <v>83772641.609706551</v>
      </c>
      <c r="J214" s="55">
        <v>82638604.172940359</v>
      </c>
      <c r="K214" s="55">
        <v>81481566.607458636</v>
      </c>
      <c r="L214" s="55">
        <v>80414995.669174492</v>
      </c>
      <c r="M214" s="55">
        <v>78852581.542506278</v>
      </c>
      <c r="N214" s="55">
        <v>77570617.994551063</v>
      </c>
      <c r="O214" s="55">
        <v>76234001.343235955</v>
      </c>
      <c r="P214" s="55">
        <v>74853213.24472706</v>
      </c>
      <c r="Q214" s="55">
        <v>73317836.215362534</v>
      </c>
      <c r="R214" s="55">
        <v>71647199.235204846</v>
      </c>
      <c r="S214" s="37">
        <f t="shared" si="14"/>
        <v>1303853338.025773</v>
      </c>
      <c r="T214" s="37">
        <f t="shared" si="13"/>
        <v>523070080.39090538</v>
      </c>
    </row>
    <row r="215" spans="1:20" x14ac:dyDescent="0.55000000000000004">
      <c r="A215" s="31" t="s">
        <v>127</v>
      </c>
      <c r="B215" s="31" t="s">
        <v>460</v>
      </c>
      <c r="C215" s="55">
        <v>5124358.8314202074</v>
      </c>
      <c r="D215" s="55">
        <v>5032958.9212457389</v>
      </c>
      <c r="E215" s="55">
        <v>4932316.9173624162</v>
      </c>
      <c r="F215" s="55">
        <v>4834547.8199836854</v>
      </c>
      <c r="G215" s="55">
        <v>4740862.4856995987</v>
      </c>
      <c r="H215" s="55">
        <v>4625622.4869260592</v>
      </c>
      <c r="I215" s="55">
        <v>4524137.6061724126</v>
      </c>
      <c r="J215" s="55">
        <v>4422296.4259975757</v>
      </c>
      <c r="K215" s="55">
        <v>4310488.2511774162</v>
      </c>
      <c r="L215" s="55">
        <v>4202741.6904762983</v>
      </c>
      <c r="M215" s="55">
        <v>4109106.3621844305</v>
      </c>
      <c r="N215" s="55">
        <v>4012412.3160806736</v>
      </c>
      <c r="O215" s="55">
        <v>3922113.237579884</v>
      </c>
      <c r="P215" s="55">
        <v>3835439.2841482717</v>
      </c>
      <c r="Q215" s="55">
        <v>3741728.8359846412</v>
      </c>
      <c r="R215" s="55">
        <v>3651263.2454818245</v>
      </c>
      <c r="S215" s="37">
        <f t="shared" si="14"/>
        <v>70022394.717921123</v>
      </c>
      <c r="T215" s="37">
        <f t="shared" si="13"/>
        <v>29290667.462637708</v>
      </c>
    </row>
    <row r="216" spans="1:20" x14ac:dyDescent="0.55000000000000004">
      <c r="A216" s="31" t="s">
        <v>128</v>
      </c>
      <c r="B216" s="31" t="s">
        <v>460</v>
      </c>
      <c r="C216" s="55">
        <v>10308876.66646361</v>
      </c>
      <c r="D216" s="55">
        <v>10078732.369548632</v>
      </c>
      <c r="E216" s="55">
        <v>9831549.0811314527</v>
      </c>
      <c r="F216" s="55">
        <v>9606349.4011481702</v>
      </c>
      <c r="G216" s="55">
        <v>9407270.3780586515</v>
      </c>
      <c r="H216" s="55">
        <v>9218526.8760407027</v>
      </c>
      <c r="I216" s="55">
        <v>9003217.5595825166</v>
      </c>
      <c r="J216" s="55">
        <v>8824615.7057660483</v>
      </c>
      <c r="K216" s="55">
        <v>8649485.6732250098</v>
      </c>
      <c r="L216" s="55">
        <v>8469104.5687301848</v>
      </c>
      <c r="M216" s="55">
        <v>8266189.0002293838</v>
      </c>
      <c r="N216" s="55">
        <v>8073952.3030975033</v>
      </c>
      <c r="O216" s="55">
        <v>7860165.6111584771</v>
      </c>
      <c r="P216" s="55">
        <v>7636814.7896959838</v>
      </c>
      <c r="Q216" s="55">
        <v>7411572.8899704656</v>
      </c>
      <c r="R216" s="55">
        <v>7156823.158005096</v>
      </c>
      <c r="S216" s="37">
        <f t="shared" si="14"/>
        <v>139803246.03185189</v>
      </c>
      <c r="T216" s="37">
        <f t="shared" si="13"/>
        <v>58451304.772391215</v>
      </c>
    </row>
    <row r="217" spans="1:20" x14ac:dyDescent="0.55000000000000004">
      <c r="A217" s="31" t="s">
        <v>129</v>
      </c>
      <c r="B217" s="31" t="s">
        <v>459</v>
      </c>
      <c r="C217" s="55">
        <v>2094286.92464863</v>
      </c>
      <c r="D217" s="55">
        <v>2127189.9929603129</v>
      </c>
      <c r="E217" s="55">
        <v>2154670.4411956626</v>
      </c>
      <c r="F217" s="55">
        <v>2173551.0467380001</v>
      </c>
      <c r="G217" s="55">
        <v>2197045.1128074569</v>
      </c>
      <c r="H217" s="55">
        <v>2215625.5776308221</v>
      </c>
      <c r="I217" s="55">
        <v>2240455.6128606708</v>
      </c>
      <c r="J217" s="55">
        <v>2265724.336635571</v>
      </c>
      <c r="K217" s="55">
        <v>2285713.132037594</v>
      </c>
      <c r="L217" s="55">
        <v>2305430.5817034403</v>
      </c>
      <c r="M217" s="55">
        <v>2331059.8138024476</v>
      </c>
      <c r="N217" s="55">
        <v>2350102.1350038741</v>
      </c>
      <c r="O217" s="55">
        <v>2363990.0203625979</v>
      </c>
      <c r="P217" s="55">
        <v>2372331.8399699922</v>
      </c>
      <c r="Q217" s="55">
        <v>2391156.4053231659</v>
      </c>
      <c r="R217" s="55">
        <v>2409683.1882834034</v>
      </c>
      <c r="S217" s="37">
        <f t="shared" si="14"/>
        <v>36278016.161963642</v>
      </c>
      <c r="T217" s="37">
        <f t="shared" si="13"/>
        <v>12962369.095980885</v>
      </c>
    </row>
    <row r="218" spans="1:20" x14ac:dyDescent="0.55000000000000004">
      <c r="A218" s="31" t="s">
        <v>130</v>
      </c>
      <c r="B218" s="31" t="s">
        <v>460</v>
      </c>
      <c r="C218" s="55">
        <v>1528660.7662635138</v>
      </c>
      <c r="D218" s="55">
        <v>1488732.6612943383</v>
      </c>
      <c r="E218" s="55">
        <v>1443242.8390659613</v>
      </c>
      <c r="F218" s="55">
        <v>1393802.6417727985</v>
      </c>
      <c r="G218" s="55">
        <v>1347815.1875728143</v>
      </c>
      <c r="H218" s="55">
        <v>1299834.7116398017</v>
      </c>
      <c r="I218" s="55">
        <v>1258587.5946417837</v>
      </c>
      <c r="J218" s="55">
        <v>1215351.347123676</v>
      </c>
      <c r="K218" s="55">
        <v>1176759.3872986971</v>
      </c>
      <c r="L218" s="55">
        <v>1134608.1749289867</v>
      </c>
      <c r="M218" s="55">
        <v>1094047.2739351548</v>
      </c>
      <c r="N218" s="55">
        <v>1057804.6964725638</v>
      </c>
      <c r="O218" s="55">
        <v>1016991.1584217194</v>
      </c>
      <c r="P218" s="55">
        <v>976384.01992768084</v>
      </c>
      <c r="Q218" s="55">
        <v>938612.85216922325</v>
      </c>
      <c r="R218" s="55">
        <v>906096.91708745621</v>
      </c>
      <c r="S218" s="37">
        <f t="shared" si="14"/>
        <v>19277332.229616173</v>
      </c>
      <c r="T218" s="37">
        <f t="shared" si="13"/>
        <v>8502088.8076092284</v>
      </c>
    </row>
    <row r="219" spans="1:20" x14ac:dyDescent="0.55000000000000004">
      <c r="A219" s="31" t="s">
        <v>32</v>
      </c>
      <c r="B219" s="31" t="s">
        <v>460</v>
      </c>
      <c r="C219" s="55">
        <v>4877879.4693771889</v>
      </c>
      <c r="D219" s="55">
        <v>4940822.134593186</v>
      </c>
      <c r="E219" s="55">
        <v>5006690.8348781811</v>
      </c>
      <c r="F219" s="55">
        <v>5065165.1764343427</v>
      </c>
      <c r="G219" s="55">
        <v>5123533.113878645</v>
      </c>
      <c r="H219" s="55">
        <v>5180470.4298623875</v>
      </c>
      <c r="I219" s="55">
        <v>5233970.6202476528</v>
      </c>
      <c r="J219" s="55">
        <v>5269270.4177485555</v>
      </c>
      <c r="K219" s="55">
        <v>5309923.9407823468</v>
      </c>
      <c r="L219" s="55">
        <v>5337794.0069671236</v>
      </c>
      <c r="M219" s="55">
        <v>5360711.0236111302</v>
      </c>
      <c r="N219" s="55">
        <v>5385836.196044011</v>
      </c>
      <c r="O219" s="55">
        <v>5406442.5496036354</v>
      </c>
      <c r="P219" s="55">
        <v>5405497.6481508352</v>
      </c>
      <c r="Q219" s="55">
        <v>5415749.5898744445</v>
      </c>
      <c r="R219" s="55">
        <v>5396615.6062711077</v>
      </c>
      <c r="S219" s="37">
        <f t="shared" si="14"/>
        <v>83716372.758324772</v>
      </c>
      <c r="T219" s="37">
        <f t="shared" si="13"/>
        <v>30194561.159023929</v>
      </c>
    </row>
    <row r="220" spans="1:20" x14ac:dyDescent="0.55000000000000004">
      <c r="A220" s="31" t="s">
        <v>132</v>
      </c>
      <c r="B220" s="31" t="s">
        <v>459</v>
      </c>
      <c r="C220" s="55">
        <v>1609919.794436377</v>
      </c>
      <c r="D220" s="55">
        <v>1597864.7364288673</v>
      </c>
      <c r="E220" s="55">
        <v>1580067.1712226411</v>
      </c>
      <c r="F220" s="55">
        <v>1569952.8827043995</v>
      </c>
      <c r="G220" s="55">
        <v>1555612.6935389603</v>
      </c>
      <c r="H220" s="55">
        <v>1538117.1526746848</v>
      </c>
      <c r="I220" s="55">
        <v>1529078.9666222855</v>
      </c>
      <c r="J220" s="55">
        <v>1518715.7029233056</v>
      </c>
      <c r="K220" s="55">
        <v>1499938.8650418189</v>
      </c>
      <c r="L220" s="55">
        <v>1484121.3749943078</v>
      </c>
      <c r="M220" s="55">
        <v>1481071.7123765673</v>
      </c>
      <c r="N220" s="55">
        <v>1471797.3814960492</v>
      </c>
      <c r="O220" s="55">
        <v>1476349.6356094996</v>
      </c>
      <c r="P220" s="55">
        <v>1476214.1029773781</v>
      </c>
      <c r="Q220" s="55">
        <v>1476057.4100418943</v>
      </c>
      <c r="R220" s="55">
        <v>1471178.8526408731</v>
      </c>
      <c r="S220" s="37">
        <f t="shared" si="14"/>
        <v>24336058.43572991</v>
      </c>
      <c r="T220" s="37">
        <f t="shared" si="13"/>
        <v>9451534.4310059305</v>
      </c>
    </row>
    <row r="221" spans="1:20" x14ac:dyDescent="0.55000000000000004">
      <c r="A221" s="31" t="s">
        <v>133</v>
      </c>
      <c r="B221" s="31">
        <v>0</v>
      </c>
      <c r="C221" s="55">
        <v>226503.45256508075</v>
      </c>
      <c r="D221" s="55">
        <v>228811.78843180789</v>
      </c>
      <c r="E221" s="55">
        <v>230075.73562766553</v>
      </c>
      <c r="F221" s="55">
        <v>230723.23240608623</v>
      </c>
      <c r="G221" s="55">
        <v>231611.03881404485</v>
      </c>
      <c r="H221" s="55">
        <v>231796.17282950695</v>
      </c>
      <c r="I221" s="55">
        <v>231081.39878659288</v>
      </c>
      <c r="J221" s="55">
        <v>231295.35548976023</v>
      </c>
      <c r="K221" s="55">
        <v>231514.02514297189</v>
      </c>
      <c r="L221" s="55">
        <v>230640.35581632162</v>
      </c>
      <c r="M221" s="55">
        <v>229903.90823522391</v>
      </c>
      <c r="N221" s="55">
        <v>228553.68861278068</v>
      </c>
      <c r="O221" s="55">
        <v>227458.17507229577</v>
      </c>
      <c r="P221" s="55">
        <v>226295.24484216157</v>
      </c>
      <c r="Q221" s="55">
        <v>224054.53311646357</v>
      </c>
      <c r="R221" s="55">
        <v>222493.06312242686</v>
      </c>
      <c r="S221" s="37">
        <f t="shared" si="14"/>
        <v>3662811.1689111907</v>
      </c>
      <c r="T221" s="37">
        <f t="shared" si="13"/>
        <v>1379521.420674192</v>
      </c>
    </row>
    <row r="222" spans="1:20" x14ac:dyDescent="0.55000000000000004">
      <c r="A222" s="66" t="s">
        <v>25</v>
      </c>
      <c r="B222" s="31" t="s">
        <v>460</v>
      </c>
      <c r="C222" s="55">
        <v>2134198.4426104873</v>
      </c>
      <c r="D222" s="55">
        <v>2127820.0249432269</v>
      </c>
      <c r="E222" s="55">
        <v>2119766.3216567403</v>
      </c>
      <c r="F222" s="55">
        <v>2100500.7811710993</v>
      </c>
      <c r="G222" s="55">
        <v>2098605.9613284227</v>
      </c>
      <c r="H222" s="55">
        <v>2078587.1928797748</v>
      </c>
      <c r="I222" s="55">
        <v>2064911.4583579856</v>
      </c>
      <c r="J222" s="55">
        <v>2047527.9623930564</v>
      </c>
      <c r="K222" s="55">
        <v>2029817.1533612176</v>
      </c>
      <c r="L222" s="55">
        <v>2005463.9982111456</v>
      </c>
      <c r="M222" s="55">
        <v>1990458.052766612</v>
      </c>
      <c r="N222" s="55">
        <v>1965820.7458978198</v>
      </c>
      <c r="O222" s="55">
        <v>1941177.0096913972</v>
      </c>
      <c r="P222" s="55">
        <v>1922299.9045647511</v>
      </c>
      <c r="Q222" s="55">
        <v>1897487.0370005704</v>
      </c>
      <c r="R222" s="55">
        <v>1880951.5852279982</v>
      </c>
      <c r="S222" s="37">
        <f t="shared" si="14"/>
        <v>32405393.632062308</v>
      </c>
      <c r="T222" s="37">
        <f t="shared" si="13"/>
        <v>12659478.724589752</v>
      </c>
    </row>
    <row r="223" spans="1:20" x14ac:dyDescent="0.55000000000000004">
      <c r="A223" s="31" t="s">
        <v>135</v>
      </c>
      <c r="B223" s="31" t="s">
        <v>459</v>
      </c>
      <c r="C223" s="55">
        <v>375618.44051415613</v>
      </c>
      <c r="D223" s="55">
        <v>386972.91386345978</v>
      </c>
      <c r="E223" s="55">
        <v>398620.0980661881</v>
      </c>
      <c r="F223" s="55">
        <v>411843.71481190529</v>
      </c>
      <c r="G223" s="55">
        <v>422783.20604467456</v>
      </c>
      <c r="H223" s="55">
        <v>436698.07826480299</v>
      </c>
      <c r="I223" s="55">
        <v>444971.4696992113</v>
      </c>
      <c r="J223" s="55">
        <v>458114.76414917887</v>
      </c>
      <c r="K223" s="55">
        <v>469799.28265502147</v>
      </c>
      <c r="L223" s="55">
        <v>482839.78777049086</v>
      </c>
      <c r="M223" s="55">
        <v>492504.06804484746</v>
      </c>
      <c r="N223" s="55">
        <v>505900.49584907538</v>
      </c>
      <c r="O223" s="55">
        <v>514731.92950482189</v>
      </c>
      <c r="P223" s="55">
        <v>527252.42322018812</v>
      </c>
      <c r="Q223" s="55">
        <v>538144.26903987757</v>
      </c>
      <c r="R223" s="55">
        <v>546045.72028926888</v>
      </c>
      <c r="S223" s="37">
        <f t="shared" si="14"/>
        <v>7412840.66178717</v>
      </c>
      <c r="T223" s="37">
        <f t="shared" si="13"/>
        <v>2432536.451565187</v>
      </c>
    </row>
    <row r="224" spans="1:20" x14ac:dyDescent="0.55000000000000004">
      <c r="A224" s="31" t="s">
        <v>137</v>
      </c>
      <c r="B224" s="31" t="s">
        <v>459</v>
      </c>
      <c r="C224" s="55">
        <v>1181425.9170900562</v>
      </c>
      <c r="D224" s="55">
        <v>1221863.693623689</v>
      </c>
      <c r="E224" s="55">
        <v>1258634.7480331059</v>
      </c>
      <c r="F224" s="55">
        <v>1295310.0733954133</v>
      </c>
      <c r="G224" s="55">
        <v>1334065.219550434</v>
      </c>
      <c r="H224" s="55">
        <v>1369044.9699863347</v>
      </c>
      <c r="I224" s="55">
        <v>1402436.6393306097</v>
      </c>
      <c r="J224" s="55">
        <v>1429210.1946216766</v>
      </c>
      <c r="K224" s="55">
        <v>1458179.0055431346</v>
      </c>
      <c r="L224" s="55">
        <v>1486513.9058735687</v>
      </c>
      <c r="M224" s="55">
        <v>1508028.0891074783</v>
      </c>
      <c r="N224" s="55">
        <v>1531891.6288897365</v>
      </c>
      <c r="O224" s="55">
        <v>1552124.6539125892</v>
      </c>
      <c r="P224" s="55">
        <v>1572264.4514739865</v>
      </c>
      <c r="Q224" s="55">
        <v>1588958.6253917573</v>
      </c>
      <c r="R224" s="55">
        <v>1606606.1494290745</v>
      </c>
      <c r="S224" s="37">
        <f t="shared" si="14"/>
        <v>22796557.965252649</v>
      </c>
      <c r="T224" s="37">
        <f t="shared" si="13"/>
        <v>7660344.6216790341</v>
      </c>
    </row>
    <row r="225" spans="1:20" x14ac:dyDescent="0.55000000000000004">
      <c r="A225" s="31" t="s">
        <v>22</v>
      </c>
      <c r="B225" s="31" t="s">
        <v>460</v>
      </c>
      <c r="C225" s="55">
        <v>1073144.3458208251</v>
      </c>
      <c r="D225" s="55">
        <v>1098972.2671457226</v>
      </c>
      <c r="E225" s="55">
        <v>1123014.0496275402</v>
      </c>
      <c r="F225" s="55">
        <v>1148924.0365905811</v>
      </c>
      <c r="G225" s="55">
        <v>1169032.4999399087</v>
      </c>
      <c r="H225" s="55">
        <v>1191925.0354848194</v>
      </c>
      <c r="I225" s="55">
        <v>1211816.4478897648</v>
      </c>
      <c r="J225" s="55">
        <v>1232889.8374463595</v>
      </c>
      <c r="K225" s="55">
        <v>1254088.5577017877</v>
      </c>
      <c r="L225" s="55">
        <v>1270356.6642104306</v>
      </c>
      <c r="M225" s="55">
        <v>1287553.8659895288</v>
      </c>
      <c r="N225" s="55">
        <v>1301853.0157172051</v>
      </c>
      <c r="O225" s="55">
        <v>1315743.8176726361</v>
      </c>
      <c r="P225" s="55">
        <v>1327927.1503908602</v>
      </c>
      <c r="Q225" s="55">
        <v>1338091.5722057205</v>
      </c>
      <c r="R225" s="55">
        <v>1347640.0652310424</v>
      </c>
      <c r="S225" s="37">
        <f t="shared" si="14"/>
        <v>19692973.229064737</v>
      </c>
      <c r="T225" s="37">
        <f t="shared" si="13"/>
        <v>6805012.2346093981</v>
      </c>
    </row>
    <row r="226" spans="1:20" x14ac:dyDescent="0.55000000000000004">
      <c r="A226" s="31" t="s">
        <v>140</v>
      </c>
      <c r="B226" s="31" t="s">
        <v>460</v>
      </c>
      <c r="C226" s="55">
        <v>186366.75067400892</v>
      </c>
      <c r="D226" s="55">
        <v>194884.33001626926</v>
      </c>
      <c r="E226" s="55">
        <v>205359.56727273762</v>
      </c>
      <c r="F226" s="55">
        <v>214281.98579113738</v>
      </c>
      <c r="G226" s="55">
        <v>225142.24919287889</v>
      </c>
      <c r="H226" s="55">
        <v>236299.18982916581</v>
      </c>
      <c r="I226" s="55">
        <v>247224.71836561989</v>
      </c>
      <c r="J226" s="55">
        <v>260216.45072322481</v>
      </c>
      <c r="K226" s="55">
        <v>271655.72852037591</v>
      </c>
      <c r="L226" s="55">
        <v>283202.90433202474</v>
      </c>
      <c r="M226" s="55">
        <v>296606.52791557851</v>
      </c>
      <c r="N226" s="55">
        <v>309835.79343280668</v>
      </c>
      <c r="O226" s="55">
        <v>322927.14146178361</v>
      </c>
      <c r="P226" s="55">
        <v>336315.36517004936</v>
      </c>
      <c r="Q226" s="55">
        <v>349651.94456342637</v>
      </c>
      <c r="R226" s="55">
        <v>362922.26004874468</v>
      </c>
      <c r="S226" s="37">
        <f t="shared" si="14"/>
        <v>4302892.9073098321</v>
      </c>
      <c r="T226" s="37">
        <f t="shared" si="13"/>
        <v>1262334.0727761979</v>
      </c>
    </row>
    <row r="227" spans="1:20" x14ac:dyDescent="0.55000000000000004">
      <c r="A227" s="31" t="s">
        <v>141</v>
      </c>
      <c r="B227" s="31" t="s">
        <v>459</v>
      </c>
      <c r="C227" s="55">
        <v>71550.79405317994</v>
      </c>
      <c r="D227" s="55">
        <v>75257.288915461409</v>
      </c>
      <c r="E227" s="55">
        <v>78996.817614829604</v>
      </c>
      <c r="F227" s="55">
        <v>82089.657739532471</v>
      </c>
      <c r="G227" s="55">
        <v>86308.91542857475</v>
      </c>
      <c r="H227" s="55">
        <v>90275.945342196457</v>
      </c>
      <c r="I227" s="55">
        <v>93747.79031979751</v>
      </c>
      <c r="J227" s="55">
        <v>97847.538651951501</v>
      </c>
      <c r="K227" s="55">
        <v>101764.79478278558</v>
      </c>
      <c r="L227" s="55">
        <v>105663.17413765163</v>
      </c>
      <c r="M227" s="55">
        <v>110003.07481079584</v>
      </c>
      <c r="N227" s="55">
        <v>113507.83183604231</v>
      </c>
      <c r="O227" s="55">
        <v>117703.20025273955</v>
      </c>
      <c r="P227" s="55">
        <v>122315.27889741877</v>
      </c>
      <c r="Q227" s="55">
        <v>126082.20027197452</v>
      </c>
      <c r="R227" s="55">
        <v>129996.1465359077</v>
      </c>
      <c r="S227" s="37">
        <f t="shared" si="14"/>
        <v>1603110.4495908397</v>
      </c>
      <c r="T227" s="37">
        <f t="shared" si="13"/>
        <v>484479.41909377469</v>
      </c>
    </row>
    <row r="228" spans="1:20" x14ac:dyDescent="0.55000000000000004">
      <c r="A228" s="31" t="s">
        <v>143</v>
      </c>
      <c r="B228" s="31" t="s">
        <v>459</v>
      </c>
      <c r="C228" s="55">
        <v>35829407.619290315</v>
      </c>
      <c r="D228" s="55">
        <v>35195508.968960568</v>
      </c>
      <c r="E228" s="55">
        <v>34545014.548954278</v>
      </c>
      <c r="F228" s="55">
        <v>33926226.961557381</v>
      </c>
      <c r="G228" s="55">
        <v>33280012.010578383</v>
      </c>
      <c r="H228" s="55">
        <v>32557577.63250377</v>
      </c>
      <c r="I228" s="55">
        <v>31789695.642420255</v>
      </c>
      <c r="J228" s="55">
        <v>31093985.091304205</v>
      </c>
      <c r="K228" s="55">
        <v>30337042.002932057</v>
      </c>
      <c r="L228" s="55">
        <v>29540490.692078892</v>
      </c>
      <c r="M228" s="55">
        <v>28841838.221956477</v>
      </c>
      <c r="N228" s="55">
        <v>28121331.54305185</v>
      </c>
      <c r="O228" s="55">
        <v>27369751.120563764</v>
      </c>
      <c r="P228" s="55">
        <v>26707616.098834228</v>
      </c>
      <c r="Q228" s="55">
        <v>26010916.021651886</v>
      </c>
      <c r="R228" s="55">
        <v>25284664.250338249</v>
      </c>
      <c r="S228" s="37">
        <f t="shared" si="14"/>
        <v>490431078.42697656</v>
      </c>
      <c r="T228" s="37">
        <f t="shared" si="13"/>
        <v>205333747.74184471</v>
      </c>
    </row>
    <row r="229" spans="1:20" x14ac:dyDescent="0.55000000000000004">
      <c r="A229" s="31" t="s">
        <v>145</v>
      </c>
      <c r="B229" s="31" t="s">
        <v>459</v>
      </c>
      <c r="C229" s="55">
        <v>977190.85669124324</v>
      </c>
      <c r="D229" s="55">
        <v>959810.23200079578</v>
      </c>
      <c r="E229" s="55">
        <v>939120.80060354585</v>
      </c>
      <c r="F229" s="55">
        <v>920024.0606318597</v>
      </c>
      <c r="G229" s="55">
        <v>899661.64028067584</v>
      </c>
      <c r="H229" s="55">
        <v>881210.76089429716</v>
      </c>
      <c r="I229" s="55">
        <v>864633.39299297403</v>
      </c>
      <c r="J229" s="55">
        <v>846380.97902542341</v>
      </c>
      <c r="K229" s="55">
        <v>828485.01632913947</v>
      </c>
      <c r="L229" s="55">
        <v>811022.60337744711</v>
      </c>
      <c r="M229" s="55">
        <v>797093.64282086783</v>
      </c>
      <c r="N229" s="55">
        <v>779815.17101245979</v>
      </c>
      <c r="O229" s="55">
        <v>764365.52949700085</v>
      </c>
      <c r="P229" s="55">
        <v>750559.08302273252</v>
      </c>
      <c r="Q229" s="55">
        <v>733831.02975888189</v>
      </c>
      <c r="R229" s="55">
        <v>716174.6700364342</v>
      </c>
      <c r="S229" s="37">
        <f t="shared" si="14"/>
        <v>13469379.468975779</v>
      </c>
      <c r="T229" s="37">
        <f t="shared" si="13"/>
        <v>5577018.3511024173</v>
      </c>
    </row>
    <row r="230" spans="1:20" x14ac:dyDescent="0.55000000000000004">
      <c r="A230" s="31" t="s">
        <v>34</v>
      </c>
      <c r="B230" s="31" t="s">
        <v>460</v>
      </c>
      <c r="C230" s="55">
        <v>7948861.3312089993</v>
      </c>
      <c r="D230" s="55">
        <v>8489900.5243808012</v>
      </c>
      <c r="E230" s="55">
        <v>9034567.2678044979</v>
      </c>
      <c r="F230" s="55">
        <v>9583266.2441885285</v>
      </c>
      <c r="G230" s="55">
        <v>10143065.058824876</v>
      </c>
      <c r="H230" s="55">
        <v>10751358.823535003</v>
      </c>
      <c r="I230" s="55">
        <v>11309618.613573806</v>
      </c>
      <c r="J230" s="55">
        <v>11965380.173894808</v>
      </c>
      <c r="K230" s="55">
        <v>12526403.803030502</v>
      </c>
      <c r="L230" s="55">
        <v>13142126.569335891</v>
      </c>
      <c r="M230" s="55">
        <v>13760907.726336291</v>
      </c>
      <c r="N230" s="55">
        <v>14418092.172785178</v>
      </c>
      <c r="O230" s="55">
        <v>15027244.020009411</v>
      </c>
      <c r="P230" s="55">
        <v>15638041.054279055</v>
      </c>
      <c r="Q230" s="55">
        <v>16193347.492954105</v>
      </c>
      <c r="R230" s="55">
        <v>16849645.188835986</v>
      </c>
      <c r="S230" s="37">
        <f t="shared" si="14"/>
        <v>196781826.06497774</v>
      </c>
      <c r="T230" s="37">
        <f t="shared" si="13"/>
        <v>55951019.249942705</v>
      </c>
    </row>
    <row r="231" spans="1:20" x14ac:dyDescent="0.55000000000000004">
      <c r="A231" s="31" t="s">
        <v>35</v>
      </c>
      <c r="B231" s="31" t="s">
        <v>460</v>
      </c>
      <c r="C231" s="55">
        <v>549780.34812161629</v>
      </c>
      <c r="D231" s="55">
        <v>548229.16416287399</v>
      </c>
      <c r="E231" s="55">
        <v>547566.22413681273</v>
      </c>
      <c r="F231" s="55">
        <v>544540.67018458119</v>
      </c>
      <c r="G231" s="55">
        <v>541127.97870643775</v>
      </c>
      <c r="H231" s="55">
        <v>536184.76574389206</v>
      </c>
      <c r="I231" s="55">
        <v>529327.01493230404</v>
      </c>
      <c r="J231" s="55">
        <v>525251.93334392272</v>
      </c>
      <c r="K231" s="55">
        <v>516852.46097586752</v>
      </c>
      <c r="L231" s="55">
        <v>508898.6644135245</v>
      </c>
      <c r="M231" s="55">
        <v>499478.71590137243</v>
      </c>
      <c r="N231" s="55">
        <v>489895.1010081374</v>
      </c>
      <c r="O231" s="55">
        <v>479927.81210732064</v>
      </c>
      <c r="P231" s="55">
        <v>469669.67533141974</v>
      </c>
      <c r="Q231" s="55">
        <v>458566.81744798925</v>
      </c>
      <c r="R231" s="55">
        <v>448418.25715320435</v>
      </c>
      <c r="S231" s="37">
        <f t="shared" si="14"/>
        <v>8193715.6036712769</v>
      </c>
      <c r="T231" s="37">
        <f t="shared" si="13"/>
        <v>3267429.1510562138</v>
      </c>
    </row>
    <row r="232" spans="1:20" x14ac:dyDescent="0.55000000000000004">
      <c r="A232" s="31" t="s">
        <v>28</v>
      </c>
      <c r="B232" s="31" t="s">
        <v>460</v>
      </c>
      <c r="C232" s="55">
        <v>507886.07780808117</v>
      </c>
      <c r="D232" s="55">
        <v>506292.54176879977</v>
      </c>
      <c r="E232" s="55">
        <v>508635.02206912031</v>
      </c>
      <c r="F232" s="55">
        <v>507586.63896900468</v>
      </c>
      <c r="G232" s="55">
        <v>505316.46454917517</v>
      </c>
      <c r="H232" s="55">
        <v>503158.85322305071</v>
      </c>
      <c r="I232" s="55">
        <v>501198.09040929331</v>
      </c>
      <c r="J232" s="55">
        <v>497863.97869675397</v>
      </c>
      <c r="K232" s="55">
        <v>494230.82384215074</v>
      </c>
      <c r="L232" s="55">
        <v>491280.82032067317</v>
      </c>
      <c r="M232" s="55">
        <v>490050.27069164312</v>
      </c>
      <c r="N232" s="55">
        <v>486593.71561129316</v>
      </c>
      <c r="O232" s="55">
        <v>483593.903948739</v>
      </c>
      <c r="P232" s="55">
        <v>482168.13794942613</v>
      </c>
      <c r="Q232" s="55">
        <v>479388.90891127073</v>
      </c>
      <c r="R232" s="55">
        <v>476230.74022369564</v>
      </c>
      <c r="S232" s="37">
        <f t="shared" si="14"/>
        <v>7921474.9889921714</v>
      </c>
      <c r="T232" s="37">
        <f t="shared" si="13"/>
        <v>3038875.5983872321</v>
      </c>
    </row>
    <row r="233" spans="1:20" x14ac:dyDescent="0.55000000000000004">
      <c r="A233" s="31" t="s">
        <v>146</v>
      </c>
      <c r="B233" s="31" t="s">
        <v>459</v>
      </c>
      <c r="C233" s="55">
        <v>3625444.7397788051</v>
      </c>
      <c r="D233" s="55">
        <v>3668466.217730891</v>
      </c>
      <c r="E233" s="55">
        <v>3700372.043286033</v>
      </c>
      <c r="F233" s="55">
        <v>3716278.6548734885</v>
      </c>
      <c r="G233" s="55">
        <v>3733878.1399460002</v>
      </c>
      <c r="H233" s="55">
        <v>3732914.3668938898</v>
      </c>
      <c r="I233" s="55">
        <v>3717351.780064106</v>
      </c>
      <c r="J233" s="55">
        <v>3701501.4057548172</v>
      </c>
      <c r="K233" s="55">
        <v>3681259.6073032464</v>
      </c>
      <c r="L233" s="55">
        <v>3659917.8094200152</v>
      </c>
      <c r="M233" s="55">
        <v>3610086.9120557704</v>
      </c>
      <c r="N233" s="55">
        <v>3565743.2142476649</v>
      </c>
      <c r="O233" s="55">
        <v>3506075.1209031604</v>
      </c>
      <c r="P233" s="55">
        <v>3446941.1384282308</v>
      </c>
      <c r="Q233" s="55">
        <v>3374074.076134163</v>
      </c>
      <c r="R233" s="55">
        <v>3309471.8389669256</v>
      </c>
      <c r="S233" s="37">
        <f t="shared" si="14"/>
        <v>57749777.065787211</v>
      </c>
      <c r="T233" s="37">
        <f t="shared" si="13"/>
        <v>22177354.16250911</v>
      </c>
    </row>
    <row r="234" spans="1:20" x14ac:dyDescent="0.55000000000000004">
      <c r="A234" s="31" t="s">
        <v>148</v>
      </c>
      <c r="B234" s="31" t="s">
        <v>459</v>
      </c>
      <c r="C234" s="55">
        <v>51967.892790571263</v>
      </c>
      <c r="D234" s="55">
        <v>55655.920554446639</v>
      </c>
      <c r="E234" s="55">
        <v>59479.799844378169</v>
      </c>
      <c r="F234" s="55">
        <v>63390.426999047675</v>
      </c>
      <c r="G234" s="55">
        <v>67413.846620130702</v>
      </c>
      <c r="H234" s="55">
        <v>72136.781926837633</v>
      </c>
      <c r="I234" s="55">
        <v>76910.138915720163</v>
      </c>
      <c r="J234" s="55">
        <v>81817.426823429487</v>
      </c>
      <c r="K234" s="55">
        <v>87482.119841916836</v>
      </c>
      <c r="L234" s="55">
        <v>92705.355575959227</v>
      </c>
      <c r="M234" s="55">
        <v>98071.102156007197</v>
      </c>
      <c r="N234" s="55">
        <v>103526.70526526096</v>
      </c>
      <c r="O234" s="55">
        <v>109098.14873848084</v>
      </c>
      <c r="P234" s="55">
        <v>115512.16806051144</v>
      </c>
      <c r="Q234" s="55">
        <v>121405.01530424718</v>
      </c>
      <c r="R234" s="55">
        <v>128163.60504490128</v>
      </c>
      <c r="S234" s="37">
        <f t="shared" si="14"/>
        <v>1384736.4544618467</v>
      </c>
      <c r="T234" s="37">
        <f t="shared" si="13"/>
        <v>370044.66873541207</v>
      </c>
    </row>
    <row r="235" spans="1:20" x14ac:dyDescent="0.55000000000000004">
      <c r="A235" s="31" t="s">
        <v>29</v>
      </c>
      <c r="B235" s="31" t="s">
        <v>460</v>
      </c>
      <c r="C235" s="55">
        <v>39171851.524003021</v>
      </c>
      <c r="D235" s="55">
        <v>41581070.787252285</v>
      </c>
      <c r="E235" s="55">
        <v>43661376.980881631</v>
      </c>
      <c r="F235" s="55">
        <v>45766600.697937146</v>
      </c>
      <c r="G235" s="55">
        <v>47876774.49756889</v>
      </c>
      <c r="H235" s="55">
        <v>49978675.381741308</v>
      </c>
      <c r="I235" s="55">
        <v>52403325.073759533</v>
      </c>
      <c r="J235" s="55">
        <v>54815180.406002373</v>
      </c>
      <c r="K235" s="55">
        <v>57219541.442225255</v>
      </c>
      <c r="L235" s="55">
        <v>59629865.70897653</v>
      </c>
      <c r="M235" s="55">
        <v>61683193.892282635</v>
      </c>
      <c r="N235" s="55">
        <v>64021290.076028965</v>
      </c>
      <c r="O235" s="55">
        <v>66364506.542435698</v>
      </c>
      <c r="P235" s="55">
        <v>68703834.542245701</v>
      </c>
      <c r="Q235" s="55">
        <v>71018224.633053407</v>
      </c>
      <c r="R235" s="55">
        <v>73295508.387572691</v>
      </c>
      <c r="S235" s="37">
        <f t="shared" si="14"/>
        <v>897190820.5739671</v>
      </c>
      <c r="T235" s="37">
        <f t="shared" si="13"/>
        <v>268036349.86938432</v>
      </c>
    </row>
    <row r="236" spans="1:20" x14ac:dyDescent="0.55000000000000004">
      <c r="A236" s="31" t="s">
        <v>149</v>
      </c>
      <c r="B236" s="31" t="s">
        <v>460</v>
      </c>
      <c r="C236" s="55">
        <v>39416278.457788244</v>
      </c>
      <c r="D236" s="55">
        <v>40423179.991913006</v>
      </c>
      <c r="E236" s="55">
        <v>41225780.635674417</v>
      </c>
      <c r="F236" s="55">
        <v>42246076.402271122</v>
      </c>
      <c r="G236" s="55">
        <v>43105078.827013791</v>
      </c>
      <c r="H236" s="55">
        <v>43828787.163097598</v>
      </c>
      <c r="I236" s="55">
        <v>44684454.421590127</v>
      </c>
      <c r="J236" s="55">
        <v>45527873.108475789</v>
      </c>
      <c r="K236" s="55">
        <v>46231271.477906376</v>
      </c>
      <c r="L236" s="55">
        <v>46785231.676603615</v>
      </c>
      <c r="M236" s="55">
        <v>47316464.126119845</v>
      </c>
      <c r="N236" s="55">
        <v>47822624.80998686</v>
      </c>
      <c r="O236" s="55">
        <v>48551431.910109416</v>
      </c>
      <c r="P236" s="55">
        <v>48872864.965699203</v>
      </c>
      <c r="Q236" s="55">
        <v>49276693.583832674</v>
      </c>
      <c r="R236" s="55">
        <v>49511765.261744201</v>
      </c>
      <c r="S236" s="37">
        <f t="shared" si="14"/>
        <v>724825856.81982636</v>
      </c>
      <c r="T236" s="37">
        <f t="shared" si="13"/>
        <v>250245181.47775817</v>
      </c>
    </row>
    <row r="237" spans="1:20" x14ac:dyDescent="0.55000000000000004">
      <c r="A237" s="31" t="s">
        <v>151</v>
      </c>
      <c r="B237" s="31" t="s">
        <v>459</v>
      </c>
      <c r="C237" s="55">
        <v>7523801.9821048062</v>
      </c>
      <c r="D237" s="55">
        <v>7614522.2465684172</v>
      </c>
      <c r="E237" s="55">
        <v>7699271.2464492181</v>
      </c>
      <c r="F237" s="55">
        <v>7778505.9619839117</v>
      </c>
      <c r="G237" s="55">
        <v>7823008.69222611</v>
      </c>
      <c r="H237" s="55">
        <v>7888024.9400261054</v>
      </c>
      <c r="I237" s="55">
        <v>7940647.3164953571</v>
      </c>
      <c r="J237" s="55">
        <v>7963519.305420924</v>
      </c>
      <c r="K237" s="55">
        <v>7975127.0276704263</v>
      </c>
      <c r="L237" s="55">
        <v>8007162.4695149558</v>
      </c>
      <c r="M237" s="55">
        <v>8010783.7526079481</v>
      </c>
      <c r="N237" s="55">
        <v>8034491.6025949754</v>
      </c>
      <c r="O237" s="55">
        <v>8010359.6829237901</v>
      </c>
      <c r="P237" s="55">
        <v>8006427.2451718897</v>
      </c>
      <c r="Q237" s="55">
        <v>7999038.6348596308</v>
      </c>
      <c r="R237" s="55">
        <v>8010937.6966676265</v>
      </c>
      <c r="S237" s="37">
        <f t="shared" si="14"/>
        <v>126285629.80328609</v>
      </c>
      <c r="T237" s="37">
        <f t="shared" si="13"/>
        <v>46327135.069358565</v>
      </c>
    </row>
    <row r="238" spans="1:20" x14ac:dyDescent="0.55000000000000004">
      <c r="A238" s="31" t="s">
        <v>153</v>
      </c>
      <c r="B238" s="31" t="s">
        <v>459</v>
      </c>
      <c r="C238" s="55">
        <v>9492913.9306159019</v>
      </c>
      <c r="D238" s="55">
        <v>9389045.9134815522</v>
      </c>
      <c r="E238" s="55">
        <v>9281838.1234666873</v>
      </c>
      <c r="F238" s="55">
        <v>9141395.8294239026</v>
      </c>
      <c r="G238" s="55">
        <v>9029162.99074018</v>
      </c>
      <c r="H238" s="55">
        <v>8902743.5383135937</v>
      </c>
      <c r="I238" s="55">
        <v>8763097.2630034257</v>
      </c>
      <c r="J238" s="55">
        <v>8624798.9238657001</v>
      </c>
      <c r="K238" s="55">
        <v>8495505.1470792294</v>
      </c>
      <c r="L238" s="55">
        <v>8354208.0748460079</v>
      </c>
      <c r="M238" s="55">
        <v>8227367.4115552064</v>
      </c>
      <c r="N238" s="55">
        <v>8086454.7075469624</v>
      </c>
      <c r="O238" s="55">
        <v>7930776.2888663104</v>
      </c>
      <c r="P238" s="55">
        <v>7790460.1536513092</v>
      </c>
      <c r="Q238" s="55">
        <v>7634639.7474830523</v>
      </c>
      <c r="R238" s="55">
        <v>7476762.2110018749</v>
      </c>
      <c r="S238" s="37">
        <f t="shared" si="14"/>
        <v>136621170.2549409</v>
      </c>
      <c r="T238" s="37">
        <f t="shared" si="13"/>
        <v>55237100.326041818</v>
      </c>
    </row>
    <row r="239" spans="1:20" x14ac:dyDescent="0.55000000000000004">
      <c r="A239" s="31" t="s">
        <v>154</v>
      </c>
      <c r="B239" s="31" t="s">
        <v>459</v>
      </c>
      <c r="C239" s="55">
        <v>7369961.1163352272</v>
      </c>
      <c r="D239" s="55">
        <v>7375251.5498276018</v>
      </c>
      <c r="E239" s="55">
        <v>7369666.1825166373</v>
      </c>
      <c r="F239" s="55">
        <v>7357547.9935538052</v>
      </c>
      <c r="G239" s="55">
        <v>7342611.5692493813</v>
      </c>
      <c r="H239" s="55">
        <v>7310139.8890879983</v>
      </c>
      <c r="I239" s="55">
        <v>7281975.3745763469</v>
      </c>
      <c r="J239" s="55">
        <v>7270462.8738301154</v>
      </c>
      <c r="K239" s="55">
        <v>7224155.7042821711</v>
      </c>
      <c r="L239" s="55">
        <v>7159075.0976610342</v>
      </c>
      <c r="M239" s="55">
        <v>7124689.2556308331</v>
      </c>
      <c r="N239" s="55">
        <v>7089017.8298002444</v>
      </c>
      <c r="O239" s="55">
        <v>7002843.8153233314</v>
      </c>
      <c r="P239" s="55">
        <v>6961738.8613349535</v>
      </c>
      <c r="Q239" s="55">
        <v>6872695.7027361244</v>
      </c>
      <c r="R239" s="55">
        <v>6828034.8036293434</v>
      </c>
      <c r="S239" s="37">
        <f t="shared" si="14"/>
        <v>114939867.61937515</v>
      </c>
      <c r="T239" s="37">
        <f t="shared" si="13"/>
        <v>44125178.300570652</v>
      </c>
    </row>
    <row r="240" spans="1:20" x14ac:dyDescent="0.55000000000000004">
      <c r="A240" s="31" t="s">
        <v>157</v>
      </c>
      <c r="B240" s="31" t="s">
        <v>460</v>
      </c>
      <c r="C240" s="55">
        <v>75796325.603937879</v>
      </c>
      <c r="D240" s="55">
        <v>73174548.746370703</v>
      </c>
      <c r="E240" s="55">
        <v>70798233.125729501</v>
      </c>
      <c r="F240" s="55">
        <v>68689504.997497126</v>
      </c>
      <c r="G240" s="55">
        <v>66887704.75174091</v>
      </c>
      <c r="H240" s="55">
        <v>64805787.035778701</v>
      </c>
      <c r="I240" s="55">
        <v>62746437.236395471</v>
      </c>
      <c r="J240" s="55">
        <v>60646762.067512199</v>
      </c>
      <c r="K240" s="55">
        <v>58570043.842752501</v>
      </c>
      <c r="L240" s="55">
        <v>56696839.420547709</v>
      </c>
      <c r="M240" s="55">
        <v>54767109.094758734</v>
      </c>
      <c r="N240" s="55">
        <v>52921882.655726597</v>
      </c>
      <c r="O240" s="55">
        <v>51366076.563023113</v>
      </c>
      <c r="P240" s="55">
        <v>49789120.456745505</v>
      </c>
      <c r="Q240" s="55">
        <v>48312923.301112123</v>
      </c>
      <c r="R240" s="55">
        <v>46745379.143685408</v>
      </c>
      <c r="S240" s="37">
        <f t="shared" si="14"/>
        <v>962714678.04331422</v>
      </c>
      <c r="T240" s="37">
        <f t="shared" si="13"/>
        <v>420152104.26105487</v>
      </c>
    </row>
    <row r="241" spans="1:20" x14ac:dyDescent="0.55000000000000004">
      <c r="A241" s="31" t="s">
        <v>158</v>
      </c>
      <c r="B241" s="31" t="s">
        <v>459</v>
      </c>
      <c r="C241" s="55">
        <v>849242.79445317923</v>
      </c>
      <c r="D241" s="55">
        <v>868303.55583210615</v>
      </c>
      <c r="E241" s="55">
        <v>885457.36898003786</v>
      </c>
      <c r="F241" s="55">
        <v>902415.67815153324</v>
      </c>
      <c r="G241" s="55">
        <v>918190.9353719214</v>
      </c>
      <c r="H241" s="55">
        <v>933996.48207819683</v>
      </c>
      <c r="I241" s="55">
        <v>950530.27895062882</v>
      </c>
      <c r="J241" s="55">
        <v>965542.5964093057</v>
      </c>
      <c r="K241" s="55">
        <v>980534.95143767074</v>
      </c>
      <c r="L241" s="55">
        <v>988839.70960399241</v>
      </c>
      <c r="M241" s="55">
        <v>997407.03634050768</v>
      </c>
      <c r="N241" s="55">
        <v>1004751.7348332388</v>
      </c>
      <c r="O241" s="55">
        <v>1008428.2577600259</v>
      </c>
      <c r="P241" s="55">
        <v>1014266.7989798493</v>
      </c>
      <c r="Q241" s="55">
        <v>1011402.4136271288</v>
      </c>
      <c r="R241" s="55">
        <v>1012313.811827741</v>
      </c>
      <c r="S241" s="37">
        <f t="shared" si="14"/>
        <v>15291624.404637063</v>
      </c>
      <c r="T241" s="37">
        <f t="shared" si="13"/>
        <v>5357606.814866974</v>
      </c>
    </row>
    <row r="242" spans="1:20" x14ac:dyDescent="0.55000000000000004">
      <c r="A242" s="31" t="s">
        <v>159</v>
      </c>
      <c r="B242" s="31" t="s">
        <v>459</v>
      </c>
      <c r="C242" s="55">
        <v>50522.564302862011</v>
      </c>
      <c r="D242" s="55">
        <v>49191.49039048866</v>
      </c>
      <c r="E242" s="55">
        <v>51777.769077791658</v>
      </c>
      <c r="F242" s="55">
        <v>52144.656652293714</v>
      </c>
      <c r="G242" s="55">
        <v>53528.627508746882</v>
      </c>
      <c r="H242" s="55">
        <v>53678.506986430955</v>
      </c>
      <c r="I242" s="55">
        <v>54815.103674580911</v>
      </c>
      <c r="J242" s="55">
        <v>54891.944893406384</v>
      </c>
      <c r="K242" s="55">
        <v>56061.625726464728</v>
      </c>
      <c r="L242" s="55">
        <v>56067.402225011887</v>
      </c>
      <c r="M242" s="55">
        <v>55098.204886052423</v>
      </c>
      <c r="N242" s="55">
        <v>56004.725825102389</v>
      </c>
      <c r="O242" s="55">
        <v>56854.851498360629</v>
      </c>
      <c r="P242" s="55">
        <v>55848.283596333655</v>
      </c>
      <c r="Q242" s="55">
        <v>55864.960918291203</v>
      </c>
      <c r="R242" s="55">
        <v>56601.401126352765</v>
      </c>
      <c r="S242" s="37">
        <f t="shared" si="14"/>
        <v>868952.11928857095</v>
      </c>
      <c r="T242" s="37">
        <f t="shared" si="13"/>
        <v>310843.61491861392</v>
      </c>
    </row>
    <row r="243" spans="1:20" x14ac:dyDescent="0.55000000000000004">
      <c r="A243" s="31" t="s">
        <v>160</v>
      </c>
      <c r="B243" s="31" t="s">
        <v>459</v>
      </c>
      <c r="C243" s="55">
        <v>754100.46507262392</v>
      </c>
      <c r="D243" s="55">
        <v>780083.25615905924</v>
      </c>
      <c r="E243" s="55">
        <v>807245.3671020075</v>
      </c>
      <c r="F243" s="55">
        <v>834747.55328461819</v>
      </c>
      <c r="G243" s="55">
        <v>866008.96710672113</v>
      </c>
      <c r="H243" s="55">
        <v>897143.03134832997</v>
      </c>
      <c r="I243" s="55">
        <v>924489.78254018584</v>
      </c>
      <c r="J243" s="55">
        <v>950605.43527100817</v>
      </c>
      <c r="K243" s="55">
        <v>985060.35392421193</v>
      </c>
      <c r="L243" s="55">
        <v>1011184.9661961204</v>
      </c>
      <c r="M243" s="55">
        <v>1042391.9447134216</v>
      </c>
      <c r="N243" s="55">
        <v>1078441.0861670864</v>
      </c>
      <c r="O243" s="55">
        <v>1110357.1491070308</v>
      </c>
      <c r="P243" s="55">
        <v>1138315.162330844</v>
      </c>
      <c r="Q243" s="55">
        <v>1170177.9556675656</v>
      </c>
      <c r="R243" s="55">
        <v>1205500.2247993911</v>
      </c>
      <c r="S243" s="37">
        <f t="shared" si="14"/>
        <v>15555852.700790226</v>
      </c>
      <c r="T243" s="37">
        <f t="shared" si="13"/>
        <v>4939328.6400733599</v>
      </c>
    </row>
    <row r="244" spans="1:20" x14ac:dyDescent="0.55000000000000004">
      <c r="A244" s="31" t="s">
        <v>162</v>
      </c>
      <c r="B244" s="31">
        <v>0</v>
      </c>
      <c r="C244" s="55">
        <v>8457.6202366134985</v>
      </c>
      <c r="D244" s="55">
        <v>8516.9235247629877</v>
      </c>
      <c r="E244" s="55">
        <v>8568.2896134902203</v>
      </c>
      <c r="F244" s="55">
        <v>8617.9138123210032</v>
      </c>
      <c r="G244" s="55">
        <v>8604.0567403916029</v>
      </c>
      <c r="H244" s="55">
        <v>8669.1782357478478</v>
      </c>
      <c r="I244" s="55">
        <v>8728.1711479643127</v>
      </c>
      <c r="J244" s="55">
        <v>8781.1926533862261</v>
      </c>
      <c r="K244" s="55">
        <v>8751.3415859714187</v>
      </c>
      <c r="L244" s="55">
        <v>8718.6192585417393</v>
      </c>
      <c r="M244" s="55">
        <v>8807.4560049343472</v>
      </c>
      <c r="N244" s="55">
        <v>8743.3514754299158</v>
      </c>
      <c r="O244" s="55">
        <v>8677.5881564968022</v>
      </c>
      <c r="P244" s="55">
        <v>8703.8462603497956</v>
      </c>
      <c r="Q244" s="55">
        <v>8656.0656011491501</v>
      </c>
      <c r="R244" s="55">
        <v>8561.0025322154543</v>
      </c>
      <c r="S244" s="37">
        <f t="shared" si="14"/>
        <v>138562.61683976633</v>
      </c>
      <c r="T244" s="37">
        <f t="shared" si="13"/>
        <v>51433.982163327164</v>
      </c>
    </row>
    <row r="245" spans="1:20" x14ac:dyDescent="0.55000000000000004">
      <c r="A245" s="31" t="s">
        <v>163</v>
      </c>
      <c r="B245" s="31" t="s">
        <v>459</v>
      </c>
      <c r="C245" s="55">
        <v>187531.35743451462</v>
      </c>
      <c r="D245" s="55">
        <v>194711.12384369629</v>
      </c>
      <c r="E245" s="55">
        <v>202814.07705303308</v>
      </c>
      <c r="F245" s="55">
        <v>211086.20934039247</v>
      </c>
      <c r="G245" s="55">
        <v>219157.32663531252</v>
      </c>
      <c r="H245" s="55">
        <v>227271.59376853169</v>
      </c>
      <c r="I245" s="55">
        <v>234918.36013756986</v>
      </c>
      <c r="J245" s="55">
        <v>244099.9301797213</v>
      </c>
      <c r="K245" s="55">
        <v>251807.70141292774</v>
      </c>
      <c r="L245" s="55">
        <v>259154.58187593857</v>
      </c>
      <c r="M245" s="55">
        <v>267885.24534534989</v>
      </c>
      <c r="N245" s="55">
        <v>276791.17056959384</v>
      </c>
      <c r="O245" s="55">
        <v>285678.59729482373</v>
      </c>
      <c r="P245" s="55">
        <v>293078.48749506864</v>
      </c>
      <c r="Q245" s="55">
        <v>300072.43172075972</v>
      </c>
      <c r="R245" s="55">
        <v>307332.70464322437</v>
      </c>
      <c r="S245" s="37">
        <f t="shared" si="14"/>
        <v>3963390.8987504584</v>
      </c>
      <c r="T245" s="37">
        <f t="shared" si="13"/>
        <v>1242571.6880754805</v>
      </c>
    </row>
    <row r="246" spans="1:20" x14ac:dyDescent="0.55000000000000004">
      <c r="A246" s="31" t="s">
        <v>164</v>
      </c>
      <c r="B246" s="31" t="s">
        <v>459</v>
      </c>
      <c r="C246" s="55">
        <v>923.82053260563032</v>
      </c>
      <c r="D246" s="55">
        <v>1084.0887246434227</v>
      </c>
      <c r="E246" s="55">
        <v>1276.8523165093848</v>
      </c>
      <c r="F246" s="55">
        <v>1469.8298438393892</v>
      </c>
      <c r="G246" s="55">
        <v>1682.6212919724228</v>
      </c>
      <c r="H246" s="55">
        <v>1912.1640768781829</v>
      </c>
      <c r="I246" s="55">
        <v>2157.6247981952556</v>
      </c>
      <c r="J246" s="55">
        <v>2406.5920339238282</v>
      </c>
      <c r="K246" s="55">
        <v>2691.0662209735901</v>
      </c>
      <c r="L246" s="55">
        <v>2978.1540964099768</v>
      </c>
      <c r="M246" s="55">
        <v>3266.8636134611861</v>
      </c>
      <c r="N246" s="55">
        <v>3567.1004689296469</v>
      </c>
      <c r="O246" s="55">
        <v>3852.7090972301112</v>
      </c>
      <c r="P246" s="55">
        <v>4137.7129765269465</v>
      </c>
      <c r="Q246" s="55">
        <v>4442.9829285779924</v>
      </c>
      <c r="R246" s="55">
        <v>4730.9071056793127</v>
      </c>
      <c r="S246" s="37">
        <f t="shared" si="14"/>
        <v>42581.090126356277</v>
      </c>
      <c r="T246" s="37">
        <f t="shared" ref="T246:T262" si="15">SUM(C246:H246)</f>
        <v>8349.3767864484325</v>
      </c>
    </row>
    <row r="247" spans="1:20" x14ac:dyDescent="0.55000000000000004">
      <c r="A247" s="31" t="s">
        <v>27</v>
      </c>
      <c r="B247" s="31" t="s">
        <v>460</v>
      </c>
      <c r="C247" s="55">
        <v>10342322.38424328</v>
      </c>
      <c r="D247" s="55">
        <v>10151084.100107152</v>
      </c>
      <c r="E247" s="55">
        <v>9968412.8673744742</v>
      </c>
      <c r="F247" s="55">
        <v>9770010.6740020905</v>
      </c>
      <c r="G247" s="55">
        <v>9595557.257738756</v>
      </c>
      <c r="H247" s="55">
        <v>9389536.8672903161</v>
      </c>
      <c r="I247" s="55">
        <v>9217738.4376341235</v>
      </c>
      <c r="J247" s="55">
        <v>9044688.7038810756</v>
      </c>
      <c r="K247" s="55">
        <v>8880013.3282746747</v>
      </c>
      <c r="L247" s="55">
        <v>8703343.9145983253</v>
      </c>
      <c r="M247" s="55">
        <v>8526936.4361065459</v>
      </c>
      <c r="N247" s="55">
        <v>8359433.2903581504</v>
      </c>
      <c r="O247" s="55">
        <v>8190685.4661006387</v>
      </c>
      <c r="P247" s="55">
        <v>8009915.3540009735</v>
      </c>
      <c r="Q247" s="55">
        <v>7829472.6813653857</v>
      </c>
      <c r="R247" s="55">
        <v>7659643.4311554991</v>
      </c>
      <c r="S247" s="37">
        <f t="shared" ref="S247:S262" si="16">SUM(C247:R247)</f>
        <v>143638795.19423145</v>
      </c>
      <c r="T247" s="37">
        <f t="shared" si="15"/>
        <v>59216924.150756069</v>
      </c>
    </row>
    <row r="248" spans="1:20" x14ac:dyDescent="0.55000000000000004">
      <c r="A248" s="31" t="s">
        <v>165</v>
      </c>
      <c r="B248" s="31" t="s">
        <v>460</v>
      </c>
      <c r="C248" s="55">
        <v>374714.53414286079</v>
      </c>
      <c r="D248" s="55">
        <v>434253.67682086461</v>
      </c>
      <c r="E248" s="55">
        <v>507102.36915083427</v>
      </c>
      <c r="F248" s="55">
        <v>579024.24518124457</v>
      </c>
      <c r="G248" s="55">
        <v>679198.93193253363</v>
      </c>
      <c r="H248" s="55">
        <v>779587.6121622175</v>
      </c>
      <c r="I248" s="55">
        <v>878828.90211611101</v>
      </c>
      <c r="J248" s="55">
        <v>992131.74583168258</v>
      </c>
      <c r="K248" s="55">
        <v>1120321.6389514944</v>
      </c>
      <c r="L248" s="55">
        <v>1246593.373961895</v>
      </c>
      <c r="M248" s="55">
        <v>1386969.9193377378</v>
      </c>
      <c r="N248" s="55">
        <v>1553375.9071940279</v>
      </c>
      <c r="O248" s="55">
        <v>1702901.282971987</v>
      </c>
      <c r="P248" s="55">
        <v>1878664.9652091754</v>
      </c>
      <c r="Q248" s="55">
        <v>2053420.3652953012</v>
      </c>
      <c r="R248" s="55">
        <v>2227257.9155830755</v>
      </c>
      <c r="S248" s="37">
        <f t="shared" si="16"/>
        <v>18394347.385843042</v>
      </c>
      <c r="T248" s="37">
        <f t="shared" si="15"/>
        <v>3353881.3693905557</v>
      </c>
    </row>
    <row r="249" spans="1:20" x14ac:dyDescent="0.55000000000000004">
      <c r="A249" s="31" t="s">
        <v>167</v>
      </c>
      <c r="B249" s="31" t="s">
        <v>459</v>
      </c>
      <c r="C249" s="55">
        <v>101615.77472910793</v>
      </c>
      <c r="D249" s="55">
        <v>106777.17555421469</v>
      </c>
      <c r="E249" s="55">
        <v>112801.45477282227</v>
      </c>
      <c r="F249" s="55">
        <v>118883.90897700665</v>
      </c>
      <c r="G249" s="55">
        <v>125661.07421336285</v>
      </c>
      <c r="H249" s="55">
        <v>131559.62834899517</v>
      </c>
      <c r="I249" s="55">
        <v>137261.19683977464</v>
      </c>
      <c r="J249" s="55">
        <v>142851.8414621664</v>
      </c>
      <c r="K249" s="55">
        <v>149847.78834013536</v>
      </c>
      <c r="L249" s="55">
        <v>155182.23625900416</v>
      </c>
      <c r="M249" s="55">
        <v>160391.15976575197</v>
      </c>
      <c r="N249" s="55">
        <v>166156.29120469937</v>
      </c>
      <c r="O249" s="55">
        <v>171047.91226291077</v>
      </c>
      <c r="P249" s="55">
        <v>177268.29679072832</v>
      </c>
      <c r="Q249" s="55">
        <v>181888.85522145397</v>
      </c>
      <c r="R249" s="55">
        <v>187825.3648908881</v>
      </c>
      <c r="S249" s="37">
        <f t="shared" si="16"/>
        <v>2327019.9596330225</v>
      </c>
      <c r="T249" s="37">
        <f t="shared" si="15"/>
        <v>697299.0165955096</v>
      </c>
    </row>
    <row r="250" spans="1:20" x14ac:dyDescent="0.55000000000000004">
      <c r="A250" s="31" t="s">
        <v>21</v>
      </c>
      <c r="B250" s="31" t="s">
        <v>460</v>
      </c>
      <c r="C250" s="55">
        <v>1791506.8139341245</v>
      </c>
      <c r="D250" s="55">
        <v>1776857.9268405065</v>
      </c>
      <c r="E250" s="55">
        <v>1751590.5440058971</v>
      </c>
      <c r="F250" s="55">
        <v>1731468.8012155152</v>
      </c>
      <c r="G250" s="55">
        <v>1706405.4583504749</v>
      </c>
      <c r="H250" s="55">
        <v>1690454.5137273634</v>
      </c>
      <c r="I250" s="55">
        <v>1669535.4621231686</v>
      </c>
      <c r="J250" s="55">
        <v>1656318.7082314333</v>
      </c>
      <c r="K250" s="55">
        <v>1642111.7435762396</v>
      </c>
      <c r="L250" s="55">
        <v>1625044.2132560029</v>
      </c>
      <c r="M250" s="55">
        <v>1618608.716977404</v>
      </c>
      <c r="N250" s="55">
        <v>1600824.8919439712</v>
      </c>
      <c r="O250" s="55">
        <v>1581298.8048337358</v>
      </c>
      <c r="P250" s="55">
        <v>1568580.5298192645</v>
      </c>
      <c r="Q250" s="55">
        <v>1557732.0030934713</v>
      </c>
      <c r="R250" s="55">
        <v>1540342.4912543232</v>
      </c>
      <c r="S250" s="37">
        <f t="shared" si="16"/>
        <v>26508681.623182893</v>
      </c>
      <c r="T250" s="37">
        <f t="shared" si="15"/>
        <v>10448284.058073882</v>
      </c>
    </row>
    <row r="251" spans="1:20" x14ac:dyDescent="0.55000000000000004">
      <c r="A251" s="31" t="s">
        <v>53</v>
      </c>
      <c r="B251" s="31" t="s">
        <v>459</v>
      </c>
      <c r="C251" s="55">
        <v>559905.51175589312</v>
      </c>
      <c r="D251" s="55">
        <v>566880.30821718252</v>
      </c>
      <c r="E251" s="55">
        <v>574965.94207794569</v>
      </c>
      <c r="F251" s="55">
        <v>580788.87719385314</v>
      </c>
      <c r="G251" s="55">
        <v>586191.1261874825</v>
      </c>
      <c r="H251" s="55">
        <v>590932.44352076482</v>
      </c>
      <c r="I251" s="55">
        <v>592605.35769177391</v>
      </c>
      <c r="J251" s="55">
        <v>597087.24371237098</v>
      </c>
      <c r="K251" s="55">
        <v>600452.30982965301</v>
      </c>
      <c r="L251" s="55">
        <v>603734.56806491478</v>
      </c>
      <c r="M251" s="55">
        <v>609456.69057044014</v>
      </c>
      <c r="N251" s="55">
        <v>612762.37136429502</v>
      </c>
      <c r="O251" s="55">
        <v>616864.78667173174</v>
      </c>
      <c r="P251" s="55">
        <v>623288.41310232133</v>
      </c>
      <c r="Q251" s="55">
        <v>629281.34008486196</v>
      </c>
      <c r="R251" s="55">
        <v>634182.7525255169</v>
      </c>
      <c r="S251" s="37">
        <f t="shared" si="16"/>
        <v>9579380.0425710026</v>
      </c>
      <c r="T251" s="37">
        <f t="shared" si="15"/>
        <v>3459664.2089531217</v>
      </c>
    </row>
    <row r="252" spans="1:20" x14ac:dyDescent="0.55000000000000004">
      <c r="A252" s="31" t="s">
        <v>172</v>
      </c>
      <c r="B252" s="31" t="s">
        <v>459</v>
      </c>
      <c r="C252" s="55">
        <v>3131943.6922516562</v>
      </c>
      <c r="D252" s="55">
        <v>3254552.4985447084</v>
      </c>
      <c r="E252" s="55">
        <v>3367880.7069704533</v>
      </c>
      <c r="F252" s="55">
        <v>3493056.9537668331</v>
      </c>
      <c r="G252" s="55">
        <v>3587257.9924848718</v>
      </c>
      <c r="H252" s="55">
        <v>3713302.0092064128</v>
      </c>
      <c r="I252" s="55">
        <v>3839648.1481590318</v>
      </c>
      <c r="J252" s="55">
        <v>3946053.8712134869</v>
      </c>
      <c r="K252" s="55">
        <v>4070967.1356909717</v>
      </c>
      <c r="L252" s="55">
        <v>4157575.3479032195</v>
      </c>
      <c r="M252" s="55">
        <v>4258900.895413056</v>
      </c>
      <c r="N252" s="55">
        <v>4374719.68470548</v>
      </c>
      <c r="O252" s="55">
        <v>4468641.4824608099</v>
      </c>
      <c r="P252" s="55">
        <v>4564243.4648896456</v>
      </c>
      <c r="Q252" s="55">
        <v>4654251.1044159485</v>
      </c>
      <c r="R252" s="55">
        <v>4727994.3122077063</v>
      </c>
      <c r="S252" s="37">
        <f t="shared" si="16"/>
        <v>63610989.300284296</v>
      </c>
      <c r="T252" s="37">
        <f t="shared" si="15"/>
        <v>20547993.853224937</v>
      </c>
    </row>
    <row r="253" spans="1:20" x14ac:dyDescent="0.55000000000000004">
      <c r="A253" s="31" t="s">
        <v>175</v>
      </c>
      <c r="B253" s="31" t="s">
        <v>459</v>
      </c>
      <c r="C253" s="55">
        <v>103211.5605265995</v>
      </c>
      <c r="D253" s="55">
        <v>101868.69352662016</v>
      </c>
      <c r="E253" s="55">
        <v>100203.23628915206</v>
      </c>
      <c r="F253" s="55">
        <v>99321.519794414708</v>
      </c>
      <c r="G253" s="55">
        <v>97925.107090376085</v>
      </c>
      <c r="H253" s="55">
        <v>96536.268212203722</v>
      </c>
      <c r="I253" s="55">
        <v>95036.198726656265</v>
      </c>
      <c r="J253" s="55">
        <v>93491.969898813462</v>
      </c>
      <c r="K253" s="55">
        <v>91907.912954376414</v>
      </c>
      <c r="L253" s="55">
        <v>90175.100121739</v>
      </c>
      <c r="M253" s="55">
        <v>88634.429798135272</v>
      </c>
      <c r="N253" s="55">
        <v>87274.472380182546</v>
      </c>
      <c r="O253" s="55">
        <v>85506.203790189902</v>
      </c>
      <c r="P253" s="55">
        <v>83822.831527668823</v>
      </c>
      <c r="Q253" s="55">
        <v>82070.850709634251</v>
      </c>
      <c r="R253" s="55">
        <v>80352.591704369232</v>
      </c>
      <c r="S253" s="37">
        <f t="shared" si="16"/>
        <v>1477338.9470511314</v>
      </c>
      <c r="T253" s="37">
        <f t="shared" si="15"/>
        <v>599066.38543936622</v>
      </c>
    </row>
    <row r="254" spans="1:20" x14ac:dyDescent="0.55000000000000004">
      <c r="A254" s="31" t="s">
        <v>24</v>
      </c>
      <c r="B254" s="31" t="s">
        <v>460</v>
      </c>
      <c r="C254" s="55">
        <v>4646102.778931817</v>
      </c>
      <c r="D254" s="55">
        <v>4913196.2930494351</v>
      </c>
      <c r="E254" s="55">
        <v>5202671.1882690582</v>
      </c>
      <c r="F254" s="55">
        <v>5462811.2708518421</v>
      </c>
      <c r="G254" s="55">
        <v>5743353.6962571125</v>
      </c>
      <c r="H254" s="55">
        <v>6026174.0753080808</v>
      </c>
      <c r="I254" s="55">
        <v>6306902.8825638415</v>
      </c>
      <c r="J254" s="55">
        <v>6553147.2118202196</v>
      </c>
      <c r="K254" s="55">
        <v>6837476.496733401</v>
      </c>
      <c r="L254" s="55">
        <v>7084991.4527591532</v>
      </c>
      <c r="M254" s="55">
        <v>7348621.6952454858</v>
      </c>
      <c r="N254" s="55">
        <v>7588562.2171962028</v>
      </c>
      <c r="O254" s="55">
        <v>7844256.3429746395</v>
      </c>
      <c r="P254" s="55">
        <v>8061546.2130284198</v>
      </c>
      <c r="Q254" s="55">
        <v>8297522.8481933381</v>
      </c>
      <c r="R254" s="55">
        <v>8511786.1474099997</v>
      </c>
      <c r="S254" s="37">
        <f t="shared" si="16"/>
        <v>106429122.81059203</v>
      </c>
      <c r="T254" s="37">
        <f t="shared" si="15"/>
        <v>31994309.302667346</v>
      </c>
    </row>
    <row r="255" spans="1:20" x14ac:dyDescent="0.55000000000000004">
      <c r="A255" s="31" t="s">
        <v>43</v>
      </c>
      <c r="B255" s="31" t="s">
        <v>460</v>
      </c>
      <c r="C255" s="55">
        <v>8794198.3233357817</v>
      </c>
      <c r="D255" s="55">
        <v>8489155.8206163291</v>
      </c>
      <c r="E255" s="55">
        <v>8192253.2978784982</v>
      </c>
      <c r="F255" s="55">
        <v>7924317.0947704753</v>
      </c>
      <c r="G255" s="55">
        <v>7641342.0802433519</v>
      </c>
      <c r="H255" s="55">
        <v>7402401.0979996715</v>
      </c>
      <c r="I255" s="55">
        <v>7155122.7828322286</v>
      </c>
      <c r="J255" s="55">
        <v>6921029.9993610699</v>
      </c>
      <c r="K255" s="55">
        <v>6698867.721996869</v>
      </c>
      <c r="L255" s="55">
        <v>6496693.6074380605</v>
      </c>
      <c r="M255" s="55">
        <v>6251637.9914029269</v>
      </c>
      <c r="N255" s="55">
        <v>6044895.9294207543</v>
      </c>
      <c r="O255" s="55">
        <v>5835243.1760364445</v>
      </c>
      <c r="P255" s="55">
        <v>5627715.115535819</v>
      </c>
      <c r="Q255" s="55">
        <v>5425419.6324244039</v>
      </c>
      <c r="R255" s="55">
        <v>5215481.8361965949</v>
      </c>
      <c r="S255" s="37">
        <f t="shared" si="16"/>
        <v>110115775.50748928</v>
      </c>
      <c r="T255" s="37">
        <f t="shared" si="15"/>
        <v>48443667.7148441</v>
      </c>
    </row>
    <row r="256" spans="1:20" x14ac:dyDescent="0.55000000000000004">
      <c r="A256" s="31" t="s">
        <v>176</v>
      </c>
      <c r="B256" s="31" t="s">
        <v>460</v>
      </c>
      <c r="C256" s="55">
        <v>6075140.1547810882</v>
      </c>
      <c r="D256" s="55">
        <v>6309017.7051265528</v>
      </c>
      <c r="E256" s="55">
        <v>6551512.0876179216</v>
      </c>
      <c r="F256" s="55">
        <v>6800954.0773755545</v>
      </c>
      <c r="G256" s="55">
        <v>7014802.6987705017</v>
      </c>
      <c r="H256" s="55">
        <v>7244307.8564370219</v>
      </c>
      <c r="I256" s="55">
        <v>7476369.4627017267</v>
      </c>
      <c r="J256" s="55">
        <v>7648934.1266043847</v>
      </c>
      <c r="K256" s="55">
        <v>7856608.276258653</v>
      </c>
      <c r="L256" s="55">
        <v>8083716.9859150853</v>
      </c>
      <c r="M256" s="55">
        <v>8257037.310644161</v>
      </c>
      <c r="N256" s="55">
        <v>8446762.5561947953</v>
      </c>
      <c r="O256" s="55">
        <v>8618928.2547554411</v>
      </c>
      <c r="P256" s="55">
        <v>8809517.6817494649</v>
      </c>
      <c r="Q256" s="55">
        <v>8938961.4111251496</v>
      </c>
      <c r="R256" s="55">
        <v>9122524.3806012478</v>
      </c>
      <c r="S256" s="37">
        <f t="shared" si="16"/>
        <v>123255095.02665874</v>
      </c>
      <c r="T256" s="37">
        <f t="shared" si="15"/>
        <v>39995734.580108643</v>
      </c>
    </row>
    <row r="257" spans="1:20" x14ac:dyDescent="0.55000000000000004">
      <c r="A257" s="31" t="s">
        <v>177</v>
      </c>
      <c r="B257" s="31" t="s">
        <v>460</v>
      </c>
      <c r="C257" s="55">
        <v>94413280.398144692</v>
      </c>
      <c r="D257" s="55">
        <v>91729496.586049855</v>
      </c>
      <c r="E257" s="55">
        <v>89084919.876095936</v>
      </c>
      <c r="F257" s="55">
        <v>86715811.693854272</v>
      </c>
      <c r="G257" s="55">
        <v>84438781.366197854</v>
      </c>
      <c r="H257" s="55">
        <v>82096631.493149072</v>
      </c>
      <c r="I257" s="55">
        <v>79879821.281764567</v>
      </c>
      <c r="J257" s="55">
        <v>77853045.044758156</v>
      </c>
      <c r="K257" s="55">
        <v>75778667.522893578</v>
      </c>
      <c r="L257" s="55">
        <v>73765991.904739872</v>
      </c>
      <c r="M257" s="55">
        <v>71922174.879251346</v>
      </c>
      <c r="N257" s="55">
        <v>70074324.578881294</v>
      </c>
      <c r="O257" s="55">
        <v>68278311.95679082</v>
      </c>
      <c r="P257" s="55">
        <v>66610694.657594629</v>
      </c>
      <c r="Q257" s="55">
        <v>64857528.107112467</v>
      </c>
      <c r="R257" s="55">
        <v>63192082.376977593</v>
      </c>
      <c r="S257" s="37">
        <f t="shared" si="16"/>
        <v>1240691563.724256</v>
      </c>
      <c r="T257" s="37">
        <f t="shared" si="15"/>
        <v>528478921.41349161</v>
      </c>
    </row>
    <row r="258" spans="1:20" x14ac:dyDescent="0.55000000000000004">
      <c r="A258" s="31" t="s">
        <v>178</v>
      </c>
      <c r="B258" s="31" t="s">
        <v>459</v>
      </c>
      <c r="C258" s="55">
        <v>1066530.8910617179</v>
      </c>
      <c r="D258" s="55">
        <v>1042314.7413890968</v>
      </c>
      <c r="E258" s="55">
        <v>1019930.5608559902</v>
      </c>
      <c r="F258" s="55">
        <v>999504.04134231503</v>
      </c>
      <c r="G258" s="55">
        <v>977727.75939653069</v>
      </c>
      <c r="H258" s="55">
        <v>954830.13810887514</v>
      </c>
      <c r="I258" s="55">
        <v>935479.84742327733</v>
      </c>
      <c r="J258" s="55">
        <v>916152.13593401969</v>
      </c>
      <c r="K258" s="55">
        <v>897074.4394630898</v>
      </c>
      <c r="L258" s="55">
        <v>879248.51251687785</v>
      </c>
      <c r="M258" s="55">
        <v>860615.72663179634</v>
      </c>
      <c r="N258" s="55">
        <v>845434.77094718383</v>
      </c>
      <c r="O258" s="55">
        <v>829664.34590311942</v>
      </c>
      <c r="P258" s="55">
        <v>811492.79061234812</v>
      </c>
      <c r="Q258" s="55">
        <v>795447.05953652458</v>
      </c>
      <c r="R258" s="55">
        <v>779829.5659512165</v>
      </c>
      <c r="S258" s="37">
        <f t="shared" si="16"/>
        <v>14611277.32707398</v>
      </c>
      <c r="T258" s="37">
        <f t="shared" si="15"/>
        <v>6060838.1321545262</v>
      </c>
    </row>
    <row r="259" spans="1:20" x14ac:dyDescent="0.55000000000000004">
      <c r="A259" s="31" t="s">
        <v>180</v>
      </c>
      <c r="B259" s="31" t="s">
        <v>460</v>
      </c>
      <c r="C259" s="55">
        <v>56003810.848335236</v>
      </c>
      <c r="D259" s="55">
        <v>54430898.524571985</v>
      </c>
      <c r="E259" s="55">
        <v>52874069.054171264</v>
      </c>
      <c r="F259" s="55">
        <v>51334047.625408985</v>
      </c>
      <c r="G259" s="55">
        <v>49745292.903586395</v>
      </c>
      <c r="H259" s="55">
        <v>48268463.42737598</v>
      </c>
      <c r="I259" s="55">
        <v>46862585.851821341</v>
      </c>
      <c r="J259" s="55">
        <v>45485367.094692752</v>
      </c>
      <c r="K259" s="55">
        <v>44209503.79601723</v>
      </c>
      <c r="L259" s="55">
        <v>42896988.212618805</v>
      </c>
      <c r="M259" s="55">
        <v>41561290.080150209</v>
      </c>
      <c r="N259" s="55">
        <v>40353886.691367894</v>
      </c>
      <c r="O259" s="55">
        <v>39234070.430757023</v>
      </c>
      <c r="P259" s="55">
        <v>38015354.432002217</v>
      </c>
      <c r="Q259" s="55">
        <v>36930407.320780933</v>
      </c>
      <c r="R259" s="55">
        <v>35738878.246577695</v>
      </c>
      <c r="S259" s="37">
        <f t="shared" si="16"/>
        <v>723944914.540236</v>
      </c>
      <c r="T259" s="37">
        <f t="shared" si="15"/>
        <v>312656582.38344985</v>
      </c>
    </row>
    <row r="260" spans="1:20" x14ac:dyDescent="0.55000000000000004">
      <c r="A260" s="31" t="s">
        <v>181</v>
      </c>
      <c r="B260" s="31" t="s">
        <v>459</v>
      </c>
      <c r="C260" s="55">
        <v>366661.12086888344</v>
      </c>
      <c r="D260" s="55">
        <v>380257.7838116202</v>
      </c>
      <c r="E260" s="55">
        <v>394586.70896062133</v>
      </c>
      <c r="F260" s="55">
        <v>408789.81614839839</v>
      </c>
      <c r="G260" s="55">
        <v>421530.14052678004</v>
      </c>
      <c r="H260" s="55">
        <v>434296.01906964049</v>
      </c>
      <c r="I260" s="55">
        <v>446907.94185719348</v>
      </c>
      <c r="J260" s="55">
        <v>459469.23644842929</v>
      </c>
      <c r="K260" s="55">
        <v>470595.18384835409</v>
      </c>
      <c r="L260" s="55">
        <v>479835.19728310575</v>
      </c>
      <c r="M260" s="55">
        <v>488511.95108560374</v>
      </c>
      <c r="N260" s="55">
        <v>496684.1920304579</v>
      </c>
      <c r="O260" s="55">
        <v>504355.32770832541</v>
      </c>
      <c r="P260" s="55">
        <v>509809.52396258892</v>
      </c>
      <c r="Q260" s="55">
        <v>514960.43818005919</v>
      </c>
      <c r="R260" s="55">
        <v>519547.59650483698</v>
      </c>
      <c r="S260" s="37">
        <f t="shared" si="16"/>
        <v>7296798.1782948989</v>
      </c>
      <c r="T260" s="37">
        <f t="shared" si="15"/>
        <v>2406121.589385944</v>
      </c>
    </row>
    <row r="261" spans="1:20" x14ac:dyDescent="0.55000000000000004">
      <c r="A261" s="31" t="s">
        <v>20</v>
      </c>
      <c r="B261" s="31" t="s">
        <v>460</v>
      </c>
      <c r="C261" s="55">
        <v>4484227.0529696364</v>
      </c>
      <c r="D261" s="55">
        <v>4613790.3454910517</v>
      </c>
      <c r="E261" s="55">
        <v>4744022.8191785347</v>
      </c>
      <c r="F261" s="55">
        <v>4860733.6196544534</v>
      </c>
      <c r="G261" s="55">
        <v>4990926.1960562319</v>
      </c>
      <c r="H261" s="55">
        <v>5101607.2638949845</v>
      </c>
      <c r="I261" s="55">
        <v>5204857.8446343485</v>
      </c>
      <c r="J261" s="55">
        <v>5310830.7558428263</v>
      </c>
      <c r="K261" s="55">
        <v>5427395.2499959674</v>
      </c>
      <c r="L261" s="55">
        <v>5519036.6067143707</v>
      </c>
      <c r="M261" s="55">
        <v>5607447.3914298844</v>
      </c>
      <c r="N261" s="55">
        <v>5672812.9367459463</v>
      </c>
      <c r="O261" s="55">
        <v>5757777.1622163774</v>
      </c>
      <c r="P261" s="55">
        <v>5825936.1524480041</v>
      </c>
      <c r="Q261" s="55">
        <v>5896795.6374690868</v>
      </c>
      <c r="R261" s="55">
        <v>5967143.8579976186</v>
      </c>
      <c r="S261" s="37">
        <f t="shared" si="16"/>
        <v>84985340.892739326</v>
      </c>
      <c r="T261" s="37">
        <f t="shared" si="15"/>
        <v>28795307.297244892</v>
      </c>
    </row>
    <row r="262" spans="1:20" x14ac:dyDescent="0.55000000000000004">
      <c r="A262" s="31" t="s">
        <v>18</v>
      </c>
      <c r="B262" s="31" t="s">
        <v>460</v>
      </c>
      <c r="C262" s="55">
        <v>1315022.4017051007</v>
      </c>
      <c r="D262" s="55">
        <v>1315262.2392356361</v>
      </c>
      <c r="E262" s="55">
        <v>1314598.3736931821</v>
      </c>
      <c r="F262" s="55">
        <v>1313666.2531892199</v>
      </c>
      <c r="G262" s="55">
        <v>1315354.185722512</v>
      </c>
      <c r="H262" s="55">
        <v>1314426.3217670592</v>
      </c>
      <c r="I262" s="55">
        <v>1317717.7296600328</v>
      </c>
      <c r="J262" s="55">
        <v>1316660.8288445142</v>
      </c>
      <c r="K262" s="55">
        <v>1315811.5575271484</v>
      </c>
      <c r="L262" s="55">
        <v>1312383.4713639317</v>
      </c>
      <c r="M262" s="55">
        <v>1311357.4445717838</v>
      </c>
      <c r="N262" s="55">
        <v>1309225.3677025626</v>
      </c>
      <c r="O262" s="55">
        <v>1303365.9583775746</v>
      </c>
      <c r="P262" s="55">
        <v>1301067.8806307642</v>
      </c>
      <c r="Q262" s="55">
        <v>1293006.0859991279</v>
      </c>
      <c r="R262" s="55">
        <v>1287246.5204106853</v>
      </c>
      <c r="S262" s="37">
        <f t="shared" si="16"/>
        <v>20956172.620400839</v>
      </c>
      <c r="T262" s="37">
        <f t="shared" si="15"/>
        <v>7888329.7753127106</v>
      </c>
    </row>
    <row r="264" spans="1:20" x14ac:dyDescent="0.55000000000000004">
      <c r="A264" s="31" t="s">
        <v>229</v>
      </c>
      <c r="B264" s="31"/>
      <c r="C264" s="37">
        <f>SUM(C182:C262)</f>
        <v>1993995887.2679067</v>
      </c>
      <c r="D264" s="37">
        <f t="shared" ref="D264:R264" si="17">SUM(D182:D262)</f>
        <v>1937429404.7563446</v>
      </c>
      <c r="E264" s="37">
        <f t="shared" si="17"/>
        <v>1881220367.1106713</v>
      </c>
      <c r="F264" s="37">
        <f t="shared" si="17"/>
        <v>1828827783.2249472</v>
      </c>
      <c r="G264" s="37">
        <f t="shared" si="17"/>
        <v>1775819695.0082877</v>
      </c>
      <c r="H264" s="37">
        <f t="shared" si="17"/>
        <v>1727072704.66626</v>
      </c>
      <c r="I264" s="37">
        <f t="shared" si="17"/>
        <v>1681334276.3109298</v>
      </c>
      <c r="J264" s="37">
        <f t="shared" si="17"/>
        <v>1638527279.9414246</v>
      </c>
      <c r="K264" s="37">
        <f t="shared" si="17"/>
        <v>1597113991.6853688</v>
      </c>
      <c r="L264" s="37">
        <f t="shared" si="17"/>
        <v>1558253312.3292751</v>
      </c>
      <c r="M264" s="37">
        <f t="shared" si="17"/>
        <v>1523334587.0017223</v>
      </c>
      <c r="N264" s="37">
        <f t="shared" si="17"/>
        <v>1493134765.7462878</v>
      </c>
      <c r="O264" s="37">
        <f t="shared" si="17"/>
        <v>1464719765.0803947</v>
      </c>
      <c r="P264" s="37">
        <f t="shared" si="17"/>
        <v>1439313071.6171525</v>
      </c>
      <c r="Q264" s="37">
        <f t="shared" si="17"/>
        <v>1412431095.2063985</v>
      </c>
      <c r="R264" s="37">
        <f t="shared" si="17"/>
        <v>1387698694.3026016</v>
      </c>
      <c r="S264" s="37">
        <f>SUM(S182:S262)</f>
        <v>26340226681.255966</v>
      </c>
      <c r="T264" s="37">
        <f>SUM(C264:H264)</f>
        <v>11144365842.034416</v>
      </c>
    </row>
    <row r="266" spans="1:20" ht="15.3" x14ac:dyDescent="0.55000000000000004">
      <c r="A266" s="68" t="s">
        <v>243</v>
      </c>
      <c r="B266" s="68"/>
      <c r="C266" s="68"/>
      <c r="D266" s="68"/>
      <c r="E266" s="68"/>
      <c r="F266" s="68"/>
      <c r="G266" s="68"/>
      <c r="H266" s="68"/>
      <c r="I266" s="68"/>
      <c r="J266" s="68"/>
      <c r="K266" s="68"/>
      <c r="L266" s="68"/>
      <c r="M266" s="68"/>
      <c r="N266" s="68"/>
      <c r="O266" s="68"/>
      <c r="P266" s="68"/>
      <c r="Q266" s="68"/>
      <c r="R266" s="68"/>
    </row>
    <row r="267" spans="1:20" x14ac:dyDescent="0.55000000000000004">
      <c r="A267" s="31"/>
    </row>
    <row r="268" spans="1:20" x14ac:dyDescent="0.55000000000000004">
      <c r="A268" s="17" t="s">
        <v>237</v>
      </c>
    </row>
    <row r="269" spans="1:20" x14ac:dyDescent="0.55000000000000004">
      <c r="A269" s="17" t="s">
        <v>244</v>
      </c>
    </row>
    <row r="270" spans="1:20" x14ac:dyDescent="0.55000000000000004">
      <c r="A270" s="17" t="s">
        <v>1</v>
      </c>
      <c r="B270" s="17" t="s">
        <v>239</v>
      </c>
      <c r="C270" s="63">
        <v>2015</v>
      </c>
      <c r="D270" s="63">
        <f>1+C270</f>
        <v>2016</v>
      </c>
      <c r="E270" s="63">
        <f t="shared" ref="E270:R270" si="18">1+D270</f>
        <v>2017</v>
      </c>
      <c r="F270" s="63">
        <f t="shared" si="18"/>
        <v>2018</v>
      </c>
      <c r="G270" s="63">
        <f t="shared" si="18"/>
        <v>2019</v>
      </c>
      <c r="H270" s="63">
        <f t="shared" si="18"/>
        <v>2020</v>
      </c>
      <c r="I270" s="63">
        <f t="shared" si="18"/>
        <v>2021</v>
      </c>
      <c r="J270" s="63">
        <f t="shared" si="18"/>
        <v>2022</v>
      </c>
      <c r="K270" s="63">
        <f t="shared" si="18"/>
        <v>2023</v>
      </c>
      <c r="L270" s="63">
        <f t="shared" si="18"/>
        <v>2024</v>
      </c>
      <c r="M270" s="63">
        <f t="shared" si="18"/>
        <v>2025</v>
      </c>
      <c r="N270" s="63">
        <f t="shared" si="18"/>
        <v>2026</v>
      </c>
      <c r="O270" s="63">
        <f t="shared" si="18"/>
        <v>2027</v>
      </c>
      <c r="P270" s="63">
        <f t="shared" si="18"/>
        <v>2028</v>
      </c>
      <c r="Q270" s="63">
        <f t="shared" si="18"/>
        <v>2029</v>
      </c>
      <c r="R270" s="63">
        <f t="shared" si="18"/>
        <v>2030</v>
      </c>
      <c r="S270" t="s">
        <v>233</v>
      </c>
      <c r="T270" t="s">
        <v>240</v>
      </c>
    </row>
    <row r="271" spans="1:20" x14ac:dyDescent="0.55000000000000004">
      <c r="A271" s="31" t="s">
        <v>79</v>
      </c>
      <c r="B271" s="31" t="s">
        <v>459</v>
      </c>
      <c r="C271" s="55">
        <v>997070.40888774209</v>
      </c>
      <c r="D271" s="55">
        <v>1001505.7989671462</v>
      </c>
      <c r="E271" s="55">
        <v>1005960.9195339675</v>
      </c>
      <c r="F271" s="55">
        <v>1010435.8583577432</v>
      </c>
      <c r="G271" s="55">
        <v>1014930.7035984456</v>
      </c>
      <c r="H271" s="55">
        <v>1019445.5438082214</v>
      </c>
      <c r="I271" s="55">
        <v>1020846.9281149184</v>
      </c>
      <c r="J271" s="55">
        <v>1022250.2388393497</v>
      </c>
      <c r="K271" s="55">
        <v>1023655.4786296728</v>
      </c>
      <c r="L271" s="55">
        <v>1025062.6501376842</v>
      </c>
      <c r="M271" s="55">
        <v>1026471.7560188262</v>
      </c>
      <c r="N271" s="55">
        <v>1022411.8881352526</v>
      </c>
      <c r="O271" s="55">
        <v>1018368.0777097975</v>
      </c>
      <c r="P271" s="55">
        <v>1014340.2612325219</v>
      </c>
      <c r="Q271" s="55">
        <v>1010328.3754446791</v>
      </c>
      <c r="R271" s="55">
        <v>1006332.3573377221</v>
      </c>
      <c r="S271" s="37">
        <f>SUM(C271:R271)</f>
        <v>16239417.24475369</v>
      </c>
      <c r="T271" s="37">
        <f t="shared" ref="T271:T334" si="19">SUM(C271:H271)</f>
        <v>6049349.2331532668</v>
      </c>
    </row>
    <row r="272" spans="1:20" x14ac:dyDescent="0.55000000000000004">
      <c r="A272" s="31" t="s">
        <v>82</v>
      </c>
      <c r="B272" s="31" t="s">
        <v>460</v>
      </c>
      <c r="C272" s="55">
        <v>4587489.0782240741</v>
      </c>
      <c r="D272" s="55">
        <v>4612181.5294817062</v>
      </c>
      <c r="E272" s="55">
        <v>4637006.889426142</v>
      </c>
      <c r="F272" s="55">
        <v>4661965.8734468268</v>
      </c>
      <c r="G272" s="55">
        <v>4687059.2007838357</v>
      </c>
      <c r="H272" s="55">
        <v>4712287.5945485979</v>
      </c>
      <c r="I272" s="55">
        <v>4740153.330293946</v>
      </c>
      <c r="J272" s="55">
        <v>4768183.8478385918</v>
      </c>
      <c r="K272" s="55">
        <v>4796380.1216065241</v>
      </c>
      <c r="L272" s="55">
        <v>4824743.1317839054</v>
      </c>
      <c r="M272" s="55">
        <v>4853273.8643531622</v>
      </c>
      <c r="N272" s="55">
        <v>4875304.0634161402</v>
      </c>
      <c r="O272" s="55">
        <v>4897434.2629497927</v>
      </c>
      <c r="P272" s="55">
        <v>4919664.9168807575</v>
      </c>
      <c r="Q272" s="55">
        <v>4941996.481196153</v>
      </c>
      <c r="R272" s="55">
        <v>4964429.4139529355</v>
      </c>
      <c r="S272" s="37">
        <f t="shared" ref="S272:S335" si="20">SUM(C272:R272)</f>
        <v>76479553.600183085</v>
      </c>
      <c r="T272" s="37">
        <f t="shared" si="19"/>
        <v>27897990.165911183</v>
      </c>
    </row>
    <row r="273" spans="1:20" x14ac:dyDescent="0.55000000000000004">
      <c r="A273" s="31" t="s">
        <v>85</v>
      </c>
      <c r="B273" s="31" t="s">
        <v>459</v>
      </c>
      <c r="C273" s="55">
        <v>591154.96631044231</v>
      </c>
      <c r="D273" s="55">
        <v>576002.57820375043</v>
      </c>
      <c r="E273" s="55">
        <v>561238.57364861481</v>
      </c>
      <c r="F273" s="55">
        <v>546852.99766090675</v>
      </c>
      <c r="G273" s="55">
        <v>532836.15042103338</v>
      </c>
      <c r="H273" s="55">
        <v>519178.58073360333</v>
      </c>
      <c r="I273" s="55">
        <v>506935.16719597095</v>
      </c>
      <c r="J273" s="55">
        <v>494980.48123805056</v>
      </c>
      <c r="K273" s="55">
        <v>483307.71400583821</v>
      </c>
      <c r="L273" s="55">
        <v>471910.217213617</v>
      </c>
      <c r="M273" s="55">
        <v>460781.49935739086</v>
      </c>
      <c r="N273" s="55">
        <v>452894.06217619067</v>
      </c>
      <c r="O273" s="55">
        <v>445141.63836982037</v>
      </c>
      <c r="P273" s="55">
        <v>437521.91684394534</v>
      </c>
      <c r="Q273" s="55">
        <v>430032.62606443779</v>
      </c>
      <c r="R273" s="55">
        <v>422671.53338020458</v>
      </c>
      <c r="S273" s="37">
        <f t="shared" si="20"/>
        <v>7933440.7028238168</v>
      </c>
      <c r="T273" s="37">
        <f t="shared" si="19"/>
        <v>3327263.846978351</v>
      </c>
    </row>
    <row r="274" spans="1:20" x14ac:dyDescent="0.55000000000000004">
      <c r="A274" s="31" t="s">
        <v>86</v>
      </c>
      <c r="B274" s="31" t="s">
        <v>459</v>
      </c>
      <c r="C274" s="55">
        <v>2059929.4440943031</v>
      </c>
      <c r="D274" s="55">
        <v>2033422.066362011</v>
      </c>
      <c r="E274" s="55">
        <v>2007255.788212646</v>
      </c>
      <c r="F274" s="55">
        <v>1981426.2203427248</v>
      </c>
      <c r="G274" s="55">
        <v>1955929.029930756</v>
      </c>
      <c r="H274" s="55">
        <v>1930759.9399104286</v>
      </c>
      <c r="I274" s="55">
        <v>1902536.3586296225</v>
      </c>
      <c r="J274" s="55">
        <v>1874725.3457493968</v>
      </c>
      <c r="K274" s="55">
        <v>1847320.8704020379</v>
      </c>
      <c r="L274" s="55">
        <v>1820316.989878217</v>
      </c>
      <c r="M274" s="55">
        <v>1793707.8483383083</v>
      </c>
      <c r="N274" s="55">
        <v>1763592.4368497434</v>
      </c>
      <c r="O274" s="55">
        <v>1733982.6472828116</v>
      </c>
      <c r="P274" s="55">
        <v>1704869.9905113478</v>
      </c>
      <c r="Q274" s="55">
        <v>1676246.1199371519</v>
      </c>
      <c r="R274" s="55">
        <v>1648102.8290970165</v>
      </c>
      <c r="S274" s="37">
        <f t="shared" si="20"/>
        <v>29734123.925528526</v>
      </c>
      <c r="T274" s="37">
        <f t="shared" si="19"/>
        <v>11968722.48885287</v>
      </c>
    </row>
    <row r="275" spans="1:20" x14ac:dyDescent="0.55000000000000004">
      <c r="A275" s="31" t="s">
        <v>89</v>
      </c>
      <c r="B275" s="31" t="s">
        <v>459</v>
      </c>
      <c r="C275" s="55">
        <v>1061835.4556968072</v>
      </c>
      <c r="D275" s="55">
        <v>1063202.6931155201</v>
      </c>
      <c r="E275" s="55">
        <v>1064571.6910124214</v>
      </c>
      <c r="F275" s="55">
        <v>1065942.4516543325</v>
      </c>
      <c r="G275" s="55">
        <v>1067314.9773109939</v>
      </c>
      <c r="H275" s="55">
        <v>1068689.2702550683</v>
      </c>
      <c r="I275" s="55">
        <v>1068970.4597566656</v>
      </c>
      <c r="J275" s="55">
        <v>1069251.7232437867</v>
      </c>
      <c r="K275" s="55">
        <v>1069533.060735899</v>
      </c>
      <c r="L275" s="55">
        <v>1069814.4722524744</v>
      </c>
      <c r="M275" s="55">
        <v>1070095.9578129891</v>
      </c>
      <c r="N275" s="55">
        <v>1068147.4136989471</v>
      </c>
      <c r="O275" s="55">
        <v>1066202.4177005079</v>
      </c>
      <c r="P275" s="55">
        <v>1064260.9633568863</v>
      </c>
      <c r="Q275" s="55">
        <v>1062323.044219062</v>
      </c>
      <c r="R275" s="55">
        <v>1060388.6538497584</v>
      </c>
      <c r="S275" s="37">
        <f t="shared" si="20"/>
        <v>17060544.705672123</v>
      </c>
      <c r="T275" s="37">
        <f t="shared" si="19"/>
        <v>6391556.5390451439</v>
      </c>
    </row>
    <row r="276" spans="1:20" x14ac:dyDescent="0.55000000000000004">
      <c r="A276" s="31" t="s">
        <v>91</v>
      </c>
      <c r="B276" s="31" t="s">
        <v>459</v>
      </c>
      <c r="C276" s="55">
        <v>1057054.2800413098</v>
      </c>
      <c r="D276" s="55">
        <v>1044811.1946576982</v>
      </c>
      <c r="E276" s="55">
        <v>1032709.9119634477</v>
      </c>
      <c r="F276" s="55">
        <v>1020748.7895618846</v>
      </c>
      <c r="G276" s="55">
        <v>1008926.2040790125</v>
      </c>
      <c r="H276" s="55">
        <v>997240.55094318767</v>
      </c>
      <c r="I276" s="55">
        <v>985503.62058318174</v>
      </c>
      <c r="J276" s="55">
        <v>973904.82693868084</v>
      </c>
      <c r="K276" s="55">
        <v>962442.54422239785</v>
      </c>
      <c r="L276" s="55">
        <v>951115.16578159819</v>
      </c>
      <c r="M276" s="55">
        <v>939921.10387289908</v>
      </c>
      <c r="N276" s="55">
        <v>927313.26322314527</v>
      </c>
      <c r="O276" s="55">
        <v>914874.54064638133</v>
      </c>
      <c r="P276" s="55">
        <v>902602.66763974412</v>
      </c>
      <c r="Q276" s="55">
        <v>890495.40612943785</v>
      </c>
      <c r="R276" s="55">
        <v>878550.54806256783</v>
      </c>
      <c r="S276" s="37">
        <f t="shared" si="20"/>
        <v>15488214.618346576</v>
      </c>
      <c r="T276" s="37">
        <f t="shared" si="19"/>
        <v>6161490.9312465396</v>
      </c>
    </row>
    <row r="277" spans="1:20" x14ac:dyDescent="0.55000000000000004">
      <c r="A277" s="31" t="s">
        <v>26</v>
      </c>
      <c r="B277" s="31" t="s">
        <v>460</v>
      </c>
      <c r="C277" s="55">
        <v>344635.28736308008</v>
      </c>
      <c r="D277" s="55">
        <v>340762.00279673049</v>
      </c>
      <c r="E277" s="55">
        <v>336932.24927285383</v>
      </c>
      <c r="F277" s="55">
        <v>333145.53755508625</v>
      </c>
      <c r="G277" s="55">
        <v>329401.38390548935</v>
      </c>
      <c r="H277" s="55">
        <v>325699.31002275541</v>
      </c>
      <c r="I277" s="55">
        <v>322059.15018186247</v>
      </c>
      <c r="J277" s="55">
        <v>318459.67438069411</v>
      </c>
      <c r="K277" s="55">
        <v>314900.427916391</v>
      </c>
      <c r="L277" s="55">
        <v>311380.96116805432</v>
      </c>
      <c r="M277" s="55">
        <v>307900.82953994803</v>
      </c>
      <c r="N277" s="55">
        <v>304621.27860551229</v>
      </c>
      <c r="O277" s="55">
        <v>301376.65922467981</v>
      </c>
      <c r="P277" s="55">
        <v>298166.59933021903</v>
      </c>
      <c r="Q277" s="55">
        <v>294990.73081790609</v>
      </c>
      <c r="R277" s="55">
        <v>291848.68950431421</v>
      </c>
      <c r="S277" s="37">
        <f t="shared" si="20"/>
        <v>5076280.7715855762</v>
      </c>
      <c r="T277" s="37">
        <f t="shared" si="19"/>
        <v>2010575.7709159954</v>
      </c>
    </row>
    <row r="278" spans="1:20" x14ac:dyDescent="0.55000000000000004">
      <c r="A278" s="31" t="s">
        <v>36</v>
      </c>
      <c r="B278" s="31" t="s">
        <v>460</v>
      </c>
      <c r="C278" s="55">
        <v>21175631.193699501</v>
      </c>
      <c r="D278" s="55">
        <v>20786826.061124384</v>
      </c>
      <c r="E278" s="55">
        <v>20405159.767988529</v>
      </c>
      <c r="F278" s="55">
        <v>20030501.238273963</v>
      </c>
      <c r="G278" s="55">
        <v>19662721.802645601</v>
      </c>
      <c r="H278" s="55">
        <v>19301695.154262155</v>
      </c>
      <c r="I278" s="55">
        <v>18910207.145874921</v>
      </c>
      <c r="J278" s="55">
        <v>18526659.520935159</v>
      </c>
      <c r="K278" s="55">
        <v>18150891.22804936</v>
      </c>
      <c r="L278" s="55">
        <v>17782744.482360389</v>
      </c>
      <c r="M278" s="55">
        <v>17422064.699293721</v>
      </c>
      <c r="N278" s="55">
        <v>17034657.70958047</v>
      </c>
      <c r="O278" s="55">
        <v>16655865.323145829</v>
      </c>
      <c r="P278" s="55">
        <v>16285495.980746889</v>
      </c>
      <c r="Q278" s="55">
        <v>15923362.382761555</v>
      </c>
      <c r="R278" s="55">
        <v>15569281.39446922</v>
      </c>
      <c r="S278" s="37">
        <f t="shared" si="20"/>
        <v>293623765.08521163</v>
      </c>
      <c r="T278" s="37">
        <f t="shared" si="19"/>
        <v>121362535.21799412</v>
      </c>
    </row>
    <row r="279" spans="1:20" x14ac:dyDescent="0.55000000000000004">
      <c r="A279" s="31" t="s">
        <v>94</v>
      </c>
      <c r="B279" s="31" t="s">
        <v>459</v>
      </c>
      <c r="C279" s="55">
        <v>1806414.7219931337</v>
      </c>
      <c r="D279" s="55">
        <v>1814220.2817439567</v>
      </c>
      <c r="E279" s="55">
        <v>1822059.56949881</v>
      </c>
      <c r="F279" s="55">
        <v>1829932.730997178</v>
      </c>
      <c r="G279" s="55">
        <v>1837839.9126082894</v>
      </c>
      <c r="H279" s="55">
        <v>1845781.2613338365</v>
      </c>
      <c r="I279" s="55">
        <v>1853742.6407963568</v>
      </c>
      <c r="J279" s="55">
        <v>1861738.3599524668</v>
      </c>
      <c r="K279" s="55">
        <v>1869768.5669190285</v>
      </c>
      <c r="L279" s="55">
        <v>1877833.410451777</v>
      </c>
      <c r="M279" s="55">
        <v>1885933.0399480704</v>
      </c>
      <c r="N279" s="55">
        <v>1890267.0765476867</v>
      </c>
      <c r="O279" s="55">
        <v>1894611.0731367879</v>
      </c>
      <c r="P279" s="55">
        <v>1898965.0526042874</v>
      </c>
      <c r="Q279" s="55">
        <v>1903329.0378916995</v>
      </c>
      <c r="R279" s="55">
        <v>1907703.0519932627</v>
      </c>
      <c r="S279" s="37">
        <f t="shared" si="20"/>
        <v>29800139.788416628</v>
      </c>
      <c r="T279" s="37">
        <f t="shared" si="19"/>
        <v>10956248.478175204</v>
      </c>
    </row>
    <row r="280" spans="1:20" x14ac:dyDescent="0.55000000000000004">
      <c r="A280" s="31" t="s">
        <v>95</v>
      </c>
      <c r="B280" s="31" t="s">
        <v>459</v>
      </c>
      <c r="C280" s="55">
        <v>1596079.9422331895</v>
      </c>
      <c r="D280" s="55">
        <v>1595456.0219983067</v>
      </c>
      <c r="E280" s="55">
        <v>1594832.3456587631</v>
      </c>
      <c r="F280" s="55">
        <v>1594208.9131192185</v>
      </c>
      <c r="G280" s="55">
        <v>1593585.7242843702</v>
      </c>
      <c r="H280" s="55">
        <v>1592962.779058951</v>
      </c>
      <c r="I280" s="55">
        <v>1598677.5333086106</v>
      </c>
      <c r="J280" s="55">
        <v>1604412.789240144</v>
      </c>
      <c r="K280" s="55">
        <v>1610168.6204033394</v>
      </c>
      <c r="L280" s="55">
        <v>1615945.1006118443</v>
      </c>
      <c r="M280" s="55">
        <v>1621742.3039441104</v>
      </c>
      <c r="N280" s="55">
        <v>1629748.191555094</v>
      </c>
      <c r="O280" s="55">
        <v>1637793.6010039707</v>
      </c>
      <c r="P280" s="55">
        <v>1645878.7273941119</v>
      </c>
      <c r="Q280" s="55">
        <v>1654003.7667920361</v>
      </c>
      <c r="R280" s="55">
        <v>1662168.9162321636</v>
      </c>
      <c r="S280" s="37">
        <f t="shared" si="20"/>
        <v>25847665.276838228</v>
      </c>
      <c r="T280" s="37">
        <f t="shared" si="19"/>
        <v>9567125.7263527997</v>
      </c>
    </row>
    <row r="281" spans="1:20" x14ac:dyDescent="0.55000000000000004">
      <c r="A281" s="31" t="s">
        <v>96</v>
      </c>
      <c r="B281" s="31" t="s">
        <v>459</v>
      </c>
      <c r="C281" s="55">
        <v>787863.95591652778</v>
      </c>
      <c r="D281" s="55">
        <v>804339.96978696762</v>
      </c>
      <c r="E281" s="55">
        <v>820236.19353158528</v>
      </c>
      <c r="F281" s="55">
        <v>835565.16402234312</v>
      </c>
      <c r="G281" s="55">
        <v>850339.18682342104</v>
      </c>
      <c r="H281" s="55">
        <v>864570.34013151377</v>
      </c>
      <c r="I281" s="55">
        <v>880016.8492925117</v>
      </c>
      <c r="J281" s="55">
        <v>893666.80381557904</v>
      </c>
      <c r="K281" s="55">
        <v>883498.48119555856</v>
      </c>
      <c r="L281" s="55">
        <v>873445.85581802647</v>
      </c>
      <c r="M281" s="55">
        <v>863507.61125623074</v>
      </c>
      <c r="N281" s="55">
        <v>853070.78291684238</v>
      </c>
      <c r="O281" s="55">
        <v>842760.09983010264</v>
      </c>
      <c r="P281" s="55">
        <v>832574.03733504657</v>
      </c>
      <c r="Q281" s="55">
        <v>822511.08919860085</v>
      </c>
      <c r="R281" s="55">
        <v>812569.76739285514</v>
      </c>
      <c r="S281" s="37">
        <f t="shared" si="20"/>
        <v>13520536.188263711</v>
      </c>
      <c r="T281" s="37">
        <f t="shared" si="19"/>
        <v>4962914.8102123588</v>
      </c>
    </row>
    <row r="282" spans="1:20" x14ac:dyDescent="0.55000000000000004">
      <c r="A282" s="31" t="s">
        <v>33</v>
      </c>
      <c r="B282" s="31" t="s">
        <v>460</v>
      </c>
      <c r="C282" s="55">
        <v>1019618.8362708166</v>
      </c>
      <c r="D282" s="55">
        <v>1018012.9949570188</v>
      </c>
      <c r="E282" s="55">
        <v>1016409.6827513865</v>
      </c>
      <c r="F282" s="55">
        <v>1014808.8956707198</v>
      </c>
      <c r="G282" s="55">
        <v>1013210.6297380917</v>
      </c>
      <c r="H282" s="55">
        <v>1011614.880982838</v>
      </c>
      <c r="I282" s="55">
        <v>1010528.266037275</v>
      </c>
      <c r="J282" s="55">
        <v>1009442.8182671476</v>
      </c>
      <c r="K282" s="55">
        <v>1008358.5364187481</v>
      </c>
      <c r="L282" s="55">
        <v>1007275.4192397144</v>
      </c>
      <c r="M282" s="55">
        <v>1006193.4654790299</v>
      </c>
      <c r="N282" s="55">
        <v>1004136.6691555197</v>
      </c>
      <c r="O282" s="55">
        <v>1002084.0772034967</v>
      </c>
      <c r="P282" s="55">
        <v>1000035.6810286526</v>
      </c>
      <c r="Q282" s="55">
        <v>997991.47205424856</v>
      </c>
      <c r="R282" s="55">
        <v>995951.44172107708</v>
      </c>
      <c r="S282" s="37">
        <f t="shared" si="20"/>
        <v>16135673.766975783</v>
      </c>
      <c r="T282" s="37">
        <f t="shared" si="19"/>
        <v>6093675.9203708712</v>
      </c>
    </row>
    <row r="283" spans="1:20" x14ac:dyDescent="0.55000000000000004">
      <c r="A283" s="31" t="s">
        <v>97</v>
      </c>
      <c r="B283" s="31" t="s">
        <v>459</v>
      </c>
      <c r="C283" s="55">
        <v>1203141.4903177836</v>
      </c>
      <c r="D283" s="55">
        <v>1195850.433200547</v>
      </c>
      <c r="E283" s="55">
        <v>1188603.5600087373</v>
      </c>
      <c r="F283" s="55">
        <v>1181400.6029870443</v>
      </c>
      <c r="G283" s="55">
        <v>1174241.2960027584</v>
      </c>
      <c r="H283" s="55">
        <v>1167125.3745359387</v>
      </c>
      <c r="I283" s="55">
        <v>1159106.4971051428</v>
      </c>
      <c r="J283" s="55">
        <v>1151142.7143511088</v>
      </c>
      <c r="K283" s="55">
        <v>1143233.6477391303</v>
      </c>
      <c r="L283" s="55">
        <v>1135378.9213352713</v>
      </c>
      <c r="M283" s="55">
        <v>1127578.1617884948</v>
      </c>
      <c r="N283" s="55">
        <v>1119903.7219788786</v>
      </c>
      <c r="O283" s="55">
        <v>1112281.515378797</v>
      </c>
      <c r="P283" s="55">
        <v>1104711.1864824088</v>
      </c>
      <c r="Q283" s="55">
        <v>1097192.3822034909</v>
      </c>
      <c r="R283" s="55">
        <v>1089724.7518589704</v>
      </c>
      <c r="S283" s="37">
        <f t="shared" si="20"/>
        <v>18350616.257274505</v>
      </c>
      <c r="T283" s="37">
        <f t="shared" si="19"/>
        <v>7110362.7570528099</v>
      </c>
    </row>
    <row r="284" spans="1:20" x14ac:dyDescent="0.55000000000000004">
      <c r="A284" s="31" t="s">
        <v>98</v>
      </c>
      <c r="B284" s="31" t="s">
        <v>460</v>
      </c>
      <c r="C284" s="55">
        <v>20617.593424695304</v>
      </c>
      <c r="D284" s="55">
        <v>20742.223007506233</v>
      </c>
      <c r="E284" s="55">
        <v>20867.605953359667</v>
      </c>
      <c r="F284" s="55">
        <v>20993.746816197468</v>
      </c>
      <c r="G284" s="55">
        <v>21120.650177489242</v>
      </c>
      <c r="H284" s="55">
        <v>21248.320646398726</v>
      </c>
      <c r="I284" s="55">
        <v>21365.273947222737</v>
      </c>
      <c r="J284" s="55">
        <v>21482.870973016885</v>
      </c>
      <c r="K284" s="55">
        <v>21601.115266920475</v>
      </c>
      <c r="L284" s="55">
        <v>21720.010391574691</v>
      </c>
      <c r="M284" s="55">
        <v>21839.559929229879</v>
      </c>
      <c r="N284" s="55">
        <v>21929.161601399082</v>
      </c>
      <c r="O284" s="55">
        <v>22019.130884439637</v>
      </c>
      <c r="P284" s="55">
        <v>22109.469286557243</v>
      </c>
      <c r="Q284" s="55">
        <v>22200.178322145352</v>
      </c>
      <c r="R284" s="55">
        <v>22291.259511810549</v>
      </c>
      <c r="S284" s="37">
        <f t="shared" si="20"/>
        <v>344148.17013996316</v>
      </c>
      <c r="T284" s="37">
        <f t="shared" si="19"/>
        <v>125590.14002564664</v>
      </c>
    </row>
    <row r="285" spans="1:20" x14ac:dyDescent="0.55000000000000004">
      <c r="A285" s="31" t="s">
        <v>99</v>
      </c>
      <c r="B285" s="31" t="s">
        <v>460</v>
      </c>
      <c r="C285" s="55">
        <v>783549139.46793509</v>
      </c>
      <c r="D285" s="55">
        <v>762065382.51214266</v>
      </c>
      <c r="E285" s="55">
        <v>741170678.35430086</v>
      </c>
      <c r="F285" s="55">
        <v>720848876.03908658</v>
      </c>
      <c r="G285" s="55">
        <v>701084267.44645143</v>
      </c>
      <c r="H285" s="55">
        <v>681861575.14973485</v>
      </c>
      <c r="I285" s="55">
        <v>664459853.06762516</v>
      </c>
      <c r="J285" s="55">
        <v>647502238.6203481</v>
      </c>
      <c r="K285" s="55">
        <v>630977397.78070879</v>
      </c>
      <c r="L285" s="55">
        <v>614874285.77610362</v>
      </c>
      <c r="M285" s="55">
        <v>599182139.70648277</v>
      </c>
      <c r="N285" s="55">
        <v>583343318.83871198</v>
      </c>
      <c r="O285" s="55">
        <v>567923182.42405975</v>
      </c>
      <c r="P285" s="55">
        <v>552910662.92961121</v>
      </c>
      <c r="Q285" s="55">
        <v>538294985.38235903</v>
      </c>
      <c r="R285" s="55">
        <v>524065659.63565564</v>
      </c>
      <c r="S285" s="37">
        <f t="shared" si="20"/>
        <v>10314113643.131317</v>
      </c>
      <c r="T285" s="37">
        <f t="shared" si="19"/>
        <v>4390579918.9696512</v>
      </c>
    </row>
    <row r="286" spans="1:20" x14ac:dyDescent="0.55000000000000004">
      <c r="A286" s="31" t="s">
        <v>101</v>
      </c>
      <c r="B286" s="31" t="s">
        <v>459</v>
      </c>
      <c r="C286" s="55">
        <v>5371.9462189059504</v>
      </c>
      <c r="D286" s="55">
        <v>5352.3402609953746</v>
      </c>
      <c r="E286" s="55">
        <v>5332.8058588245485</v>
      </c>
      <c r="F286" s="55">
        <v>5313.3427512369472</v>
      </c>
      <c r="G286" s="55">
        <v>5293.9506780291813</v>
      </c>
      <c r="H286" s="55">
        <v>5274.6293799475279</v>
      </c>
      <c r="I286" s="55">
        <v>5256.8898720021562</v>
      </c>
      <c r="J286" s="55">
        <v>5239.2100251475413</v>
      </c>
      <c r="K286" s="55">
        <v>5221.589638732923</v>
      </c>
      <c r="L286" s="55">
        <v>5204.0285127823654</v>
      </c>
      <c r="M286" s="55">
        <v>5186.5264479924854</v>
      </c>
      <c r="N286" s="55">
        <v>5165.0669200718348</v>
      </c>
      <c r="O286" s="55">
        <v>5143.6961820847173</v>
      </c>
      <c r="P286" s="55">
        <v>5122.4138666580757</v>
      </c>
      <c r="Q286" s="55">
        <v>5101.219607938885</v>
      </c>
      <c r="R286" s="55">
        <v>5080.1130415878515</v>
      </c>
      <c r="S286" s="37">
        <f t="shared" si="20"/>
        <v>83659.769262938353</v>
      </c>
      <c r="T286" s="37">
        <f t="shared" si="19"/>
        <v>31939.015147939528</v>
      </c>
    </row>
    <row r="287" spans="1:20" x14ac:dyDescent="0.55000000000000004">
      <c r="A287" s="31" t="s">
        <v>102</v>
      </c>
      <c r="B287" s="31" t="s">
        <v>459</v>
      </c>
      <c r="C287" s="55">
        <v>257931.19666141484</v>
      </c>
      <c r="D287" s="55">
        <v>261397.21101954937</v>
      </c>
      <c r="E287" s="55">
        <v>264847.18387260172</v>
      </c>
      <c r="F287" s="55">
        <v>268281.1680604656</v>
      </c>
      <c r="G287" s="55">
        <v>271699.21627022547</v>
      </c>
      <c r="H287" s="55">
        <v>275101.38103656843</v>
      </c>
      <c r="I287" s="55">
        <v>279347.80195228232</v>
      </c>
      <c r="J287" s="55">
        <v>283601.95188160415</v>
      </c>
      <c r="K287" s="55">
        <v>287863.84159245808</v>
      </c>
      <c r="L287" s="55">
        <v>292133.48186617257</v>
      </c>
      <c r="M287" s="55">
        <v>296410.88349749683</v>
      </c>
      <c r="N287" s="55">
        <v>300693.77155763365</v>
      </c>
      <c r="O287" s="55">
        <v>304984.37735711905</v>
      </c>
      <c r="P287" s="55">
        <v>309194.89227302052</v>
      </c>
      <c r="Q287" s="55">
        <v>309482.7495992707</v>
      </c>
      <c r="R287" s="55">
        <v>309770.87491778843</v>
      </c>
      <c r="S287" s="37">
        <f t="shared" si="20"/>
        <v>4572741.9834156716</v>
      </c>
      <c r="T287" s="37">
        <f t="shared" si="19"/>
        <v>1599257.3569208253</v>
      </c>
    </row>
    <row r="288" spans="1:20" x14ac:dyDescent="0.55000000000000004">
      <c r="A288" s="31" t="s">
        <v>104</v>
      </c>
      <c r="B288" s="31" t="s">
        <v>460</v>
      </c>
      <c r="C288" s="55">
        <v>1502803.9845405547</v>
      </c>
      <c r="D288" s="55">
        <v>1495334.0645465534</v>
      </c>
      <c r="E288" s="55">
        <v>1487901.2749469958</v>
      </c>
      <c r="F288" s="55">
        <v>1480505.4311795034</v>
      </c>
      <c r="G288" s="55">
        <v>1473146.3495990958</v>
      </c>
      <c r="H288" s="55">
        <v>1465823.8474736277</v>
      </c>
      <c r="I288" s="55">
        <v>1458310.8478827176</v>
      </c>
      <c r="J288" s="55">
        <v>1450836.3557584099</v>
      </c>
      <c r="K288" s="55">
        <v>1443400.1737328023</v>
      </c>
      <c r="L288" s="55">
        <v>1436002.1054495876</v>
      </c>
      <c r="M288" s="55">
        <v>1428641.955558873</v>
      </c>
      <c r="N288" s="55">
        <v>1422405.0127260031</v>
      </c>
      <c r="O288" s="55">
        <v>1416195.2981680343</v>
      </c>
      <c r="P288" s="55">
        <v>1410012.6930159985</v>
      </c>
      <c r="Q288" s="55">
        <v>1403857.0789198673</v>
      </c>
      <c r="R288" s="55">
        <v>1397728.3380462888</v>
      </c>
      <c r="S288" s="37">
        <f t="shared" si="20"/>
        <v>23172904.811544918</v>
      </c>
      <c r="T288" s="37">
        <f t="shared" si="19"/>
        <v>8905514.952286331</v>
      </c>
    </row>
    <row r="289" spans="1:20" x14ac:dyDescent="0.55000000000000004">
      <c r="A289" s="64" t="s">
        <v>106</v>
      </c>
      <c r="B289" s="31">
        <v>0</v>
      </c>
      <c r="C289" s="55">
        <v>1421614.0251882516</v>
      </c>
      <c r="D289" s="55">
        <v>1388642.2594113289</v>
      </c>
      <c r="E289" s="55">
        <v>1356435.2140994449</v>
      </c>
      <c r="F289" s="55">
        <v>1324975.1529447061</v>
      </c>
      <c r="G289" s="55">
        <v>1294244.7510007955</v>
      </c>
      <c r="H289" s="55">
        <v>1264227.0851421887</v>
      </c>
      <c r="I289" s="55">
        <v>1232983.429385809</v>
      </c>
      <c r="J289" s="55">
        <v>1202511.9181567021</v>
      </c>
      <c r="K289" s="55">
        <v>1172793.4689513473</v>
      </c>
      <c r="L289" s="55">
        <v>1143809.4708643854</v>
      </c>
      <c r="M289" s="55">
        <v>1115541.7729337134</v>
      </c>
      <c r="N289" s="55">
        <v>1087531.6857775329</v>
      </c>
      <c r="O289" s="55">
        <v>1060224.9026136664</v>
      </c>
      <c r="P289" s="55">
        <v>1033603.7642144621</v>
      </c>
      <c r="Q289" s="55">
        <v>1007651.0547570069</v>
      </c>
      <c r="R289" s="55">
        <v>982349.99068969302</v>
      </c>
      <c r="S289" s="37">
        <f t="shared" si="20"/>
        <v>19089139.946131036</v>
      </c>
      <c r="T289" s="37">
        <f t="shared" si="19"/>
        <v>8050138.4877867159</v>
      </c>
    </row>
    <row r="290" spans="1:20" x14ac:dyDescent="0.55000000000000004">
      <c r="A290" s="31" t="s">
        <v>107</v>
      </c>
      <c r="B290" s="31" t="s">
        <v>460</v>
      </c>
      <c r="C290" s="55">
        <v>85464459.182865381</v>
      </c>
      <c r="D290" s="55">
        <v>87473660.098248065</v>
      </c>
      <c r="E290" s="55">
        <v>89499556.709899902</v>
      </c>
      <c r="F290" s="55">
        <v>91542260.193299949</v>
      </c>
      <c r="G290" s="55">
        <v>93601882.393874481</v>
      </c>
      <c r="H290" s="55">
        <v>95678535.830809876</v>
      </c>
      <c r="I290" s="55">
        <v>97820738.604835853</v>
      </c>
      <c r="J290" s="55">
        <v>99982314.445603803</v>
      </c>
      <c r="K290" s="55">
        <v>102163405.29686277</v>
      </c>
      <c r="L290" s="55">
        <v>104364154.0465863</v>
      </c>
      <c r="M290" s="55">
        <v>106584704.53291318</v>
      </c>
      <c r="N290" s="55">
        <v>108694965.16030443</v>
      </c>
      <c r="O290" s="55">
        <v>110820066.45941052</v>
      </c>
      <c r="P290" s="55">
        <v>112960092.09739755</v>
      </c>
      <c r="Q290" s="55">
        <v>115115126.16833627</v>
      </c>
      <c r="R290" s="55">
        <v>117285253.19525929</v>
      </c>
      <c r="S290" s="37">
        <f t="shared" si="20"/>
        <v>1619051174.4165075</v>
      </c>
      <c r="T290" s="37">
        <f t="shared" si="19"/>
        <v>543260354.40899765</v>
      </c>
    </row>
    <row r="291" spans="1:20" x14ac:dyDescent="0.55000000000000004">
      <c r="A291" s="31" t="s">
        <v>108</v>
      </c>
      <c r="B291" s="31" t="s">
        <v>459</v>
      </c>
      <c r="C291" s="55">
        <v>84788.232857767434</v>
      </c>
      <c r="D291" s="55">
        <v>83648.69935814479</v>
      </c>
      <c r="E291" s="55">
        <v>82524.480915258173</v>
      </c>
      <c r="F291" s="55">
        <v>81415.371698420771</v>
      </c>
      <c r="G291" s="55">
        <v>80321.168643260869</v>
      </c>
      <c r="H291" s="55">
        <v>79241.671414543132</v>
      </c>
      <c r="I291" s="55">
        <v>78157.581379130366</v>
      </c>
      <c r="J291" s="55">
        <v>77088.32257056958</v>
      </c>
      <c r="K291" s="55">
        <v>76033.692085704504</v>
      </c>
      <c r="L291" s="55">
        <v>74993.489797257716</v>
      </c>
      <c r="M291" s="55">
        <v>73967.518315854584</v>
      </c>
      <c r="N291" s="55">
        <v>72864.440318401626</v>
      </c>
      <c r="O291" s="55">
        <v>71777.81252904232</v>
      </c>
      <c r="P291" s="55">
        <v>70707.389625735086</v>
      </c>
      <c r="Q291" s="55">
        <v>69652.929944927295</v>
      </c>
      <c r="R291" s="55">
        <v>68614.195426996142</v>
      </c>
      <c r="S291" s="37">
        <f t="shared" si="20"/>
        <v>1225796.9968810144</v>
      </c>
      <c r="T291" s="37">
        <f t="shared" si="19"/>
        <v>491939.62488739513</v>
      </c>
    </row>
    <row r="292" spans="1:20" x14ac:dyDescent="0.55000000000000004">
      <c r="A292" s="65" t="s">
        <v>111</v>
      </c>
      <c r="B292" s="31" t="s">
        <v>459</v>
      </c>
      <c r="C292" s="55">
        <v>267810.92623350996</v>
      </c>
      <c r="D292" s="55">
        <v>264556.46961123066</v>
      </c>
      <c r="E292" s="55">
        <v>261341.56136756021</v>
      </c>
      <c r="F292" s="55">
        <v>258165.72090790738</v>
      </c>
      <c r="G292" s="55">
        <v>255028.47347789892</v>
      </c>
      <c r="H292" s="55">
        <v>251929.3500924093</v>
      </c>
      <c r="I292" s="55">
        <v>249215.63907525243</v>
      </c>
      <c r="J292" s="55">
        <v>246531.15937823334</v>
      </c>
      <c r="K292" s="55">
        <v>243875.59612991885</v>
      </c>
      <c r="L292" s="55">
        <v>241248.637850581</v>
      </c>
      <c r="M292" s="55">
        <v>238649.97641566268</v>
      </c>
      <c r="N292" s="55">
        <v>236896.65274648392</v>
      </c>
      <c r="O292" s="55">
        <v>235156.21046927123</v>
      </c>
      <c r="P292" s="55">
        <v>233428.55494647313</v>
      </c>
      <c r="Q292" s="55">
        <v>231713.59223582526</v>
      </c>
      <c r="R292" s="55">
        <v>230011.22908524226</v>
      </c>
      <c r="S292" s="37">
        <f t="shared" si="20"/>
        <v>3945559.7500234609</v>
      </c>
      <c r="T292" s="37">
        <f t="shared" si="19"/>
        <v>1558832.5016905162</v>
      </c>
    </row>
    <row r="293" spans="1:20" x14ac:dyDescent="0.55000000000000004">
      <c r="A293" s="31" t="s">
        <v>112</v>
      </c>
      <c r="B293" s="31" t="s">
        <v>459</v>
      </c>
      <c r="C293" s="55">
        <v>86509.910972465703</v>
      </c>
      <c r="D293" s="55">
        <v>86407.96283184216</v>
      </c>
      <c r="E293" s="55">
        <v>86306.134832636642</v>
      </c>
      <c r="F293" s="55">
        <v>86204.426833267717</v>
      </c>
      <c r="G293" s="55">
        <v>86102.838692320875</v>
      </c>
      <c r="H293" s="55">
        <v>86001.370268548169</v>
      </c>
      <c r="I293" s="55">
        <v>85904.155273730925</v>
      </c>
      <c r="J293" s="55">
        <v>85807.050169665265</v>
      </c>
      <c r="K293" s="55">
        <v>85710.054832131922</v>
      </c>
      <c r="L293" s="55">
        <v>85613.169137052028</v>
      </c>
      <c r="M293" s="55">
        <v>85516.392960486948</v>
      </c>
      <c r="N293" s="55">
        <v>85325.196796093878</v>
      </c>
      <c r="O293" s="55">
        <v>85134.428104984137</v>
      </c>
      <c r="P293" s="55">
        <v>84944.085931419875</v>
      </c>
      <c r="Q293" s="55">
        <v>84754.169321800116</v>
      </c>
      <c r="R293" s="55">
        <v>84564.677324655873</v>
      </c>
      <c r="S293" s="37">
        <f t="shared" si="20"/>
        <v>1370806.0242831022</v>
      </c>
      <c r="T293" s="37">
        <f t="shared" si="19"/>
        <v>517532.64443108125</v>
      </c>
    </row>
    <row r="294" spans="1:20" x14ac:dyDescent="0.55000000000000004">
      <c r="A294" s="31" t="s">
        <v>114</v>
      </c>
      <c r="B294" s="31" t="s">
        <v>459</v>
      </c>
      <c r="C294" s="55">
        <v>458294.7475167893</v>
      </c>
      <c r="D294" s="55">
        <v>458766.6571609638</v>
      </c>
      <c r="E294" s="55">
        <v>459239.05273414665</v>
      </c>
      <c r="F294" s="55">
        <v>459711.934736703</v>
      </c>
      <c r="G294" s="55">
        <v>460185.30366951274</v>
      </c>
      <c r="H294" s="55">
        <v>460659.16003397183</v>
      </c>
      <c r="I294" s="55">
        <v>462000.48022787669</v>
      </c>
      <c r="J294" s="55">
        <v>463345.70599887322</v>
      </c>
      <c r="K294" s="55">
        <v>464694.84871899086</v>
      </c>
      <c r="L294" s="55">
        <v>466047.91979337123</v>
      </c>
      <c r="M294" s="55">
        <v>467404.93066036468</v>
      </c>
      <c r="N294" s="55">
        <v>467102.98156235361</v>
      </c>
      <c r="O294" s="55">
        <v>466801.22752702131</v>
      </c>
      <c r="P294" s="55">
        <v>466499.66842835449</v>
      </c>
      <c r="Q294" s="55">
        <v>466198.30414042238</v>
      </c>
      <c r="R294" s="55">
        <v>465897.13453737483</v>
      </c>
      <c r="S294" s="37">
        <f t="shared" si="20"/>
        <v>7412850.0574470926</v>
      </c>
      <c r="T294" s="37">
        <f t="shared" si="19"/>
        <v>2756856.8558520875</v>
      </c>
    </row>
    <row r="295" spans="1:20" x14ac:dyDescent="0.55000000000000004">
      <c r="A295" s="31" t="s">
        <v>115</v>
      </c>
      <c r="B295" s="31" t="s">
        <v>460</v>
      </c>
      <c r="C295" s="55">
        <v>492466.52933902992</v>
      </c>
      <c r="D295" s="55">
        <v>493846.80903040455</v>
      </c>
      <c r="E295" s="55">
        <v>495230.95735429088</v>
      </c>
      <c r="F295" s="55">
        <v>496618.98515364935</v>
      </c>
      <c r="G295" s="55">
        <v>498010.90330183011</v>
      </c>
      <c r="H295" s="55">
        <v>499406.72270265984</v>
      </c>
      <c r="I295" s="55">
        <v>499316.83778553334</v>
      </c>
      <c r="J295" s="55">
        <v>499226.96904619946</v>
      </c>
      <c r="K295" s="55">
        <v>499137.11648174649</v>
      </c>
      <c r="L295" s="55">
        <v>499047.28008926293</v>
      </c>
      <c r="M295" s="55">
        <v>498957.45986583817</v>
      </c>
      <c r="N295" s="55">
        <v>497599.04628788558</v>
      </c>
      <c r="O295" s="55">
        <v>496244.33099605393</v>
      </c>
      <c r="P295" s="55">
        <v>494893.30392174504</v>
      </c>
      <c r="Q295" s="55">
        <v>493545.95502377301</v>
      </c>
      <c r="R295" s="55">
        <v>492202.27428828896</v>
      </c>
      <c r="S295" s="37">
        <f t="shared" si="20"/>
        <v>7945751.4806681918</v>
      </c>
      <c r="T295" s="37">
        <f t="shared" si="19"/>
        <v>2975580.9068818642</v>
      </c>
    </row>
    <row r="296" spans="1:20" x14ac:dyDescent="0.55000000000000004">
      <c r="A296" s="31" t="s">
        <v>117</v>
      </c>
      <c r="B296" s="31" t="s">
        <v>459</v>
      </c>
      <c r="C296" s="55">
        <v>70154.081462977294</v>
      </c>
      <c r="D296" s="55">
        <v>69681.606088855988</v>
      </c>
      <c r="E296" s="55">
        <v>69212.312753106482</v>
      </c>
      <c r="F296" s="55">
        <v>68746.180025261114</v>
      </c>
      <c r="G296" s="55">
        <v>68283.186619182728</v>
      </c>
      <c r="H296" s="55">
        <v>67823.311392092539</v>
      </c>
      <c r="I296" s="55">
        <v>67469.258817088179</v>
      </c>
      <c r="J296" s="55">
        <v>67117.054474252</v>
      </c>
      <c r="K296" s="55">
        <v>66766.68871540633</v>
      </c>
      <c r="L296" s="55">
        <v>66418.151942739089</v>
      </c>
      <c r="M296" s="55">
        <v>66071.43460854092</v>
      </c>
      <c r="N296" s="55">
        <v>65716.631969278329</v>
      </c>
      <c r="O296" s="55">
        <v>65363.734615008747</v>
      </c>
      <c r="P296" s="55">
        <v>65012.732314379595</v>
      </c>
      <c r="Q296" s="55">
        <v>64663.614890980483</v>
      </c>
      <c r="R296" s="55">
        <v>64316.372223048238</v>
      </c>
      <c r="S296" s="37">
        <f t="shared" si="20"/>
        <v>1072816.3529121983</v>
      </c>
      <c r="T296" s="37">
        <f t="shared" si="19"/>
        <v>413900.67834147619</v>
      </c>
    </row>
    <row r="297" spans="1:20" x14ac:dyDescent="0.55000000000000004">
      <c r="A297" s="31" t="s">
        <v>118</v>
      </c>
      <c r="B297" s="31" t="s">
        <v>459</v>
      </c>
      <c r="C297" s="55">
        <v>138633.70743656327</v>
      </c>
      <c r="D297" s="55">
        <v>139158.26692396513</v>
      </c>
      <c r="E297" s="55">
        <v>139684.81122920749</v>
      </c>
      <c r="F297" s="55">
        <v>140213.34786240509</v>
      </c>
      <c r="G297" s="55">
        <v>140743.88436208904</v>
      </c>
      <c r="H297" s="55">
        <v>141276.42829531463</v>
      </c>
      <c r="I297" s="55">
        <v>141944.20185044676</v>
      </c>
      <c r="J297" s="55">
        <v>142615.13178153147</v>
      </c>
      <c r="K297" s="55">
        <v>143289.23300786142</v>
      </c>
      <c r="L297" s="55">
        <v>143966.5205192487</v>
      </c>
      <c r="M297" s="55">
        <v>144647.00937635786</v>
      </c>
      <c r="N297" s="55">
        <v>145332.88604597733</v>
      </c>
      <c r="O297" s="55">
        <v>146022.01495570858</v>
      </c>
      <c r="P297" s="55">
        <v>146714.41152678707</v>
      </c>
      <c r="Q297" s="55">
        <v>147410.09125357182</v>
      </c>
      <c r="R297" s="55">
        <v>148109.06970389179</v>
      </c>
      <c r="S297" s="37">
        <f t="shared" si="20"/>
        <v>2289761.016130927</v>
      </c>
      <c r="T297" s="37">
        <f t="shared" si="19"/>
        <v>839710.4461095446</v>
      </c>
    </row>
    <row r="298" spans="1:20" x14ac:dyDescent="0.55000000000000004">
      <c r="A298" s="31" t="s">
        <v>119</v>
      </c>
      <c r="B298" s="31" t="s">
        <v>460</v>
      </c>
      <c r="C298" s="55">
        <v>2168252.7824210026</v>
      </c>
      <c r="D298" s="55">
        <v>2157125.8864738187</v>
      </c>
      <c r="E298" s="55">
        <v>2146056.0907939207</v>
      </c>
      <c r="F298" s="55">
        <v>2135043.1023579398</v>
      </c>
      <c r="G298" s="55">
        <v>2124086.6296462282</v>
      </c>
      <c r="H298" s="55">
        <v>2113186.3826351352</v>
      </c>
      <c r="I298" s="55">
        <v>2103583.437426642</v>
      </c>
      <c r="J298" s="55">
        <v>2094024.1308472042</v>
      </c>
      <c r="K298" s="55">
        <v>2084508.2645899586</v>
      </c>
      <c r="L298" s="55">
        <v>2075035.6412492064</v>
      </c>
      <c r="M298" s="55">
        <v>2065606.0643163181</v>
      </c>
      <c r="N298" s="55">
        <v>2056610.2648085251</v>
      </c>
      <c r="O298" s="55">
        <v>2047653.6423781931</v>
      </c>
      <c r="P298" s="55">
        <v>2038736.0264075343</v>
      </c>
      <c r="Q298" s="55">
        <v>2029857.2470218109</v>
      </c>
      <c r="R298" s="55">
        <v>2021017.1350860954</v>
      </c>
      <c r="S298" s="37">
        <f t="shared" si="20"/>
        <v>33460382.72845953</v>
      </c>
      <c r="T298" s="37">
        <f t="shared" si="19"/>
        <v>12843750.874328045</v>
      </c>
    </row>
    <row r="299" spans="1:20" x14ac:dyDescent="0.55000000000000004">
      <c r="A299" s="31" t="s">
        <v>120</v>
      </c>
      <c r="B299" s="31" t="s">
        <v>459</v>
      </c>
      <c r="C299" s="55">
        <v>852224.1040312401</v>
      </c>
      <c r="D299" s="55">
        <v>848754.42590929987</v>
      </c>
      <c r="E299" s="55">
        <v>845298.87396169908</v>
      </c>
      <c r="F299" s="55">
        <v>841857.39067624393</v>
      </c>
      <c r="G299" s="55">
        <v>838429.91877489083</v>
      </c>
      <c r="H299" s="55">
        <v>835016.40121279319</v>
      </c>
      <c r="I299" s="55">
        <v>830483.96299536864</v>
      </c>
      <c r="J299" s="55">
        <v>825976.12668536173</v>
      </c>
      <c r="K299" s="55">
        <v>821492.75874452654</v>
      </c>
      <c r="L299" s="55">
        <v>817033.72635945806</v>
      </c>
      <c r="M299" s="55">
        <v>812598.89743765746</v>
      </c>
      <c r="N299" s="55">
        <v>806734.59146923374</v>
      </c>
      <c r="O299" s="55">
        <v>800912.6066073234</v>
      </c>
      <c r="P299" s="55">
        <v>795132.63743197324</v>
      </c>
      <c r="Q299" s="55">
        <v>789394.38072736259</v>
      </c>
      <c r="R299" s="55">
        <v>783697.5354658966</v>
      </c>
      <c r="S299" s="37">
        <f t="shared" si="20"/>
        <v>13145038.338490328</v>
      </c>
      <c r="T299" s="37">
        <f t="shared" si="19"/>
        <v>5061581.1145661669</v>
      </c>
    </row>
    <row r="300" spans="1:20" x14ac:dyDescent="0.55000000000000004">
      <c r="A300" s="31" t="s">
        <v>121</v>
      </c>
      <c r="B300" s="31" t="s">
        <v>459</v>
      </c>
      <c r="C300" s="55">
        <v>402114.78018379101</v>
      </c>
      <c r="D300" s="55">
        <v>402105.30634195672</v>
      </c>
      <c r="E300" s="55">
        <v>402095.83272332657</v>
      </c>
      <c r="F300" s="55">
        <v>402086.35932789528</v>
      </c>
      <c r="G300" s="55">
        <v>402076.88615565764</v>
      </c>
      <c r="H300" s="55">
        <v>402067.41320660827</v>
      </c>
      <c r="I300" s="55">
        <v>402048.93503792002</v>
      </c>
      <c r="J300" s="55">
        <v>402030.4577184493</v>
      </c>
      <c r="K300" s="55">
        <v>402011.98124815704</v>
      </c>
      <c r="L300" s="55">
        <v>401993.50562700443</v>
      </c>
      <c r="M300" s="55">
        <v>401975.03085495246</v>
      </c>
      <c r="N300" s="55">
        <v>401765.91568581515</v>
      </c>
      <c r="O300" s="55">
        <v>401556.9093024247</v>
      </c>
      <c r="P300" s="55">
        <v>401348.01164818852</v>
      </c>
      <c r="Q300" s="55">
        <v>401139.22266654391</v>
      </c>
      <c r="R300" s="55">
        <v>400930.54230095696</v>
      </c>
      <c r="S300" s="37">
        <f t="shared" si="20"/>
        <v>6429347.0900296476</v>
      </c>
      <c r="T300" s="37">
        <f t="shared" si="19"/>
        <v>2412546.5779392356</v>
      </c>
    </row>
    <row r="301" spans="1:20" x14ac:dyDescent="0.55000000000000004">
      <c r="A301" s="31" t="s">
        <v>122</v>
      </c>
      <c r="B301" s="31" t="s">
        <v>459</v>
      </c>
      <c r="C301" s="55">
        <v>132537.25409395492</v>
      </c>
      <c r="D301" s="55">
        <v>131960.33770227834</v>
      </c>
      <c r="E301" s="55">
        <v>131385.93254810447</v>
      </c>
      <c r="F301" s="55">
        <v>130814.02770036271</v>
      </c>
      <c r="G301" s="55">
        <v>130244.61227556395</v>
      </c>
      <c r="H301" s="55">
        <v>129677.67543759343</v>
      </c>
      <c r="I301" s="55">
        <v>129151.60330242253</v>
      </c>
      <c r="J301" s="55">
        <v>128627.6653194137</v>
      </c>
      <c r="K301" s="55">
        <v>128105.85283080849</v>
      </c>
      <c r="L301" s="55">
        <v>127586.15721397103</v>
      </c>
      <c r="M301" s="55">
        <v>127068.56988124546</v>
      </c>
      <c r="N301" s="55">
        <v>126526.59006593371</v>
      </c>
      <c r="O301" s="55">
        <v>125986.92193257823</v>
      </c>
      <c r="P301" s="55">
        <v>125449.55562126669</v>
      </c>
      <c r="Q301" s="55">
        <v>124914.48131414174</v>
      </c>
      <c r="R301" s="55">
        <v>124381.68923522193</v>
      </c>
      <c r="S301" s="37">
        <f t="shared" si="20"/>
        <v>2054418.9264748616</v>
      </c>
      <c r="T301" s="37">
        <f t="shared" si="19"/>
        <v>786619.83975785784</v>
      </c>
    </row>
    <row r="302" spans="1:20" x14ac:dyDescent="0.55000000000000004">
      <c r="A302" s="31" t="s">
        <v>124</v>
      </c>
      <c r="B302" s="31" t="s">
        <v>460</v>
      </c>
      <c r="C302" s="55">
        <v>6461173.5183352698</v>
      </c>
      <c r="D302" s="55">
        <v>6548141.9252014542</v>
      </c>
      <c r="E302" s="55">
        <v>6631700.7276061969</v>
      </c>
      <c r="F302" s="55">
        <v>6711924.6259119008</v>
      </c>
      <c r="G302" s="55">
        <v>6788886.9445820469</v>
      </c>
      <c r="H302" s="55">
        <v>6723291.2062624637</v>
      </c>
      <c r="I302" s="55">
        <v>6632977.8228370268</v>
      </c>
      <c r="J302" s="55">
        <v>6543877.6112013422</v>
      </c>
      <c r="K302" s="55">
        <v>6455974.2749247467</v>
      </c>
      <c r="L302" s="55">
        <v>6369251.7364850985</v>
      </c>
      <c r="M302" s="55">
        <v>6283694.1343282089</v>
      </c>
      <c r="N302" s="55">
        <v>6187906.5508624353</v>
      </c>
      <c r="O302" s="55">
        <v>6093579.1373142423</v>
      </c>
      <c r="P302" s="55">
        <v>6000689.635097377</v>
      </c>
      <c r="Q302" s="55">
        <v>5909216.1249317629</v>
      </c>
      <c r="R302" s="55">
        <v>5819137.0216711583</v>
      </c>
      <c r="S302" s="37">
        <f t="shared" si="20"/>
        <v>102161422.99755272</v>
      </c>
      <c r="T302" s="37">
        <f t="shared" si="19"/>
        <v>39865118.947899327</v>
      </c>
    </row>
    <row r="303" spans="1:20" x14ac:dyDescent="0.55000000000000004">
      <c r="A303" s="31" t="s">
        <v>7</v>
      </c>
      <c r="B303" s="31" t="s">
        <v>460</v>
      </c>
      <c r="C303" s="55">
        <v>7749346.018347607</v>
      </c>
      <c r="D303" s="55">
        <v>7640871.3607225968</v>
      </c>
      <c r="E303" s="55">
        <v>7533915.1217253003</v>
      </c>
      <c r="F303" s="55">
        <v>7428456.0466665635</v>
      </c>
      <c r="G303" s="55">
        <v>7324473.1783784842</v>
      </c>
      <c r="H303" s="55">
        <v>7221945.8530497355</v>
      </c>
      <c r="I303" s="55">
        <v>7114559.9280595677</v>
      </c>
      <c r="J303" s="55">
        <v>7008770.7662023036</v>
      </c>
      <c r="K303" s="55">
        <v>6904554.6245851731</v>
      </c>
      <c r="L303" s="55">
        <v>6801888.1133577134</v>
      </c>
      <c r="M303" s="55">
        <v>6700748.1904622708</v>
      </c>
      <c r="N303" s="55">
        <v>6582846.2264810232</v>
      </c>
      <c r="O303" s="55">
        <v>6467018.7880177489</v>
      </c>
      <c r="P303" s="55">
        <v>6353229.3730840245</v>
      </c>
      <c r="Q303" s="55">
        <v>6241442.121956435</v>
      </c>
      <c r="R303" s="55">
        <v>6131621.8058757009</v>
      </c>
      <c r="S303" s="37">
        <f t="shared" si="20"/>
        <v>111205687.51697226</v>
      </c>
      <c r="T303" s="37">
        <f t="shared" si="19"/>
        <v>44899007.578890286</v>
      </c>
    </row>
    <row r="304" spans="1:20" x14ac:dyDescent="0.55000000000000004">
      <c r="A304" s="31" t="s">
        <v>127</v>
      </c>
      <c r="B304" s="31" t="s">
        <v>460</v>
      </c>
      <c r="C304" s="55">
        <v>5920962.7630563164</v>
      </c>
      <c r="D304" s="55">
        <v>5826467.9390318869</v>
      </c>
      <c r="E304" s="55">
        <v>5733481.1926841354</v>
      </c>
      <c r="F304" s="55">
        <v>5641978.4560463512</v>
      </c>
      <c r="G304" s="55">
        <v>5551936.0452613654</v>
      </c>
      <c r="H304" s="55">
        <v>5463330.6544513982</v>
      </c>
      <c r="I304" s="55">
        <v>5366988.7552493466</v>
      </c>
      <c r="J304" s="55">
        <v>5272345.7760155173</v>
      </c>
      <c r="K304" s="55">
        <v>5179371.7575205201</v>
      </c>
      <c r="L304" s="55">
        <v>5088037.2688443819</v>
      </c>
      <c r="M304" s="55">
        <v>4998313.3980601924</v>
      </c>
      <c r="N304" s="55">
        <v>4908521.7019713866</v>
      </c>
      <c r="O304" s="55">
        <v>4820343.0597358318</v>
      </c>
      <c r="P304" s="55">
        <v>4733748.4938105401</v>
      </c>
      <c r="Q304" s="55">
        <v>4648709.5472166678</v>
      </c>
      <c r="R304" s="55">
        <v>4565198.2741878862</v>
      </c>
      <c r="S304" s="37">
        <f t="shared" si="20"/>
        <v>83719735.083143726</v>
      </c>
      <c r="T304" s="37">
        <f t="shared" si="19"/>
        <v>34138157.050531454</v>
      </c>
    </row>
    <row r="305" spans="1:20" x14ac:dyDescent="0.55000000000000004">
      <c r="A305" s="31" t="s">
        <v>128</v>
      </c>
      <c r="B305" s="31" t="s">
        <v>460</v>
      </c>
      <c r="C305" s="55">
        <v>3705069.8781440491</v>
      </c>
      <c r="D305" s="55">
        <v>3631403.0308972914</v>
      </c>
      <c r="E305" s="55">
        <v>3559200.8805555203</v>
      </c>
      <c r="F305" s="55">
        <v>3488434.3049680861</v>
      </c>
      <c r="G305" s="55">
        <v>3419074.7610117481</v>
      </c>
      <c r="H305" s="55">
        <v>3351094.2730780435</v>
      </c>
      <c r="I305" s="55">
        <v>3295241.8210718418</v>
      </c>
      <c r="J305" s="55">
        <v>3240320.2579457778</v>
      </c>
      <c r="K305" s="55">
        <v>3186314.0686405129</v>
      </c>
      <c r="L305" s="55">
        <v>3133207.9966851068</v>
      </c>
      <c r="M305" s="55">
        <v>3080987.0398871466</v>
      </c>
      <c r="N305" s="55">
        <v>3027728.1928482382</v>
      </c>
      <c r="O305" s="55">
        <v>2975389.9938845062</v>
      </c>
      <c r="P305" s="55">
        <v>2923956.5284028747</v>
      </c>
      <c r="Q305" s="55">
        <v>2873412.1569145955</v>
      </c>
      <c r="R305" s="55">
        <v>2823741.5102797234</v>
      </c>
      <c r="S305" s="37">
        <f t="shared" si="20"/>
        <v>51714576.695215054</v>
      </c>
      <c r="T305" s="37">
        <f t="shared" si="19"/>
        <v>21154277.128654741</v>
      </c>
    </row>
    <row r="306" spans="1:20" x14ac:dyDescent="0.55000000000000004">
      <c r="A306" s="31" t="s">
        <v>129</v>
      </c>
      <c r="B306" s="31" t="s">
        <v>459</v>
      </c>
      <c r="C306" s="55">
        <v>3638559.2347380524</v>
      </c>
      <c r="D306" s="55">
        <v>3639815.779613256</v>
      </c>
      <c r="E306" s="55">
        <v>3641072.7584253359</v>
      </c>
      <c r="F306" s="55">
        <v>3642330.1713241464</v>
      </c>
      <c r="G306" s="55">
        <v>3643588.0184595967</v>
      </c>
      <c r="H306" s="55">
        <v>3644846.2999816458</v>
      </c>
      <c r="I306" s="55">
        <v>3647662.0710677039</v>
      </c>
      <c r="J306" s="55">
        <v>3650480.0174352834</v>
      </c>
      <c r="K306" s="55">
        <v>3653300.1407648688</v>
      </c>
      <c r="L306" s="55">
        <v>3656122.4427382355</v>
      </c>
      <c r="M306" s="55">
        <v>3658946.925038462</v>
      </c>
      <c r="N306" s="55">
        <v>3660023.6099260519</v>
      </c>
      <c r="O306" s="55">
        <v>3661100.6116398694</v>
      </c>
      <c r="P306" s="55">
        <v>3662177.9302731412</v>
      </c>
      <c r="Q306" s="55">
        <v>3663255.5659191264</v>
      </c>
      <c r="R306" s="55">
        <v>3664333.5186711079</v>
      </c>
      <c r="S306" s="37">
        <f t="shared" si="20"/>
        <v>58427615.096015885</v>
      </c>
      <c r="T306" s="37">
        <f t="shared" si="19"/>
        <v>21850212.262542035</v>
      </c>
    </row>
    <row r="307" spans="1:20" x14ac:dyDescent="0.55000000000000004">
      <c r="A307" s="31" t="s">
        <v>130</v>
      </c>
      <c r="B307" s="31" t="s">
        <v>460</v>
      </c>
      <c r="C307" s="55">
        <v>564005.8653161166</v>
      </c>
      <c r="D307" s="55">
        <v>548999.54443362379</v>
      </c>
      <c r="E307" s="55">
        <v>534392.49185714789</v>
      </c>
      <c r="F307" s="55">
        <v>520174.0843845437</v>
      </c>
      <c r="G307" s="55">
        <v>506333.98146175547</v>
      </c>
      <c r="H307" s="55">
        <v>492862.11766249087</v>
      </c>
      <c r="I307" s="55">
        <v>479943.10212100355</v>
      </c>
      <c r="J307" s="55">
        <v>467362.72279556928</v>
      </c>
      <c r="K307" s="55">
        <v>455112.10327556281</v>
      </c>
      <c r="L307" s="55">
        <v>443182.59982088202</v>
      </c>
      <c r="M307" s="55">
        <v>431565.79526313435</v>
      </c>
      <c r="N307" s="55">
        <v>419271.88099995803</v>
      </c>
      <c r="O307" s="55">
        <v>407328.18060815247</v>
      </c>
      <c r="P307" s="55">
        <v>395724.71762675716</v>
      </c>
      <c r="Q307" s="55">
        <v>384451.79979193013</v>
      </c>
      <c r="R307" s="55">
        <v>373500.01094109227</v>
      </c>
      <c r="S307" s="37">
        <f t="shared" si="20"/>
        <v>7424210.9983597193</v>
      </c>
      <c r="T307" s="37">
        <f t="shared" si="19"/>
        <v>3166768.0851156781</v>
      </c>
    </row>
    <row r="308" spans="1:20" x14ac:dyDescent="0.55000000000000004">
      <c r="A308" s="31" t="s">
        <v>32</v>
      </c>
      <c r="B308" s="31" t="s">
        <v>460</v>
      </c>
      <c r="C308" s="55">
        <v>7436626.0668501621</v>
      </c>
      <c r="D308" s="55">
        <v>7636343.9898539623</v>
      </c>
      <c r="E308" s="55">
        <v>7836043.1736996965</v>
      </c>
      <c r="F308" s="55">
        <v>8035723.6197052877</v>
      </c>
      <c r="G308" s="55">
        <v>8235385.3291885871</v>
      </c>
      <c r="H308" s="55">
        <v>8435028.3034673557</v>
      </c>
      <c r="I308" s="55">
        <v>8626873.3903408051</v>
      </c>
      <c r="J308" s="55">
        <v>8628592.4369352628</v>
      </c>
      <c r="K308" s="55">
        <v>8630311.8260780685</v>
      </c>
      <c r="L308" s="55">
        <v>8632031.557837477</v>
      </c>
      <c r="M308" s="55">
        <v>8633751.6322817598</v>
      </c>
      <c r="N308" s="55">
        <v>8615804.8957192376</v>
      </c>
      <c r="O308" s="55">
        <v>8597895.4645329844</v>
      </c>
      <c r="P308" s="55">
        <v>8580023.2611773573</v>
      </c>
      <c r="Q308" s="55">
        <v>8562188.2082679216</v>
      </c>
      <c r="R308" s="55">
        <v>8544390.2285810839</v>
      </c>
      <c r="S308" s="37">
        <f t="shared" si="20"/>
        <v>133667013.38451701</v>
      </c>
      <c r="T308" s="37">
        <f t="shared" si="19"/>
        <v>47615150.482765049</v>
      </c>
    </row>
    <row r="309" spans="1:20" x14ac:dyDescent="0.55000000000000004">
      <c r="A309" s="31" t="s">
        <v>132</v>
      </c>
      <c r="B309" s="31" t="s">
        <v>459</v>
      </c>
      <c r="C309" s="55">
        <v>210129.84798847785</v>
      </c>
      <c r="D309" s="55">
        <v>205789.27442418682</v>
      </c>
      <c r="E309" s="55">
        <v>201538.36246222106</v>
      </c>
      <c r="F309" s="55">
        <v>197375.2599964448</v>
      </c>
      <c r="G309" s="55">
        <v>193298.15317898497</v>
      </c>
      <c r="H309" s="55">
        <v>189305.26562994433</v>
      </c>
      <c r="I309" s="55">
        <v>186468.52427792508</v>
      </c>
      <c r="J309" s="55">
        <v>183674.29152423498</v>
      </c>
      <c r="K309" s="55">
        <v>180921.93037709099</v>
      </c>
      <c r="L309" s="55">
        <v>178210.81339003844</v>
      </c>
      <c r="M309" s="55">
        <v>175540.32251891427</v>
      </c>
      <c r="N309" s="55">
        <v>173800.98681853636</v>
      </c>
      <c r="O309" s="55">
        <v>172078.88527060399</v>
      </c>
      <c r="P309" s="55">
        <v>170373.84711106584</v>
      </c>
      <c r="Q309" s="55">
        <v>168685.70326788092</v>
      </c>
      <c r="R309" s="55">
        <v>167014.28634425325</v>
      </c>
      <c r="S309" s="37">
        <f t="shared" si="20"/>
        <v>2954205.7545808037</v>
      </c>
      <c r="T309" s="37">
        <f t="shared" si="19"/>
        <v>1197436.1636802598</v>
      </c>
    </row>
    <row r="310" spans="1:20" x14ac:dyDescent="0.55000000000000004">
      <c r="A310" s="31" t="s">
        <v>133</v>
      </c>
      <c r="B310" s="31">
        <v>0</v>
      </c>
      <c r="C310" s="55">
        <v>426854.97168133321</v>
      </c>
      <c r="D310" s="55">
        <v>435858.14294601034</v>
      </c>
      <c r="E310" s="55">
        <v>444669.41937279073</v>
      </c>
      <c r="F310" s="55">
        <v>448399.11602009321</v>
      </c>
      <c r="G310" s="55">
        <v>444446.46914115531</v>
      </c>
      <c r="H310" s="55">
        <v>440528.66492089216</v>
      </c>
      <c r="I310" s="55">
        <v>436967.94494439091</v>
      </c>
      <c r="J310" s="55">
        <v>433436.00567561801</v>
      </c>
      <c r="K310" s="55">
        <v>429932.61448489665</v>
      </c>
      <c r="L310" s="55">
        <v>426457.54062285711</v>
      </c>
      <c r="M310" s="55">
        <v>423010.55520523834</v>
      </c>
      <c r="N310" s="55">
        <v>418959.96615440666</v>
      </c>
      <c r="O310" s="55">
        <v>414948.16401197907</v>
      </c>
      <c r="P310" s="55">
        <v>410974.77736919379</v>
      </c>
      <c r="Q310" s="55">
        <v>407039.43837375898</v>
      </c>
      <c r="R310" s="55">
        <v>403141.78269579704</v>
      </c>
      <c r="S310" s="37">
        <f t="shared" si="20"/>
        <v>6845625.5736204125</v>
      </c>
      <c r="T310" s="37">
        <f t="shared" si="19"/>
        <v>2640756.7840822749</v>
      </c>
    </row>
    <row r="311" spans="1:20" x14ac:dyDescent="0.55000000000000004">
      <c r="A311" s="66" t="s">
        <v>25</v>
      </c>
      <c r="B311" s="31" t="s">
        <v>460</v>
      </c>
      <c r="C311" s="55">
        <v>719117.96438632649</v>
      </c>
      <c r="D311" s="55">
        <v>707799.27927603584</v>
      </c>
      <c r="E311" s="55">
        <v>696658.74662329839</v>
      </c>
      <c r="F311" s="55">
        <v>685693.56236582017</v>
      </c>
      <c r="G311" s="55">
        <v>674900.9665763448</v>
      </c>
      <c r="H311" s="55">
        <v>664278.2427679816</v>
      </c>
      <c r="I311" s="55">
        <v>653692.16757095093</v>
      </c>
      <c r="J311" s="55">
        <v>643274.79425343708</v>
      </c>
      <c r="K311" s="55">
        <v>633023.43434746482</v>
      </c>
      <c r="L311" s="55">
        <v>622935.4422290395</v>
      </c>
      <c r="M311" s="55">
        <v>613008.21443537658</v>
      </c>
      <c r="N311" s="55">
        <v>604364.38063509203</v>
      </c>
      <c r="O311" s="55">
        <v>595842.43078514875</v>
      </c>
      <c r="P311" s="55">
        <v>587440.64623874077</v>
      </c>
      <c r="Q311" s="55">
        <v>579157.33258315397</v>
      </c>
      <c r="R311" s="55">
        <v>570990.8192980492</v>
      </c>
      <c r="S311" s="37">
        <f t="shared" si="20"/>
        <v>10252178.424372261</v>
      </c>
      <c r="T311" s="37">
        <f t="shared" si="19"/>
        <v>4148448.7619958078</v>
      </c>
    </row>
    <row r="312" spans="1:20" x14ac:dyDescent="0.55000000000000004">
      <c r="A312" s="31" t="s">
        <v>135</v>
      </c>
      <c r="B312" s="31" t="s">
        <v>459</v>
      </c>
      <c r="C312" s="55">
        <v>136034.29703019041</v>
      </c>
      <c r="D312" s="55">
        <v>140942.75053211325</v>
      </c>
      <c r="E312" s="55">
        <v>145857.82434136755</v>
      </c>
      <c r="F312" s="55">
        <v>150779.52519715644</v>
      </c>
      <c r="G312" s="55">
        <v>155707.85984479051</v>
      </c>
      <c r="H312" s="55">
        <v>160642.83503569348</v>
      </c>
      <c r="I312" s="55">
        <v>165489.32669659759</v>
      </c>
      <c r="J312" s="55">
        <v>167107.58806475301</v>
      </c>
      <c r="K312" s="55">
        <v>167125.28378526549</v>
      </c>
      <c r="L312" s="55">
        <v>167142.98137965176</v>
      </c>
      <c r="M312" s="55">
        <v>167160.68084811015</v>
      </c>
      <c r="N312" s="55">
        <v>166826.26678981364</v>
      </c>
      <c r="O312" s="55">
        <v>166492.52174507832</v>
      </c>
      <c r="P312" s="55">
        <v>166159.44437550602</v>
      </c>
      <c r="Q312" s="55">
        <v>165827.03334537626</v>
      </c>
      <c r="R312" s="55">
        <v>165495.28732164062</v>
      </c>
      <c r="S312" s="37">
        <f t="shared" si="20"/>
        <v>2554791.5063331043</v>
      </c>
      <c r="T312" s="37">
        <f t="shared" si="19"/>
        <v>889965.09198131168</v>
      </c>
    </row>
    <row r="313" spans="1:20" x14ac:dyDescent="0.55000000000000004">
      <c r="A313" s="31" t="s">
        <v>137</v>
      </c>
      <c r="B313" s="31" t="s">
        <v>459</v>
      </c>
      <c r="C313" s="55">
        <v>1431360.4504612209</v>
      </c>
      <c r="D313" s="55">
        <v>1433520.7560415466</v>
      </c>
      <c r="E313" s="55">
        <v>1435684.3221005299</v>
      </c>
      <c r="F313" s="55">
        <v>1437851.1535591052</v>
      </c>
      <c r="G313" s="55">
        <v>1440021.2553456326</v>
      </c>
      <c r="H313" s="55">
        <v>1442194.632395912</v>
      </c>
      <c r="I313" s="55">
        <v>1442827.9644613939</v>
      </c>
      <c r="J313" s="55">
        <v>1443461.5746512674</v>
      </c>
      <c r="K313" s="55">
        <v>1444095.4630876696</v>
      </c>
      <c r="L313" s="55">
        <v>1444729.6298927916</v>
      </c>
      <c r="M313" s="55">
        <v>1445364.0751888761</v>
      </c>
      <c r="N313" s="55">
        <v>1444559.8512974537</v>
      </c>
      <c r="O313" s="55">
        <v>1443756.0748891805</v>
      </c>
      <c r="P313" s="55">
        <v>1442952.7457150687</v>
      </c>
      <c r="Q313" s="55">
        <v>1442149.8635262707</v>
      </c>
      <c r="R313" s="55">
        <v>1441347.4280740772</v>
      </c>
      <c r="S313" s="37">
        <f t="shared" si="20"/>
        <v>23055877.240687996</v>
      </c>
      <c r="T313" s="37">
        <f t="shared" si="19"/>
        <v>8620632.5699039474</v>
      </c>
    </row>
    <row r="314" spans="1:20" x14ac:dyDescent="0.55000000000000004">
      <c r="A314" s="31" t="s">
        <v>22</v>
      </c>
      <c r="B314" s="31" t="s">
        <v>460</v>
      </c>
      <c r="C314" s="55">
        <v>1316812.0645638995</v>
      </c>
      <c r="D314" s="55">
        <v>1322451.6523903422</v>
      </c>
      <c r="E314" s="55">
        <v>1328115.3932084744</v>
      </c>
      <c r="F314" s="55">
        <v>1333803.3904597224</v>
      </c>
      <c r="G314" s="55">
        <v>1339515.748028527</v>
      </c>
      <c r="H314" s="55">
        <v>1345252.5702442408</v>
      </c>
      <c r="I314" s="55">
        <v>1352326.7560431985</v>
      </c>
      <c r="J314" s="55">
        <v>1359438.1423692724</v>
      </c>
      <c r="K314" s="55">
        <v>1366586.924846279</v>
      </c>
      <c r="L314" s="55">
        <v>1373773.300126747</v>
      </c>
      <c r="M314" s="55">
        <v>1380997.4658973271</v>
      </c>
      <c r="N314" s="55">
        <v>1387072.3502780064</v>
      </c>
      <c r="O314" s="55">
        <v>1393173.9575319355</v>
      </c>
      <c r="P314" s="55">
        <v>1399302.4052106435</v>
      </c>
      <c r="Q314" s="55">
        <v>1405457.8113827598</v>
      </c>
      <c r="R314" s="55">
        <v>1411640.2946362868</v>
      </c>
      <c r="S314" s="37">
        <f t="shared" si="20"/>
        <v>21815720.227217663</v>
      </c>
      <c r="T314" s="37">
        <f t="shared" si="19"/>
        <v>7985950.8188952059</v>
      </c>
    </row>
    <row r="315" spans="1:20" x14ac:dyDescent="0.55000000000000004">
      <c r="A315" s="31" t="s">
        <v>140</v>
      </c>
      <c r="B315" s="31" t="s">
        <v>460</v>
      </c>
      <c r="C315" s="55">
        <v>1055200.9801048103</v>
      </c>
      <c r="D315" s="55">
        <v>1059491.784227029</v>
      </c>
      <c r="E315" s="55">
        <v>1063800.036210235</v>
      </c>
      <c r="F315" s="55">
        <v>1068125.8070033339</v>
      </c>
      <c r="G315" s="55">
        <v>1072469.167843733</v>
      </c>
      <c r="H315" s="55">
        <v>1076830.1902585148</v>
      </c>
      <c r="I315" s="55">
        <v>1084178.566178458</v>
      </c>
      <c r="J315" s="55">
        <v>1091577.0880073381</v>
      </c>
      <c r="K315" s="55">
        <v>1099026.0979448748</v>
      </c>
      <c r="L315" s="55">
        <v>1106525.9405259863</v>
      </c>
      <c r="M315" s="55">
        <v>1114076.9626367253</v>
      </c>
      <c r="N315" s="55">
        <v>1120258.6597271394</v>
      </c>
      <c r="O315" s="55">
        <v>1126474.6573014511</v>
      </c>
      <c r="P315" s="55">
        <v>1132725.145683317</v>
      </c>
      <c r="Q315" s="55">
        <v>1139010.316252446</v>
      </c>
      <c r="R315" s="55">
        <v>1145330.3614504589</v>
      </c>
      <c r="S315" s="37">
        <f t="shared" si="20"/>
        <v>17555101.761355851</v>
      </c>
      <c r="T315" s="37">
        <f t="shared" si="19"/>
        <v>6395917.9656476565</v>
      </c>
    </row>
    <row r="316" spans="1:20" x14ac:dyDescent="0.55000000000000004">
      <c r="A316" s="31" t="s">
        <v>141</v>
      </c>
      <c r="B316" s="31" t="s">
        <v>459</v>
      </c>
      <c r="C316" s="55">
        <v>8417.5720202057291</v>
      </c>
      <c r="D316" s="55">
        <v>8398.3181444759575</v>
      </c>
      <c r="E316" s="55">
        <v>8379.1083089670155</v>
      </c>
      <c r="F316" s="55">
        <v>8359.9424129438066</v>
      </c>
      <c r="G316" s="55">
        <v>8340.8203559016456</v>
      </c>
      <c r="H316" s="55">
        <v>8321.7420375657457</v>
      </c>
      <c r="I316" s="55">
        <v>8300.2253211858097</v>
      </c>
      <c r="J316" s="55">
        <v>8278.7642384798874</v>
      </c>
      <c r="K316" s="55">
        <v>8257.3586456014236</v>
      </c>
      <c r="L316" s="55">
        <v>8236.0083990757812</v>
      </c>
      <c r="M316" s="55">
        <v>8214.7133557992966</v>
      </c>
      <c r="N316" s="55">
        <v>8179.4384333133876</v>
      </c>
      <c r="O316" s="55">
        <v>8144.3149853954292</v>
      </c>
      <c r="P316" s="55">
        <v>8109.3423615962256</v>
      </c>
      <c r="Q316" s="55">
        <v>8074.5199142596957</v>
      </c>
      <c r="R316" s="55">
        <v>8039.8469985108586</v>
      </c>
      <c r="S316" s="37">
        <f t="shared" si="20"/>
        <v>132052.03593327772</v>
      </c>
      <c r="T316" s="37">
        <f t="shared" si="19"/>
        <v>50217.5032800599</v>
      </c>
    </row>
    <row r="317" spans="1:20" x14ac:dyDescent="0.55000000000000004">
      <c r="A317" s="31" t="s">
        <v>143</v>
      </c>
      <c r="B317" s="31" t="s">
        <v>459</v>
      </c>
      <c r="C317" s="55">
        <v>17454782.896605227</v>
      </c>
      <c r="D317" s="55">
        <v>17212873.173873547</v>
      </c>
      <c r="E317" s="55">
        <v>16974316.131854013</v>
      </c>
      <c r="F317" s="55">
        <v>16739065.304998113</v>
      </c>
      <c r="G317" s="55">
        <v>16507074.871733706</v>
      </c>
      <c r="H317" s="55">
        <v>16278299.64554004</v>
      </c>
      <c r="I317" s="55">
        <v>16036999.598715935</v>
      </c>
      <c r="J317" s="55">
        <v>15799276.443450842</v>
      </c>
      <c r="K317" s="55">
        <v>15565077.157984545</v>
      </c>
      <c r="L317" s="55">
        <v>15334349.506520562</v>
      </c>
      <c r="M317" s="55">
        <v>15107042.027575461</v>
      </c>
      <c r="N317" s="55">
        <v>14857363.743843213</v>
      </c>
      <c r="O317" s="55">
        <v>14611811.962523138</v>
      </c>
      <c r="P317" s="55">
        <v>14370318.483762583</v>
      </c>
      <c r="Q317" s="55">
        <v>14132816.234866843</v>
      </c>
      <c r="R317" s="55">
        <v>13899239.251670277</v>
      </c>
      <c r="S317" s="37">
        <f t="shared" si="20"/>
        <v>250880706.43551806</v>
      </c>
      <c r="T317" s="37">
        <f t="shared" si="19"/>
        <v>101166412.02460465</v>
      </c>
    </row>
    <row r="318" spans="1:20" x14ac:dyDescent="0.55000000000000004">
      <c r="A318" s="31" t="s">
        <v>145</v>
      </c>
      <c r="B318" s="31" t="s">
        <v>459</v>
      </c>
      <c r="C318" s="55">
        <v>1477034.1555964451</v>
      </c>
      <c r="D318" s="55">
        <v>1451164.7401026639</v>
      </c>
      <c r="E318" s="55">
        <v>1425748.4127486893</v>
      </c>
      <c r="F318" s="55">
        <v>1400777.2379527346</v>
      </c>
      <c r="G318" s="55">
        <v>1376243.4191202263</v>
      </c>
      <c r="H318" s="55">
        <v>1352139.2962095237</v>
      </c>
      <c r="I318" s="55">
        <v>1329802.7164894845</v>
      </c>
      <c r="J318" s="55">
        <v>1307835.1244876399</v>
      </c>
      <c r="K318" s="55">
        <v>1286230.4247346802</v>
      </c>
      <c r="L318" s="55">
        <v>1264982.6224550146</v>
      </c>
      <c r="M318" s="55">
        <v>1244085.8219033713</v>
      </c>
      <c r="N318" s="55">
        <v>1224090.9338810868</v>
      </c>
      <c r="O318" s="55">
        <v>1204417.4027459121</v>
      </c>
      <c r="P318" s="55">
        <v>1185060.0636652762</v>
      </c>
      <c r="Q318" s="55">
        <v>1166013.8348155518</v>
      </c>
      <c r="R318" s="55">
        <v>1147273.7160479396</v>
      </c>
      <c r="S318" s="37">
        <f t="shared" si="20"/>
        <v>20842899.922956236</v>
      </c>
      <c r="T318" s="37">
        <f t="shared" si="19"/>
        <v>8483107.2617302835</v>
      </c>
    </row>
    <row r="319" spans="1:20" x14ac:dyDescent="0.55000000000000004">
      <c r="A319" s="31" t="s">
        <v>34</v>
      </c>
      <c r="B319" s="31" t="s">
        <v>460</v>
      </c>
      <c r="C319" s="55">
        <v>7704598.5091263456</v>
      </c>
      <c r="D319" s="55">
        <v>7723782.3403726574</v>
      </c>
      <c r="E319" s="55">
        <v>7743013.9378174068</v>
      </c>
      <c r="F319" s="55">
        <v>7762293.4203945957</v>
      </c>
      <c r="G319" s="55">
        <v>7781620.907334351</v>
      </c>
      <c r="H319" s="55">
        <v>7800996.518163682</v>
      </c>
      <c r="I319" s="55">
        <v>7823058.8704023408</v>
      </c>
      <c r="J319" s="55">
        <v>7845183.618180491</v>
      </c>
      <c r="K319" s="55">
        <v>7867370.937961787</v>
      </c>
      <c r="L319" s="55">
        <v>7889621.0067089479</v>
      </c>
      <c r="M319" s="55">
        <v>7911934.0018851748</v>
      </c>
      <c r="N319" s="55">
        <v>7926699.4792788681</v>
      </c>
      <c r="O319" s="55">
        <v>7941492.5124285389</v>
      </c>
      <c r="P319" s="55">
        <v>7956313.152759525</v>
      </c>
      <c r="Q319" s="55">
        <v>7971161.4517931379</v>
      </c>
      <c r="R319" s="55">
        <v>7986037.4611468399</v>
      </c>
      <c r="S319" s="37">
        <f t="shared" si="20"/>
        <v>125635178.12575468</v>
      </c>
      <c r="T319" s="37">
        <f t="shared" si="19"/>
        <v>46516305.633209035</v>
      </c>
    </row>
    <row r="320" spans="1:20" x14ac:dyDescent="0.55000000000000004">
      <c r="A320" s="31" t="s">
        <v>35</v>
      </c>
      <c r="B320" s="31" t="s">
        <v>460</v>
      </c>
      <c r="C320" s="55">
        <v>2229665.820534728</v>
      </c>
      <c r="D320" s="55">
        <v>2197857.4565854459</v>
      </c>
      <c r="E320" s="55">
        <v>2166502.8700622744</v>
      </c>
      <c r="F320" s="55">
        <v>2135595.5873863539</v>
      </c>
      <c r="G320" s="55">
        <v>2105129.2273307582</v>
      </c>
      <c r="H320" s="55">
        <v>2075097.4997030066</v>
      </c>
      <c r="I320" s="55">
        <v>2040124.3632777089</v>
      </c>
      <c r="J320" s="55">
        <v>2005740.6547089799</v>
      </c>
      <c r="K320" s="55">
        <v>1971936.4399378949</v>
      </c>
      <c r="L320" s="55">
        <v>1938701.952331489</v>
      </c>
      <c r="M320" s="55">
        <v>1906027.5898610111</v>
      </c>
      <c r="N320" s="55">
        <v>1866308.9797671151</v>
      </c>
      <c r="O320" s="55">
        <v>1827418.042890639</v>
      </c>
      <c r="P320" s="55">
        <v>1789337.5318265692</v>
      </c>
      <c r="Q320" s="55">
        <v>1752050.5585786232</v>
      </c>
      <c r="R320" s="55">
        <v>1715540.5870697359</v>
      </c>
      <c r="S320" s="37">
        <f t="shared" si="20"/>
        <v>31723035.161852334</v>
      </c>
      <c r="T320" s="37">
        <f t="shared" si="19"/>
        <v>12909848.461602567</v>
      </c>
    </row>
    <row r="321" spans="1:20" x14ac:dyDescent="0.55000000000000004">
      <c r="A321" s="31" t="s">
        <v>28</v>
      </c>
      <c r="B321" s="31" t="s">
        <v>460</v>
      </c>
      <c r="C321" s="55">
        <v>91718.937810227697</v>
      </c>
      <c r="D321" s="55">
        <v>91174.177693020087</v>
      </c>
      <c r="E321" s="55">
        <v>90632.653151718463</v>
      </c>
      <c r="F321" s="55">
        <v>90094.344968778925</v>
      </c>
      <c r="G321" s="55">
        <v>89559.234040799362</v>
      </c>
      <c r="H321" s="55">
        <v>89027.30137784114</v>
      </c>
      <c r="I321" s="55">
        <v>88434.047704328608</v>
      </c>
      <c r="J321" s="55">
        <v>87844.74731161521</v>
      </c>
      <c r="K321" s="55">
        <v>87259.373856115111</v>
      </c>
      <c r="L321" s="55">
        <v>86677.901169788922</v>
      </c>
      <c r="M321" s="55">
        <v>86100.30325897393</v>
      </c>
      <c r="N321" s="55">
        <v>85640.140775142951</v>
      </c>
      <c r="O321" s="55">
        <v>85182.437626569925</v>
      </c>
      <c r="P321" s="55">
        <v>84727.180669354289</v>
      </c>
      <c r="Q321" s="55">
        <v>84274.356829843091</v>
      </c>
      <c r="R321" s="55">
        <v>83823.953104255299</v>
      </c>
      <c r="S321" s="37">
        <f t="shared" si="20"/>
        <v>1402171.0913483729</v>
      </c>
      <c r="T321" s="37">
        <f t="shared" si="19"/>
        <v>542206.64904238563</v>
      </c>
    </row>
    <row r="322" spans="1:20" x14ac:dyDescent="0.55000000000000004">
      <c r="A322" s="31" t="s">
        <v>146</v>
      </c>
      <c r="B322" s="31" t="s">
        <v>459</v>
      </c>
      <c r="C322" s="55">
        <v>1004311.1844085346</v>
      </c>
      <c r="D322" s="55">
        <v>997017.71328152949</v>
      </c>
      <c r="E322" s="55">
        <v>989777.20852780237</v>
      </c>
      <c r="F322" s="55">
        <v>982589.28549693734</v>
      </c>
      <c r="G322" s="55">
        <v>975453.56233191362</v>
      </c>
      <c r="H322" s="55">
        <v>968369.65994881676</v>
      </c>
      <c r="I322" s="55">
        <v>957641.09200956277</v>
      </c>
      <c r="J322" s="55">
        <v>947031.3858797889</v>
      </c>
      <c r="K322" s="55">
        <v>936539.22468944953</v>
      </c>
      <c r="L322" s="55">
        <v>926163.30615810235</v>
      </c>
      <c r="M322" s="55">
        <v>915902.34243327158</v>
      </c>
      <c r="N322" s="55">
        <v>901363.70888053335</v>
      </c>
      <c r="O322" s="55">
        <v>887055.8552437186</v>
      </c>
      <c r="P322" s="55">
        <v>872975.11822328786</v>
      </c>
      <c r="Q322" s="55">
        <v>859117.89266931824</v>
      </c>
      <c r="R322" s="55">
        <v>845480.6306584609</v>
      </c>
      <c r="S322" s="37">
        <f t="shared" si="20"/>
        <v>14966789.170841027</v>
      </c>
      <c r="T322" s="37">
        <f t="shared" si="19"/>
        <v>5917518.6139955344</v>
      </c>
    </row>
    <row r="323" spans="1:20" x14ac:dyDescent="0.55000000000000004">
      <c r="A323" s="31" t="s">
        <v>148</v>
      </c>
      <c r="B323" s="31" t="s">
        <v>459</v>
      </c>
      <c r="C323" s="55">
        <v>1210246.0493798049</v>
      </c>
      <c r="D323" s="55">
        <v>1222354.4403358817</v>
      </c>
      <c r="E323" s="55">
        <v>1234583.9745352026</v>
      </c>
      <c r="F323" s="55">
        <v>1246935.8640038276</v>
      </c>
      <c r="G323" s="55">
        <v>1259411.3328940168</v>
      </c>
      <c r="H323" s="55">
        <v>1272011.6176055502</v>
      </c>
      <c r="I323" s="55">
        <v>1287223.5646203856</v>
      </c>
      <c r="J323" s="55">
        <v>1302617.4308321679</v>
      </c>
      <c r="K323" s="55">
        <v>1318195.3918068644</v>
      </c>
      <c r="L323" s="55">
        <v>1333959.6491279674</v>
      </c>
      <c r="M323" s="55">
        <v>1349912.4307076358</v>
      </c>
      <c r="N323" s="55">
        <v>1366576.5437384725</v>
      </c>
      <c r="O323" s="55">
        <v>1383446.3683819941</v>
      </c>
      <c r="P323" s="55">
        <v>1400524.4440633424</v>
      </c>
      <c r="Q323" s="55">
        <v>1417813.3415558161</v>
      </c>
      <c r="R323" s="55">
        <v>1435315.6633678526</v>
      </c>
      <c r="S323" s="37">
        <f t="shared" si="20"/>
        <v>21041128.106956784</v>
      </c>
      <c r="T323" s="37">
        <f t="shared" si="19"/>
        <v>7445543.2787542837</v>
      </c>
    </row>
    <row r="324" spans="1:20" x14ac:dyDescent="0.55000000000000004">
      <c r="A324" s="31" t="s">
        <v>29</v>
      </c>
      <c r="B324" s="31" t="s">
        <v>460</v>
      </c>
      <c r="C324" s="55">
        <v>8846154.9545676988</v>
      </c>
      <c r="D324" s="55">
        <v>8968348.2849972658</v>
      </c>
      <c r="E324" s="55">
        <v>9090073.1864114702</v>
      </c>
      <c r="F324" s="55">
        <v>9211330.9490171354</v>
      </c>
      <c r="G324" s="55">
        <v>9332122.859894475</v>
      </c>
      <c r="H324" s="55">
        <v>9439911.8022055943</v>
      </c>
      <c r="I324" s="55">
        <v>9432295.2334324401</v>
      </c>
      <c r="J324" s="55">
        <v>9424684.8100683857</v>
      </c>
      <c r="K324" s="55">
        <v>9417080.5271550212</v>
      </c>
      <c r="L324" s="55">
        <v>9409482.3797379434</v>
      </c>
      <c r="M324" s="55">
        <v>9401890.3628667351</v>
      </c>
      <c r="N324" s="55">
        <v>9393760.5378341116</v>
      </c>
      <c r="O324" s="55">
        <v>9385637.7426702194</v>
      </c>
      <c r="P324" s="55">
        <v>9377521.9712963197</v>
      </c>
      <c r="Q324" s="55">
        <v>9369413.217638934</v>
      </c>
      <c r="R324" s="55">
        <v>9361311.4756298363</v>
      </c>
      <c r="S324" s="37">
        <f t="shared" si="20"/>
        <v>148861020.2954236</v>
      </c>
      <c r="T324" s="37">
        <f t="shared" si="19"/>
        <v>54887942.037093639</v>
      </c>
    </row>
    <row r="325" spans="1:20" x14ac:dyDescent="0.55000000000000004">
      <c r="A325" s="31" t="s">
        <v>149</v>
      </c>
      <c r="B325" s="31" t="s">
        <v>460</v>
      </c>
      <c r="C325" s="55">
        <v>1753202.9307900111</v>
      </c>
      <c r="D325" s="55">
        <v>1737016.4421609421</v>
      </c>
      <c r="E325" s="55">
        <v>1720979.3956811749</v>
      </c>
      <c r="F325" s="55">
        <v>1705090.4116224367</v>
      </c>
      <c r="G325" s="55">
        <v>1689348.1229948311</v>
      </c>
      <c r="H325" s="55">
        <v>1673751.1754292282</v>
      </c>
      <c r="I325" s="55">
        <v>1660605.0185258405</v>
      </c>
      <c r="J325" s="55">
        <v>1647562.1155850883</v>
      </c>
      <c r="K325" s="55">
        <v>1634621.6556185673</v>
      </c>
      <c r="L325" s="55">
        <v>1621782.8340076271</v>
      </c>
      <c r="M325" s="55">
        <v>1609044.8524533387</v>
      </c>
      <c r="N325" s="55">
        <v>1596147.1547821159</v>
      </c>
      <c r="O325" s="55">
        <v>1583352.8418021065</v>
      </c>
      <c r="P325" s="55">
        <v>1570661.0848077019</v>
      </c>
      <c r="Q325" s="55">
        <v>1558071.0617359907</v>
      </c>
      <c r="R325" s="55">
        <v>1545581.9571135109</v>
      </c>
      <c r="S325" s="37">
        <f t="shared" si="20"/>
        <v>26306819.055110514</v>
      </c>
      <c r="T325" s="37">
        <f t="shared" si="19"/>
        <v>10279388.478678625</v>
      </c>
    </row>
    <row r="326" spans="1:20" x14ac:dyDescent="0.55000000000000004">
      <c r="A326" s="31" t="s">
        <v>151</v>
      </c>
      <c r="B326" s="31" t="s">
        <v>459</v>
      </c>
      <c r="C326" s="55">
        <v>10098250.815042999</v>
      </c>
      <c r="D326" s="55">
        <v>10052962.841343712</v>
      </c>
      <c r="E326" s="55">
        <v>10007877.97218197</v>
      </c>
      <c r="F326" s="55">
        <v>9962995.296687847</v>
      </c>
      <c r="G326" s="55">
        <v>9918313.9080764297</v>
      </c>
      <c r="H326" s="55">
        <v>9873832.9036294967</v>
      </c>
      <c r="I326" s="55">
        <v>9814679.4847496133</v>
      </c>
      <c r="J326" s="55">
        <v>9755880.4497244433</v>
      </c>
      <c r="K326" s="55">
        <v>9697433.6754659414</v>
      </c>
      <c r="L326" s="55">
        <v>9639337.0516053271</v>
      </c>
      <c r="M326" s="55">
        <v>9581588.4804168902</v>
      </c>
      <c r="N326" s="55">
        <v>9500340.6785889938</v>
      </c>
      <c r="O326" s="55">
        <v>9419781.8236215636</v>
      </c>
      <c r="P326" s="55">
        <v>9339906.0735377595</v>
      </c>
      <c r="Q326" s="55">
        <v>9260707.6358982231</v>
      </c>
      <c r="R326" s="55">
        <v>9182180.7673810273</v>
      </c>
      <c r="S326" s="37">
        <f t="shared" si="20"/>
        <v>155106069.8579523</v>
      </c>
      <c r="T326" s="37">
        <f t="shared" si="19"/>
        <v>59914233.736962453</v>
      </c>
    </row>
    <row r="327" spans="1:20" x14ac:dyDescent="0.55000000000000004">
      <c r="A327" s="31" t="s">
        <v>153</v>
      </c>
      <c r="B327" s="31" t="s">
        <v>459</v>
      </c>
      <c r="C327" s="55">
        <v>1510071.7364413629</v>
      </c>
      <c r="D327" s="55">
        <v>1486393.2064881013</v>
      </c>
      <c r="E327" s="55">
        <v>1463085.9653731224</v>
      </c>
      <c r="F327" s="55">
        <v>1440144.191138658</v>
      </c>
      <c r="G327" s="55">
        <v>1417562.153117568</v>
      </c>
      <c r="H327" s="55">
        <v>1395334.2105018713</v>
      </c>
      <c r="I327" s="55">
        <v>1374579.8987468057</v>
      </c>
      <c r="J327" s="55">
        <v>1354134.2882714653</v>
      </c>
      <c r="K327" s="55">
        <v>1333992.7874285232</v>
      </c>
      <c r="L327" s="55">
        <v>1314150.8728671775</v>
      </c>
      <c r="M327" s="55">
        <v>1294604.0885173073</v>
      </c>
      <c r="N327" s="55">
        <v>1274214.7916089669</v>
      </c>
      <c r="O327" s="55">
        <v>1254146.6148269295</v>
      </c>
      <c r="P327" s="55">
        <v>1234394.500707174</v>
      </c>
      <c r="Q327" s="55">
        <v>1214953.471437935</v>
      </c>
      <c r="R327" s="55">
        <v>1195818.6276052247</v>
      </c>
      <c r="S327" s="37">
        <f t="shared" si="20"/>
        <v>21557581.405078195</v>
      </c>
      <c r="T327" s="37">
        <f t="shared" si="19"/>
        <v>8712591.4630606845</v>
      </c>
    </row>
    <row r="328" spans="1:20" x14ac:dyDescent="0.55000000000000004">
      <c r="A328" s="31" t="s">
        <v>154</v>
      </c>
      <c r="B328" s="31" t="s">
        <v>459</v>
      </c>
      <c r="C328" s="55">
        <v>5006231.7603922468</v>
      </c>
      <c r="D328" s="55">
        <v>4944407.1885822946</v>
      </c>
      <c r="E328" s="55">
        <v>4883346.1207135171</v>
      </c>
      <c r="F328" s="55">
        <v>4823039.1278768061</v>
      </c>
      <c r="G328" s="55">
        <v>4763476.8976055766</v>
      </c>
      <c r="H328" s="55">
        <v>4704650.232437768</v>
      </c>
      <c r="I328" s="55">
        <v>4643235.9786118343</v>
      </c>
      <c r="J328" s="55">
        <v>4582623.4231878342</v>
      </c>
      <c r="K328" s="55">
        <v>4522802.1008374831</v>
      </c>
      <c r="L328" s="55">
        <v>4463761.682846332</v>
      </c>
      <c r="M328" s="55">
        <v>4405491.9753304245</v>
      </c>
      <c r="N328" s="55">
        <v>4342434.7126784632</v>
      </c>
      <c r="O328" s="55">
        <v>4280280.009467179</v>
      </c>
      <c r="P328" s="55">
        <v>4219014.9470650004</v>
      </c>
      <c r="Q328" s="55">
        <v>4158626.7917490029</v>
      </c>
      <c r="R328" s="55">
        <v>4099102.9920582478</v>
      </c>
      <c r="S328" s="37">
        <f t="shared" si="20"/>
        <v>72842525.941440016</v>
      </c>
      <c r="T328" s="37">
        <f t="shared" si="19"/>
        <v>29125151.327608209</v>
      </c>
    </row>
    <row r="329" spans="1:20" x14ac:dyDescent="0.55000000000000004">
      <c r="A329" s="31" t="s">
        <v>157</v>
      </c>
      <c r="B329" s="31" t="s">
        <v>460</v>
      </c>
      <c r="C329" s="55">
        <v>7596256.7829216812</v>
      </c>
      <c r="D329" s="55">
        <v>7316297.45861209</v>
      </c>
      <c r="E329" s="55">
        <v>7046656.0086855907</v>
      </c>
      <c r="F329" s="55">
        <v>6786952.1688589742</v>
      </c>
      <c r="G329" s="55">
        <v>6536819.6894531818</v>
      </c>
      <c r="H329" s="55">
        <v>6295905.8188863816</v>
      </c>
      <c r="I329" s="55">
        <v>6099353.6182392305</v>
      </c>
      <c r="J329" s="55">
        <v>5908937.5906370031</v>
      </c>
      <c r="K329" s="55">
        <v>5724466.1705845641</v>
      </c>
      <c r="L329" s="55">
        <v>5545753.7730796123</v>
      </c>
      <c r="M329" s="55">
        <v>5372620.6069073668</v>
      </c>
      <c r="N329" s="55">
        <v>5206977.1328659235</v>
      </c>
      <c r="O329" s="55">
        <v>5046440.6191888964</v>
      </c>
      <c r="P329" s="55">
        <v>4890853.6129834689</v>
      </c>
      <c r="Q329" s="55">
        <v>4740063.5157930665</v>
      </c>
      <c r="R329" s="55">
        <v>4593922.4339300338</v>
      </c>
      <c r="S329" s="37">
        <f t="shared" si="20"/>
        <v>94708277.001627073</v>
      </c>
      <c r="T329" s="37">
        <f t="shared" si="19"/>
        <v>41578887.927417904</v>
      </c>
    </row>
    <row r="330" spans="1:20" x14ac:dyDescent="0.55000000000000004">
      <c r="A330" s="31" t="s">
        <v>158</v>
      </c>
      <c r="B330" s="31" t="s">
        <v>459</v>
      </c>
      <c r="C330" s="55">
        <v>420733.27339782467</v>
      </c>
      <c r="D330" s="55">
        <v>421479.2820319382</v>
      </c>
      <c r="E330" s="55">
        <v>422226.6134254277</v>
      </c>
      <c r="F330" s="55">
        <v>422975.26992369827</v>
      </c>
      <c r="G330" s="55">
        <v>423725.25387631339</v>
      </c>
      <c r="H330" s="55">
        <v>424476.56763700309</v>
      </c>
      <c r="I330" s="55">
        <v>425324.73445969226</v>
      </c>
      <c r="J330" s="55">
        <v>426174.59604485834</v>
      </c>
      <c r="K330" s="55">
        <v>427026.15577888681</v>
      </c>
      <c r="L330" s="55">
        <v>427879.41705492954</v>
      </c>
      <c r="M330" s="55">
        <v>428734.38327291881</v>
      </c>
      <c r="N330" s="55">
        <v>427748.91337750811</v>
      </c>
      <c r="O330" s="55">
        <v>426765.7086396229</v>
      </c>
      <c r="P330" s="55">
        <v>425784.76385267253</v>
      </c>
      <c r="Q330" s="55">
        <v>424806.07382203342</v>
      </c>
      <c r="R330" s="55">
        <v>423829.63336502237</v>
      </c>
      <c r="S330" s="37">
        <f t="shared" si="20"/>
        <v>6799690.6399603505</v>
      </c>
      <c r="T330" s="37">
        <f t="shared" si="19"/>
        <v>2535616.2602922055</v>
      </c>
    </row>
    <row r="331" spans="1:20" x14ac:dyDescent="0.55000000000000004">
      <c r="A331" s="31" t="s">
        <v>159</v>
      </c>
      <c r="B331" s="31" t="s">
        <v>459</v>
      </c>
      <c r="C331" s="55">
        <v>3035.8893323214297</v>
      </c>
      <c r="D331" s="55">
        <v>3024.8071850550068</v>
      </c>
      <c r="E331" s="55">
        <v>3013.7654918284352</v>
      </c>
      <c r="F331" s="55">
        <v>3002.7641049691315</v>
      </c>
      <c r="G331" s="55">
        <v>2991.8028773435672</v>
      </c>
      <c r="H331" s="55">
        <v>2980.881662355313</v>
      </c>
      <c r="I331" s="55">
        <v>2975.0824616452546</v>
      </c>
      <c r="J331" s="55">
        <v>2969.2945430767527</v>
      </c>
      <c r="K331" s="55">
        <v>2963.5178847007942</v>
      </c>
      <c r="L331" s="55">
        <v>2957.7524646110733</v>
      </c>
      <c r="M331" s="55">
        <v>2951.9982609438939</v>
      </c>
      <c r="N331" s="55">
        <v>2941.1570344433026</v>
      </c>
      <c r="O331" s="55">
        <v>2930.3556223943619</v>
      </c>
      <c r="P331" s="55">
        <v>2919.5938785783269</v>
      </c>
      <c r="Q331" s="55">
        <v>2908.871657313437</v>
      </c>
      <c r="R331" s="55">
        <v>2898.1888134529504</v>
      </c>
      <c r="S331" s="37">
        <f t="shared" si="20"/>
        <v>47465.723275033037</v>
      </c>
      <c r="T331" s="37">
        <f t="shared" si="19"/>
        <v>18049.910653872885</v>
      </c>
    </row>
    <row r="332" spans="1:20" x14ac:dyDescent="0.55000000000000004">
      <c r="A332" s="31" t="s">
        <v>160</v>
      </c>
      <c r="B332" s="31" t="s">
        <v>459</v>
      </c>
      <c r="C332" s="55">
        <v>850062.34114687028</v>
      </c>
      <c r="D332" s="55">
        <v>851497.3321466411</v>
      </c>
      <c r="E332" s="55">
        <v>852934.745556004</v>
      </c>
      <c r="F332" s="55">
        <v>854374.58546423179</v>
      </c>
      <c r="G332" s="55">
        <v>855816.85596749873</v>
      </c>
      <c r="H332" s="55">
        <v>857261.56116889487</v>
      </c>
      <c r="I332" s="55">
        <v>860059.29553056206</v>
      </c>
      <c r="J332" s="55">
        <v>862866.16049823421</v>
      </c>
      <c r="K332" s="55">
        <v>865682.18587029679</v>
      </c>
      <c r="L332" s="55">
        <v>868507.40154238441</v>
      </c>
      <c r="M332" s="55">
        <v>871341.83750769717</v>
      </c>
      <c r="N332" s="55">
        <v>875193.18667523109</v>
      </c>
      <c r="O332" s="55">
        <v>879061.55888673221</v>
      </c>
      <c r="P332" s="55">
        <v>882947.02938441094</v>
      </c>
      <c r="Q332" s="55">
        <v>886849.67374305031</v>
      </c>
      <c r="R332" s="55">
        <v>890769.56787147583</v>
      </c>
      <c r="S332" s="37">
        <f t="shared" si="20"/>
        <v>13865225.318960218</v>
      </c>
      <c r="T332" s="37">
        <f t="shared" si="19"/>
        <v>5121947.4214501409</v>
      </c>
    </row>
    <row r="333" spans="1:20" x14ac:dyDescent="0.55000000000000004">
      <c r="A333" s="31" t="s">
        <v>162</v>
      </c>
      <c r="B333" s="31">
        <v>0</v>
      </c>
      <c r="C333" s="55">
        <v>175024.94643260245</v>
      </c>
      <c r="D333" s="55">
        <v>175205.17097290145</v>
      </c>
      <c r="E333" s="55">
        <v>175385.58109180271</v>
      </c>
      <c r="F333" s="55">
        <v>175566.17698039801</v>
      </c>
      <c r="G333" s="55">
        <v>175746.95882997586</v>
      </c>
      <c r="H333" s="55">
        <v>175927.92683202165</v>
      </c>
      <c r="I333" s="55">
        <v>176440.18340131291</v>
      </c>
      <c r="J333" s="55">
        <v>176953.93152909353</v>
      </c>
      <c r="K333" s="55">
        <v>177469.17555839563</v>
      </c>
      <c r="L333" s="55">
        <v>177985.919844897</v>
      </c>
      <c r="M333" s="55">
        <v>178504.16875695836</v>
      </c>
      <c r="N333" s="55">
        <v>178388.85295857507</v>
      </c>
      <c r="O333" s="55">
        <v>178273.61165555767</v>
      </c>
      <c r="P333" s="55">
        <v>178158.44479978114</v>
      </c>
      <c r="Q333" s="55">
        <v>178043.35234315184</v>
      </c>
      <c r="R333" s="55">
        <v>177928.33423760702</v>
      </c>
      <c r="S333" s="37">
        <f t="shared" si="20"/>
        <v>2831002.7362250322</v>
      </c>
      <c r="T333" s="37">
        <f t="shared" si="19"/>
        <v>1052856.7611397021</v>
      </c>
    </row>
    <row r="334" spans="1:20" x14ac:dyDescent="0.55000000000000004">
      <c r="A334" s="31" t="s">
        <v>163</v>
      </c>
      <c r="B334" s="31" t="s">
        <v>459</v>
      </c>
      <c r="C334" s="55">
        <v>71004.420693404507</v>
      </c>
      <c r="D334" s="55">
        <v>97042.234268807035</v>
      </c>
      <c r="E334" s="55">
        <v>122911.3976136821</v>
      </c>
      <c r="F334" s="55">
        <v>148612.72760880383</v>
      </c>
      <c r="G334" s="55">
        <v>174147.03762046734</v>
      </c>
      <c r="H334" s="55">
        <v>199515.13751465999</v>
      </c>
      <c r="I334" s="55">
        <v>224702.66417403435</v>
      </c>
      <c r="J334" s="55">
        <v>249722.21076613353</v>
      </c>
      <c r="K334" s="55">
        <v>274574.61025252583</v>
      </c>
      <c r="L334" s="55">
        <v>299260.69193118706</v>
      </c>
      <c r="M334" s="55">
        <v>323781.28145159403</v>
      </c>
      <c r="N334" s="55">
        <v>347438.65637930523</v>
      </c>
      <c r="O334" s="55">
        <v>370836.59484428505</v>
      </c>
      <c r="P334" s="55">
        <v>393977.18008110236</v>
      </c>
      <c r="Q334" s="55">
        <v>416862.48054154008</v>
      </c>
      <c r="R334" s="55">
        <v>439494.5499927107</v>
      </c>
      <c r="S334" s="37">
        <f t="shared" si="20"/>
        <v>4153883.8757342431</v>
      </c>
      <c r="T334" s="37">
        <f t="shared" si="19"/>
        <v>813232.95531982486</v>
      </c>
    </row>
    <row r="335" spans="1:20" x14ac:dyDescent="0.55000000000000004">
      <c r="A335" s="31" t="s">
        <v>164</v>
      </c>
      <c r="B335" s="31" t="s">
        <v>459</v>
      </c>
      <c r="C335" s="55">
        <v>247584.20842313749</v>
      </c>
      <c r="D335" s="55">
        <v>247710.98818457648</v>
      </c>
      <c r="E335" s="55">
        <v>247837.83286577757</v>
      </c>
      <c r="F335" s="55">
        <v>247964.74249998407</v>
      </c>
      <c r="G335" s="55">
        <v>248091.71712045622</v>
      </c>
      <c r="H335" s="55">
        <v>248218.75676047144</v>
      </c>
      <c r="I335" s="55">
        <v>248905.09785475131</v>
      </c>
      <c r="J335" s="55">
        <v>249593.33672703896</v>
      </c>
      <c r="K335" s="55">
        <v>250283.47862481474</v>
      </c>
      <c r="L335" s="55">
        <v>250975.52881006844</v>
      </c>
      <c r="M335" s="55">
        <v>251669.49255933985</v>
      </c>
      <c r="N335" s="55">
        <v>252137.72562510936</v>
      </c>
      <c r="O335" s="55">
        <v>252606.82984217201</v>
      </c>
      <c r="P335" s="55">
        <v>253076.80683131155</v>
      </c>
      <c r="Q335" s="55">
        <v>253547.65821632725</v>
      </c>
      <c r="R335" s="55">
        <v>254019.38562403954</v>
      </c>
      <c r="S335" s="37">
        <f t="shared" si="20"/>
        <v>4004223.5865693768</v>
      </c>
      <c r="T335" s="37">
        <f t="shared" ref="T335:T351" si="21">SUM(C335:H335)</f>
        <v>1487408.2458544034</v>
      </c>
    </row>
    <row r="336" spans="1:20" x14ac:dyDescent="0.55000000000000004">
      <c r="A336" s="31" t="s">
        <v>27</v>
      </c>
      <c r="B336" s="31" t="s">
        <v>460</v>
      </c>
      <c r="C336" s="55">
        <v>937738.95783210464</v>
      </c>
      <c r="D336" s="55">
        <v>919869.44180139538</v>
      </c>
      <c r="E336" s="55">
        <v>902340.44655262074</v>
      </c>
      <c r="F336" s="55">
        <v>885145.48313539615</v>
      </c>
      <c r="G336" s="55">
        <v>868278.18625251506</v>
      </c>
      <c r="H336" s="55">
        <v>851732.31190361944</v>
      </c>
      <c r="I336" s="55">
        <v>836945.66290273506</v>
      </c>
      <c r="J336" s="55">
        <v>822415.72012940538</v>
      </c>
      <c r="K336" s="55">
        <v>808138.02698989818</v>
      </c>
      <c r="L336" s="55">
        <v>794108.20425996173</v>
      </c>
      <c r="M336" s="55">
        <v>780321.94874163985</v>
      </c>
      <c r="N336" s="55">
        <v>765123.41190184653</v>
      </c>
      <c r="O336" s="55">
        <v>750220.90098115383</v>
      </c>
      <c r="P336" s="55">
        <v>735608.65020449366</v>
      </c>
      <c r="Q336" s="55">
        <v>721281.00609832315</v>
      </c>
      <c r="R336" s="55">
        <v>707232.4253032977</v>
      </c>
      <c r="S336" s="37">
        <f t="shared" ref="S336:S351" si="22">SUM(C336:R336)</f>
        <v>13086500.784990406</v>
      </c>
      <c r="T336" s="37">
        <f t="shared" si="21"/>
        <v>5365104.8274776516</v>
      </c>
    </row>
    <row r="337" spans="1:20" x14ac:dyDescent="0.55000000000000004">
      <c r="A337" s="31" t="s">
        <v>165</v>
      </c>
      <c r="B337" s="31" t="s">
        <v>460</v>
      </c>
      <c r="C337" s="55">
        <v>1457562.019461188</v>
      </c>
      <c r="D337" s="55">
        <v>1458775.2113336725</v>
      </c>
      <c r="E337" s="55">
        <v>1459989.4129981929</v>
      </c>
      <c r="F337" s="55">
        <v>1461204.6252952432</v>
      </c>
      <c r="G337" s="55">
        <v>1462420.8490660165</v>
      </c>
      <c r="H337" s="55">
        <v>1463638.085152406</v>
      </c>
      <c r="I337" s="55">
        <v>1462780.07703175</v>
      </c>
      <c r="J337" s="55">
        <v>1461922.5718892161</v>
      </c>
      <c r="K337" s="55">
        <v>1461065.5694299501</v>
      </c>
      <c r="L337" s="55">
        <v>1460209.0693592713</v>
      </c>
      <c r="M337" s="55">
        <v>1459353.0713826718</v>
      </c>
      <c r="N337" s="55">
        <v>1455729.1149142499</v>
      </c>
      <c r="O337" s="55">
        <v>1452114.1576803124</v>
      </c>
      <c r="P337" s="55">
        <v>1448508.1773333997</v>
      </c>
      <c r="Q337" s="55">
        <v>1444911.1515815463</v>
      </c>
      <c r="R337" s="55">
        <v>1441323.058188145</v>
      </c>
      <c r="S337" s="37">
        <f t="shared" si="22"/>
        <v>23311506.222097237</v>
      </c>
      <c r="T337" s="37">
        <f t="shared" si="21"/>
        <v>8763590.2033067197</v>
      </c>
    </row>
    <row r="338" spans="1:20" x14ac:dyDescent="0.55000000000000004">
      <c r="A338" s="31" t="s">
        <v>167</v>
      </c>
      <c r="B338" s="31" t="s">
        <v>459</v>
      </c>
      <c r="C338" s="55">
        <v>1870943.3532290549</v>
      </c>
      <c r="D338" s="55">
        <v>1869750.7860344579</v>
      </c>
      <c r="E338" s="55">
        <v>1868558.9789999756</v>
      </c>
      <c r="F338" s="55">
        <v>1867367.9316410706</v>
      </c>
      <c r="G338" s="55">
        <v>1866177.6434735139</v>
      </c>
      <c r="H338" s="55">
        <v>1864988.1140133855</v>
      </c>
      <c r="I338" s="55">
        <v>1861814.7894134405</v>
      </c>
      <c r="J338" s="55">
        <v>1858646.8643058254</v>
      </c>
      <c r="K338" s="55">
        <v>1855484.329503166</v>
      </c>
      <c r="L338" s="55">
        <v>1852327.1758337237</v>
      </c>
      <c r="M338" s="55">
        <v>1849175.3941413609</v>
      </c>
      <c r="N338" s="55">
        <v>1842275.9219697386</v>
      </c>
      <c r="O338" s="55">
        <v>1835402.1924704437</v>
      </c>
      <c r="P338" s="55">
        <v>1828554.1095947984</v>
      </c>
      <c r="Q338" s="55">
        <v>1821731.5776524923</v>
      </c>
      <c r="R338" s="55">
        <v>1814934.5013102489</v>
      </c>
      <c r="S338" s="37">
        <f t="shared" si="22"/>
        <v>29628133.663586695</v>
      </c>
      <c r="T338" s="37">
        <f t="shared" si="21"/>
        <v>11207786.807391457</v>
      </c>
    </row>
    <row r="339" spans="1:20" x14ac:dyDescent="0.55000000000000004">
      <c r="A339" s="31" t="s">
        <v>21</v>
      </c>
      <c r="B339" s="31" t="s">
        <v>460</v>
      </c>
      <c r="C339" s="55">
        <v>1187582.6436607628</v>
      </c>
      <c r="D339" s="55">
        <v>1169800.0858712057</v>
      </c>
      <c r="E339" s="55">
        <v>1152283.7995392412</v>
      </c>
      <c r="F339" s="55">
        <v>1135029.7975843837</v>
      </c>
      <c r="G339" s="55">
        <v>1118034.1526276704</v>
      </c>
      <c r="H339" s="55">
        <v>1101292.9960977011</v>
      </c>
      <c r="I339" s="55">
        <v>1085841.8140997428</v>
      </c>
      <c r="J339" s="55">
        <v>1070607.4127641337</v>
      </c>
      <c r="K339" s="55">
        <v>1055586.7506500578</v>
      </c>
      <c r="L339" s="55">
        <v>1040776.8289882293</v>
      </c>
      <c r="M339" s="55">
        <v>1026174.6910822074</v>
      </c>
      <c r="N339" s="55">
        <v>1012204.2541177558</v>
      </c>
      <c r="O339" s="55">
        <v>998424.01197166578</v>
      </c>
      <c r="P339" s="55">
        <v>984831.37531412463</v>
      </c>
      <c r="Q339" s="55">
        <v>971423.79006669403</v>
      </c>
      <c r="R339" s="55">
        <v>958198.73692239611</v>
      </c>
      <c r="S339" s="37">
        <f t="shared" si="22"/>
        <v>17068093.141357969</v>
      </c>
      <c r="T339" s="37">
        <f t="shared" si="21"/>
        <v>6864023.4753809646</v>
      </c>
    </row>
    <row r="340" spans="1:20" x14ac:dyDescent="0.55000000000000004">
      <c r="A340" s="31" t="s">
        <v>53</v>
      </c>
      <c r="B340" s="31" t="s">
        <v>459</v>
      </c>
      <c r="C340" s="55">
        <v>353760.1808710621</v>
      </c>
      <c r="D340" s="55">
        <v>349449.50258042727</v>
      </c>
      <c r="E340" s="55">
        <v>345191.351251079</v>
      </c>
      <c r="F340" s="55">
        <v>340985.08682558872</v>
      </c>
      <c r="G340" s="55">
        <v>336830.07704582764</v>
      </c>
      <c r="H340" s="55">
        <v>332725.69735792978</v>
      </c>
      <c r="I340" s="55">
        <v>329410.64730562229</v>
      </c>
      <c r="J340" s="55">
        <v>326128.62613246846</v>
      </c>
      <c r="K340" s="55">
        <v>322879.30476142833</v>
      </c>
      <c r="L340" s="55">
        <v>319662.35739415931</v>
      </c>
      <c r="M340" s="55">
        <v>316477.46147834958</v>
      </c>
      <c r="N340" s="55">
        <v>314262.85599405441</v>
      </c>
      <c r="O340" s="55">
        <v>312063.74759264191</v>
      </c>
      <c r="P340" s="55">
        <v>309880.02783060865</v>
      </c>
      <c r="Q340" s="55">
        <v>307711.58902330289</v>
      </c>
      <c r="R340" s="55">
        <v>305558.324239615</v>
      </c>
      <c r="S340" s="37">
        <f t="shared" si="22"/>
        <v>5222976.8376841657</v>
      </c>
      <c r="T340" s="37">
        <f t="shared" si="21"/>
        <v>2058941.8959319144</v>
      </c>
    </row>
    <row r="341" spans="1:20" x14ac:dyDescent="0.55000000000000004">
      <c r="A341" s="31" t="s">
        <v>172</v>
      </c>
      <c r="B341" s="31" t="s">
        <v>459</v>
      </c>
      <c r="C341" s="55">
        <v>479105.7348394728</v>
      </c>
      <c r="D341" s="55">
        <v>479367.44460191083</v>
      </c>
      <c r="E341" s="55">
        <v>479629.29732235329</v>
      </c>
      <c r="F341" s="55">
        <v>479891.29307889042</v>
      </c>
      <c r="G341" s="55">
        <v>480153.43194965518</v>
      </c>
      <c r="H341" s="55">
        <v>480415.71401282336</v>
      </c>
      <c r="I341" s="55">
        <v>480867.89804180694</v>
      </c>
      <c r="J341" s="55">
        <v>481320.50768217264</v>
      </c>
      <c r="K341" s="55">
        <v>481773.54333452089</v>
      </c>
      <c r="L341" s="55">
        <v>482227.00539982883</v>
      </c>
      <c r="M341" s="55">
        <v>482680.89427945152</v>
      </c>
      <c r="N341" s="55">
        <v>482342.08113932179</v>
      </c>
      <c r="O341" s="55">
        <v>482003.50582576712</v>
      </c>
      <c r="P341" s="55">
        <v>481665.16817184747</v>
      </c>
      <c r="Q341" s="55">
        <v>481327.06801073981</v>
      </c>
      <c r="R341" s="55">
        <v>480989.20517573861</v>
      </c>
      <c r="S341" s="37">
        <f t="shared" si="22"/>
        <v>7695759.7928663008</v>
      </c>
      <c r="T341" s="37">
        <f t="shared" si="21"/>
        <v>2878562.9158051061</v>
      </c>
    </row>
    <row r="342" spans="1:20" x14ac:dyDescent="0.55000000000000004">
      <c r="A342" s="31" t="s">
        <v>175</v>
      </c>
      <c r="B342" s="31" t="s">
        <v>459</v>
      </c>
      <c r="C342" s="55">
        <v>373927.00178517855</v>
      </c>
      <c r="D342" s="55">
        <v>367785.49847589806</v>
      </c>
      <c r="E342" s="55">
        <v>361744.86529024551</v>
      </c>
      <c r="F342" s="55">
        <v>355803.44550325815</v>
      </c>
      <c r="G342" s="55">
        <v>349959.60960058362</v>
      </c>
      <c r="H342" s="55">
        <v>344211.75483156304</v>
      </c>
      <c r="I342" s="55">
        <v>338377.40706258698</v>
      </c>
      <c r="J342" s="55">
        <v>332641.9507852915</v>
      </c>
      <c r="K342" s="55">
        <v>327003.70980080881</v>
      </c>
      <c r="L342" s="55">
        <v>321461.03632163932</v>
      </c>
      <c r="M342" s="55">
        <v>316012.3104900833</v>
      </c>
      <c r="N342" s="55">
        <v>310201.87761053949</v>
      </c>
      <c r="O342" s="55">
        <v>304498.27958877489</v>
      </c>
      <c r="P342" s="55">
        <v>298899.55208115559</v>
      </c>
      <c r="Q342" s="55">
        <v>293403.76686190296</v>
      </c>
      <c r="R342" s="55">
        <v>288009.03115900396</v>
      </c>
      <c r="S342" s="37">
        <f t="shared" si="22"/>
        <v>5283941.0972485133</v>
      </c>
      <c r="T342" s="37">
        <f t="shared" si="21"/>
        <v>2153432.1754867272</v>
      </c>
    </row>
    <row r="343" spans="1:20" x14ac:dyDescent="0.55000000000000004">
      <c r="A343" s="31" t="s">
        <v>24</v>
      </c>
      <c r="B343" s="31" t="s">
        <v>460</v>
      </c>
      <c r="C343" s="55">
        <v>2211377.4913581</v>
      </c>
      <c r="D343" s="55">
        <v>2228303.793940118</v>
      </c>
      <c r="E343" s="55">
        <v>2245359.6536512184</v>
      </c>
      <c r="F343" s="55">
        <v>2262546.0621462297</v>
      </c>
      <c r="G343" s="55">
        <v>2279864.0186702968</v>
      </c>
      <c r="H343" s="55">
        <v>2297314.5301169744</v>
      </c>
      <c r="I343" s="55">
        <v>2314911.7450884408</v>
      </c>
      <c r="J343" s="55">
        <v>2332643.7530848463</v>
      </c>
      <c r="K343" s="55">
        <v>2350511.5866081868</v>
      </c>
      <c r="L343" s="55">
        <v>2368516.2860693275</v>
      </c>
      <c r="M343" s="55">
        <v>2386658.8998485804</v>
      </c>
      <c r="N343" s="55">
        <v>2400507.2180223078</v>
      </c>
      <c r="O343" s="55">
        <v>2414435.8894950561</v>
      </c>
      <c r="P343" s="55">
        <v>2428445.380507749</v>
      </c>
      <c r="Q343" s="55">
        <v>2442536.1600066223</v>
      </c>
      <c r="R343" s="55">
        <v>2456708.6996589173</v>
      </c>
      <c r="S343" s="37">
        <f t="shared" si="22"/>
        <v>37420641.168272972</v>
      </c>
      <c r="T343" s="37">
        <f t="shared" si="21"/>
        <v>13524765.549882937</v>
      </c>
    </row>
    <row r="344" spans="1:20" x14ac:dyDescent="0.55000000000000004">
      <c r="A344" s="31" t="s">
        <v>43</v>
      </c>
      <c r="B344" s="31" t="s">
        <v>460</v>
      </c>
      <c r="C344" s="55">
        <v>5260736.2591581792</v>
      </c>
      <c r="D344" s="55">
        <v>5040564.6481844215</v>
      </c>
      <c r="E344" s="55">
        <v>4829607.629216563</v>
      </c>
      <c r="F344" s="55">
        <v>4627479.5544162672</v>
      </c>
      <c r="G344" s="55">
        <v>4433810.9160255268</v>
      </c>
      <c r="H344" s="55">
        <v>4248247.670874252</v>
      </c>
      <c r="I344" s="55">
        <v>4107404.1165859979</v>
      </c>
      <c r="J344" s="55">
        <v>3971229.9950430496</v>
      </c>
      <c r="K344" s="55">
        <v>3839570.4990036194</v>
      </c>
      <c r="L344" s="55">
        <v>3712275.9536013962</v>
      </c>
      <c r="M344" s="55">
        <v>3589201.6461902098</v>
      </c>
      <c r="N344" s="55">
        <v>3467505.7302965564</v>
      </c>
      <c r="O344" s="55">
        <v>3349936.0512112789</v>
      </c>
      <c r="P344" s="55">
        <v>3236352.7042377112</v>
      </c>
      <c r="Q344" s="55">
        <v>3126620.5283051692</v>
      </c>
      <c r="R344" s="55">
        <v>3020608.945130989</v>
      </c>
      <c r="S344" s="37">
        <f t="shared" si="22"/>
        <v>63861152.847481206</v>
      </c>
      <c r="T344" s="37">
        <f t="shared" si="21"/>
        <v>28440446.677875213</v>
      </c>
    </row>
    <row r="345" spans="1:20" x14ac:dyDescent="0.55000000000000004">
      <c r="A345" s="31" t="s">
        <v>176</v>
      </c>
      <c r="B345" s="31" t="s">
        <v>460</v>
      </c>
      <c r="C345" s="55">
        <v>3218760.7423419873</v>
      </c>
      <c r="D345" s="55">
        <v>3226108.9792614225</v>
      </c>
      <c r="E345" s="55">
        <v>3233473.9917631843</v>
      </c>
      <c r="F345" s="55">
        <v>3240855.818144918</v>
      </c>
      <c r="G345" s="55">
        <v>3248254.4967916976</v>
      </c>
      <c r="H345" s="55">
        <v>3255670.0661762315</v>
      </c>
      <c r="I345" s="55">
        <v>3271278.3083906984</v>
      </c>
      <c r="J345" s="55">
        <v>3286961.3792026816</v>
      </c>
      <c r="K345" s="55">
        <v>3302719.6373533462</v>
      </c>
      <c r="L345" s="55">
        <v>3318553.4433037238</v>
      </c>
      <c r="M345" s="55">
        <v>3334463.1592429611</v>
      </c>
      <c r="N345" s="55">
        <v>3349830.7836080911</v>
      </c>
      <c r="O345" s="55">
        <v>3365269.2331307791</v>
      </c>
      <c r="P345" s="55">
        <v>3380778.8342247144</v>
      </c>
      <c r="Q345" s="55">
        <v>3396359.9148079348</v>
      </c>
      <c r="R345" s="55">
        <v>3412012.804309763</v>
      </c>
      <c r="S345" s="37">
        <f t="shared" si="22"/>
        <v>52841351.592054144</v>
      </c>
      <c r="T345" s="37">
        <f t="shared" si="21"/>
        <v>19423124.094479442</v>
      </c>
    </row>
    <row r="346" spans="1:20" x14ac:dyDescent="0.55000000000000004">
      <c r="A346" s="31" t="s">
        <v>177</v>
      </c>
      <c r="B346" s="31" t="s">
        <v>460</v>
      </c>
      <c r="C346" s="55">
        <v>12732571.967156416</v>
      </c>
      <c r="D346" s="55">
        <v>12411501.225432539</v>
      </c>
      <c r="E346" s="55">
        <v>12098526.760050708</v>
      </c>
      <c r="F346" s="55">
        <v>11793444.411359834</v>
      </c>
      <c r="G346" s="55">
        <v>11496055.167898107</v>
      </c>
      <c r="H346" s="55">
        <v>11206165.036573758</v>
      </c>
      <c r="I346" s="55">
        <v>10953243.214714106</v>
      </c>
      <c r="J346" s="55">
        <v>10706029.808513511</v>
      </c>
      <c r="K346" s="55">
        <v>10464395.979704501</v>
      </c>
      <c r="L346" s="55">
        <v>10228215.797884075</v>
      </c>
      <c r="M346" s="55">
        <v>9997366.1748835724</v>
      </c>
      <c r="N346" s="55">
        <v>9751612.7413892224</v>
      </c>
      <c r="O346" s="55">
        <v>9511900.3740134742</v>
      </c>
      <c r="P346" s="55">
        <v>9278080.5723698493</v>
      </c>
      <c r="Q346" s="55">
        <v>9050008.4864813238</v>
      </c>
      <c r="R346" s="55">
        <v>8827542.8270466067</v>
      </c>
      <c r="S346" s="37">
        <f t="shared" si="22"/>
        <v>170506660.54547158</v>
      </c>
      <c r="T346" s="37">
        <f t="shared" si="21"/>
        <v>71738264.568471357</v>
      </c>
    </row>
    <row r="347" spans="1:20" x14ac:dyDescent="0.55000000000000004">
      <c r="A347" s="31" t="s">
        <v>178</v>
      </c>
      <c r="B347" s="31" t="s">
        <v>459</v>
      </c>
      <c r="C347" s="55">
        <v>1758559.1890315684</v>
      </c>
      <c r="D347" s="55">
        <v>1726795.9090635607</v>
      </c>
      <c r="E347" s="55">
        <v>1695606.3407798782</v>
      </c>
      <c r="F347" s="55">
        <v>1664980.1217400858</v>
      </c>
      <c r="G347" s="55">
        <v>1634907.076671229</v>
      </c>
      <c r="H347" s="55">
        <v>1605377.2140871999</v>
      </c>
      <c r="I347" s="55">
        <v>1580987.9632390183</v>
      </c>
      <c r="J347" s="55">
        <v>1556969.2393621397</v>
      </c>
      <c r="K347" s="55">
        <v>1533315.4133276793</v>
      </c>
      <c r="L347" s="55">
        <v>1510020.9415257389</v>
      </c>
      <c r="M347" s="55">
        <v>1487080.3645661862</v>
      </c>
      <c r="N347" s="55">
        <v>1464135.2527934196</v>
      </c>
      <c r="O347" s="55">
        <v>1441544.1757902654</v>
      </c>
      <c r="P347" s="55">
        <v>1419301.6709283728</v>
      </c>
      <c r="Q347" s="55">
        <v>1397402.3598657681</v>
      </c>
      <c r="R347" s="55">
        <v>1375840.9472463485</v>
      </c>
      <c r="S347" s="37">
        <f t="shared" si="22"/>
        <v>24852824.180018462</v>
      </c>
      <c r="T347" s="37">
        <f t="shared" si="21"/>
        <v>10086225.851373522</v>
      </c>
    </row>
    <row r="348" spans="1:20" x14ac:dyDescent="0.55000000000000004">
      <c r="A348" s="31" t="s">
        <v>180</v>
      </c>
      <c r="B348" s="31" t="s">
        <v>460</v>
      </c>
      <c r="C348" s="55">
        <v>4324616.7931789532</v>
      </c>
      <c r="D348" s="55">
        <v>4235204.9643781492</v>
      </c>
      <c r="E348" s="55">
        <v>4147641.7329240795</v>
      </c>
      <c r="F348" s="55">
        <v>4061888.878905613</v>
      </c>
      <c r="G348" s="55">
        <v>3977908.9726116201</v>
      </c>
      <c r="H348" s="55">
        <v>3895665.358193499</v>
      </c>
      <c r="I348" s="55">
        <v>3823451.2139336895</v>
      </c>
      <c r="J348" s="55">
        <v>3752575.7068902939</v>
      </c>
      <c r="K348" s="55">
        <v>3683014.0226780493</v>
      </c>
      <c r="L348" s="55">
        <v>3614741.8068971965</v>
      </c>
      <c r="M348" s="55">
        <v>3547735.1566067059</v>
      </c>
      <c r="N348" s="55">
        <v>3480439.5867063957</v>
      </c>
      <c r="O348" s="55">
        <v>3414420.5195686384</v>
      </c>
      <c r="P348" s="55">
        <v>3349653.741722838</v>
      </c>
      <c r="Q348" s="55">
        <v>3286115.4989940478</v>
      </c>
      <c r="R348" s="55">
        <v>3223782.4877907643</v>
      </c>
      <c r="S348" s="37">
        <f t="shared" si="22"/>
        <v>59818856.441980511</v>
      </c>
      <c r="T348" s="37">
        <f t="shared" si="21"/>
        <v>24642926.700191911</v>
      </c>
    </row>
    <row r="349" spans="1:20" x14ac:dyDescent="0.55000000000000004">
      <c r="A349" s="31" t="s">
        <v>181</v>
      </c>
      <c r="B349" s="31" t="s">
        <v>459</v>
      </c>
      <c r="C349" s="55">
        <v>534451.45061579184</v>
      </c>
      <c r="D349" s="55">
        <v>533414.86193214043</v>
      </c>
      <c r="E349" s="55">
        <v>532380.28375121637</v>
      </c>
      <c r="F349" s="55">
        <v>531347.71217357391</v>
      </c>
      <c r="G349" s="55">
        <v>530317.14330733055</v>
      </c>
      <c r="H349" s="55">
        <v>529288.57326815219</v>
      </c>
      <c r="I349" s="55">
        <v>527846.37445694383</v>
      </c>
      <c r="J349" s="55">
        <v>526408.10533081833</v>
      </c>
      <c r="K349" s="55">
        <v>524973.7551822199</v>
      </c>
      <c r="L349" s="55">
        <v>523543.31333276822</v>
      </c>
      <c r="M349" s="55">
        <v>522116.76913317904</v>
      </c>
      <c r="N349" s="55">
        <v>520182.11120718421</v>
      </c>
      <c r="O349" s="55">
        <v>518254.62198656698</v>
      </c>
      <c r="P349" s="55">
        <v>516334.27490831784</v>
      </c>
      <c r="Q349" s="55">
        <v>514421.04350785399</v>
      </c>
      <c r="R349" s="55">
        <v>512514.90141865559</v>
      </c>
      <c r="S349" s="37">
        <f t="shared" si="22"/>
        <v>8397795.2955127154</v>
      </c>
      <c r="T349" s="37">
        <f t="shared" si="21"/>
        <v>3191200.0250482056</v>
      </c>
    </row>
    <row r="350" spans="1:20" x14ac:dyDescent="0.55000000000000004">
      <c r="A350" s="31" t="s">
        <v>20</v>
      </c>
      <c r="B350" s="31" t="s">
        <v>460</v>
      </c>
      <c r="C350" s="55">
        <v>1830536.1372888992</v>
      </c>
      <c r="D350" s="55">
        <v>1883859.8923808432</v>
      </c>
      <c r="E350" s="55">
        <v>1937560.9008142906</v>
      </c>
      <c r="F350" s="55">
        <v>1991641.253777521</v>
      </c>
      <c r="G350" s="55">
        <v>2046103.052881876</v>
      </c>
      <c r="H350" s="55">
        <v>2100948.410210697</v>
      </c>
      <c r="I350" s="55">
        <v>2157992.0068011186</v>
      </c>
      <c r="J350" s="55">
        <v>2215518.4906296209</v>
      </c>
      <c r="K350" s="55">
        <v>2273531.1090128385</v>
      </c>
      <c r="L350" s="55">
        <v>2332033.1289795628</v>
      </c>
      <c r="M350" s="55">
        <v>2386225.3712277072</v>
      </c>
      <c r="N350" s="55">
        <v>2394287.1080293143</v>
      </c>
      <c r="O350" s="55">
        <v>2402376.0809843219</v>
      </c>
      <c r="P350" s="55">
        <v>2410492.3821086399</v>
      </c>
      <c r="Q350" s="55">
        <v>2418636.1037290497</v>
      </c>
      <c r="R350" s="55">
        <v>2426807.3384842537</v>
      </c>
      <c r="S350" s="37">
        <f t="shared" si="22"/>
        <v>35208548.767340556</v>
      </c>
      <c r="T350" s="37">
        <f t="shared" si="21"/>
        <v>11790649.647354126</v>
      </c>
    </row>
    <row r="351" spans="1:20" x14ac:dyDescent="0.55000000000000004">
      <c r="A351" s="31" t="s">
        <v>18</v>
      </c>
      <c r="B351" s="31" t="s">
        <v>460</v>
      </c>
      <c r="C351" s="55">
        <v>278395.83697402687</v>
      </c>
      <c r="D351" s="55">
        <v>288309.94976152503</v>
      </c>
      <c r="E351" s="55">
        <v>298115.84448479483</v>
      </c>
      <c r="F351" s="55">
        <v>307814.3663539415</v>
      </c>
      <c r="G351" s="55">
        <v>317406.35477648646</v>
      </c>
      <c r="H351" s="55">
        <v>326892.64339455112</v>
      </c>
      <c r="I351" s="55">
        <v>337474.4033878512</v>
      </c>
      <c r="J351" s="55">
        <v>348022.74843378912</v>
      </c>
      <c r="K351" s="55">
        <v>358537.75642857258</v>
      </c>
      <c r="L351" s="55">
        <v>369019.50510762184</v>
      </c>
      <c r="M351" s="55">
        <v>378218.44808998331</v>
      </c>
      <c r="N351" s="55">
        <v>378302.79795683047</v>
      </c>
      <c r="O351" s="55">
        <v>378387.16663529322</v>
      </c>
      <c r="P351" s="55">
        <v>378471.55412956682</v>
      </c>
      <c r="Q351" s="55">
        <v>378555.96044384746</v>
      </c>
      <c r="R351" s="55">
        <v>378640.3855823325</v>
      </c>
      <c r="S351" s="37">
        <f t="shared" si="22"/>
        <v>5500565.7219410148</v>
      </c>
      <c r="T351" s="37">
        <f t="shared" si="21"/>
        <v>1816934.9957453259</v>
      </c>
    </row>
    <row r="353" spans="1:20" x14ac:dyDescent="0.55000000000000004">
      <c r="A353" s="31" t="s">
        <v>229</v>
      </c>
      <c r="B353" s="31"/>
      <c r="C353" s="37">
        <f>SUM(C271:C351)</f>
        <v>1063003912.3792821</v>
      </c>
      <c r="D353" s="37">
        <f t="shared" ref="D353:R353" si="23">SUM(D271:D351)</f>
        <v>1041905883.7644535</v>
      </c>
      <c r="E353" s="37">
        <f t="shared" si="23"/>
        <v>1021460396.9550127</v>
      </c>
      <c r="F353" s="37">
        <f t="shared" si="23"/>
        <v>1001645251.5601573</v>
      </c>
      <c r="G353" s="37">
        <f t="shared" si="23"/>
        <v>982441020.42632985</v>
      </c>
      <c r="H353" s="37">
        <f t="shared" si="23"/>
        <v>963687158.25216496</v>
      </c>
      <c r="I353" s="37">
        <f t="shared" si="23"/>
        <v>946777982.50794792</v>
      </c>
      <c r="J353" s="37">
        <f t="shared" si="23"/>
        <v>930179106.62145627</v>
      </c>
      <c r="K353" s="37">
        <f t="shared" si="23"/>
        <v>914048182.54149127</v>
      </c>
      <c r="L353" s="37">
        <f t="shared" si="23"/>
        <v>898398976.37424326</v>
      </c>
      <c r="M353" s="37">
        <f t="shared" si="23"/>
        <v>883213970.27617884</v>
      </c>
      <c r="N353" s="37">
        <f t="shared" si="23"/>
        <v>867525387.29036677</v>
      </c>
      <c r="O353" s="37">
        <f t="shared" si="23"/>
        <v>852312958.10576487</v>
      </c>
      <c r="P353" s="37">
        <f t="shared" si="23"/>
        <v>837564671.07225668</v>
      </c>
      <c r="Q353" s="37">
        <f t="shared" si="23"/>
        <v>823265075.75991988</v>
      </c>
      <c r="R353" s="37">
        <f t="shared" si="23"/>
        <v>809406794.88333333</v>
      </c>
      <c r="S353" s="37">
        <f>SUM(S271:S351)</f>
        <v>14836836728.770359</v>
      </c>
      <c r="T353" s="37">
        <f>SUM(C353:H353)</f>
        <v>6074143623.3374004</v>
      </c>
    </row>
    <row r="355" spans="1:20" x14ac:dyDescent="0.55000000000000004">
      <c r="A355" s="17" t="s">
        <v>237</v>
      </c>
    </row>
    <row r="356" spans="1:20" x14ac:dyDescent="0.55000000000000004">
      <c r="A356" s="17" t="s">
        <v>245</v>
      </c>
    </row>
    <row r="357" spans="1:20" x14ac:dyDescent="0.55000000000000004">
      <c r="A357" s="17" t="s">
        <v>1</v>
      </c>
      <c r="B357" s="17" t="s">
        <v>239</v>
      </c>
      <c r="C357" s="63">
        <v>2015</v>
      </c>
      <c r="D357" s="63">
        <f>1+C357</f>
        <v>2016</v>
      </c>
      <c r="E357" s="63">
        <f t="shared" ref="E357:R357" si="24">1+D357</f>
        <v>2017</v>
      </c>
      <c r="F357" s="63">
        <f t="shared" si="24"/>
        <v>2018</v>
      </c>
      <c r="G357" s="63">
        <f t="shared" si="24"/>
        <v>2019</v>
      </c>
      <c r="H357" s="63">
        <f t="shared" si="24"/>
        <v>2020</v>
      </c>
      <c r="I357" s="63">
        <f t="shared" si="24"/>
        <v>2021</v>
      </c>
      <c r="J357" s="63">
        <f t="shared" si="24"/>
        <v>2022</v>
      </c>
      <c r="K357" s="63">
        <f t="shared" si="24"/>
        <v>2023</v>
      </c>
      <c r="L357" s="63">
        <f t="shared" si="24"/>
        <v>2024</v>
      </c>
      <c r="M357" s="63">
        <f t="shared" si="24"/>
        <v>2025</v>
      </c>
      <c r="N357" s="63">
        <f t="shared" si="24"/>
        <v>2026</v>
      </c>
      <c r="O357" s="63">
        <f t="shared" si="24"/>
        <v>2027</v>
      </c>
      <c r="P357" s="63">
        <f t="shared" si="24"/>
        <v>2028</v>
      </c>
      <c r="Q357" s="63">
        <f t="shared" si="24"/>
        <v>2029</v>
      </c>
      <c r="R357" s="63">
        <f t="shared" si="24"/>
        <v>2030</v>
      </c>
      <c r="S357" t="s">
        <v>233</v>
      </c>
      <c r="T357" t="s">
        <v>240</v>
      </c>
    </row>
    <row r="358" spans="1:20" x14ac:dyDescent="0.55000000000000004">
      <c r="A358" s="31" t="s">
        <v>79</v>
      </c>
      <c r="B358" s="31" t="s">
        <v>459</v>
      </c>
      <c r="C358" s="55">
        <v>3720.3878395410029</v>
      </c>
      <c r="D358" s="55">
        <v>3736.9376951659874</v>
      </c>
      <c r="E358" s="55">
        <v>3753.5611715351047</v>
      </c>
      <c r="F358" s="55">
        <v>3770.2585961445029</v>
      </c>
      <c r="G358" s="55">
        <v>3787.0302979471685</v>
      </c>
      <c r="H358" s="55">
        <v>3803.8766073594174</v>
      </c>
      <c r="I358" s="55">
        <v>3809.1056193596587</v>
      </c>
      <c r="J358" s="55">
        <v>3814.3418194391465</v>
      </c>
      <c r="K358" s="55">
        <v>3819.5852174789975</v>
      </c>
      <c r="L358" s="55">
        <v>3824.8358233739154</v>
      </c>
      <c r="M358" s="55">
        <v>3830.0936470322013</v>
      </c>
      <c r="N358" s="55">
        <v>3814.9449845410145</v>
      </c>
      <c r="O358" s="55">
        <v>3799.8562375496608</v>
      </c>
      <c r="P358" s="55">
        <v>3784.8271690822935</v>
      </c>
      <c r="Q358" s="55">
        <v>3769.8575431003469</v>
      </c>
      <c r="R358" s="55">
        <v>3754.9471244988235</v>
      </c>
      <c r="S358" s="37">
        <f>SUM(C358:R358)</f>
        <v>60594.447393149232</v>
      </c>
      <c r="T358" s="37">
        <f t="shared" ref="T358:T421" si="25">SUM(C358:H358)</f>
        <v>22572.052207693181</v>
      </c>
    </row>
    <row r="359" spans="1:20" x14ac:dyDescent="0.55000000000000004">
      <c r="A359" s="31" t="s">
        <v>82</v>
      </c>
      <c r="B359" s="31" t="s">
        <v>460</v>
      </c>
      <c r="C359" s="55">
        <v>575898.08005294902</v>
      </c>
      <c r="D359" s="55">
        <v>578997.88803692278</v>
      </c>
      <c r="E359" s="55">
        <v>582114.38093420025</v>
      </c>
      <c r="F359" s="55">
        <v>585247.64855238679</v>
      </c>
      <c r="G359" s="55">
        <v>588397.78118248307</v>
      </c>
      <c r="H359" s="55">
        <v>591564.8696014859</v>
      </c>
      <c r="I359" s="55">
        <v>595063.04113745445</v>
      </c>
      <c r="J359" s="55">
        <v>598581.89883097529</v>
      </c>
      <c r="K359" s="55">
        <v>602121.56500798673</v>
      </c>
      <c r="L359" s="55">
        <v>605682.16271779116</v>
      </c>
      <c r="M359" s="55">
        <v>609263.81573733361</v>
      </c>
      <c r="N359" s="55">
        <v>612029.41345914092</v>
      </c>
      <c r="O359" s="55">
        <v>614807.56490654533</v>
      </c>
      <c r="P359" s="55">
        <v>617598.32706398249</v>
      </c>
      <c r="Q359" s="55">
        <v>620401.75717455463</v>
      </c>
      <c r="R359" s="55">
        <v>623217.91274120507</v>
      </c>
      <c r="S359" s="37">
        <f t="shared" ref="S359:S422" si="26">SUM(C359:R359)</f>
        <v>9600988.1071373969</v>
      </c>
      <c r="T359" s="37">
        <f t="shared" si="25"/>
        <v>3502220.6483604279</v>
      </c>
    </row>
    <row r="360" spans="1:20" x14ac:dyDescent="0.55000000000000004">
      <c r="A360" s="31" t="s">
        <v>85</v>
      </c>
      <c r="B360" s="31" t="s">
        <v>459</v>
      </c>
      <c r="C360" s="55">
        <v>37902.524201200002</v>
      </c>
      <c r="D360" s="55">
        <v>36931.012855360663</v>
      </c>
      <c r="E360" s="55">
        <v>35984.403130587096</v>
      </c>
      <c r="F360" s="55">
        <v>35062.056752571603</v>
      </c>
      <c r="G360" s="55">
        <v>34163.351807149855</v>
      </c>
      <c r="H360" s="55">
        <v>33287.682320960419</v>
      </c>
      <c r="I360" s="55">
        <v>32502.682947933565</v>
      </c>
      <c r="J360" s="55">
        <v>31736.195648222925</v>
      </c>
      <c r="K360" s="55">
        <v>30987.783864972236</v>
      </c>
      <c r="L360" s="55">
        <v>30257.021336330297</v>
      </c>
      <c r="M360" s="55">
        <v>29543.491852671301</v>
      </c>
      <c r="N360" s="55">
        <v>29037.78049831741</v>
      </c>
      <c r="O360" s="55">
        <v>28540.725668899628</v>
      </c>
      <c r="P360" s="55">
        <v>28052.179186167021</v>
      </c>
      <c r="Q360" s="55">
        <v>27571.995408313011</v>
      </c>
      <c r="R360" s="55">
        <v>27100.031186557815</v>
      </c>
      <c r="S360" s="37">
        <f t="shared" si="26"/>
        <v>508660.91866621486</v>
      </c>
      <c r="T360" s="37">
        <f t="shared" si="25"/>
        <v>213331.03106782964</v>
      </c>
    </row>
    <row r="361" spans="1:20" x14ac:dyDescent="0.55000000000000004">
      <c r="A361" s="31" t="s">
        <v>86</v>
      </c>
      <c r="B361" s="31" t="s">
        <v>459</v>
      </c>
      <c r="C361" s="55">
        <v>667581.84492398787</v>
      </c>
      <c r="D361" s="55">
        <v>658991.33509786066</v>
      </c>
      <c r="E361" s="55">
        <v>650511.36880977871</v>
      </c>
      <c r="F361" s="55">
        <v>642140.52357445902</v>
      </c>
      <c r="G361" s="55">
        <v>633877.39521130081</v>
      </c>
      <c r="H361" s="55">
        <v>625720.59760883963</v>
      </c>
      <c r="I361" s="55">
        <v>616573.90061112447</v>
      </c>
      <c r="J361" s="55">
        <v>607560.9087627806</v>
      </c>
      <c r="K361" s="55">
        <v>598679.66758046031</v>
      </c>
      <c r="L361" s="55">
        <v>589928.25115118292</v>
      </c>
      <c r="M361" s="55">
        <v>581304.76171469607</v>
      </c>
      <c r="N361" s="55">
        <v>571544.96046527952</v>
      </c>
      <c r="O361" s="55">
        <v>561949.02114630223</v>
      </c>
      <c r="P361" s="55">
        <v>552514.192602125</v>
      </c>
      <c r="Q361" s="55">
        <v>543237.7698675642</v>
      </c>
      <c r="R361" s="55">
        <v>534117.09339238005</v>
      </c>
      <c r="S361" s="37">
        <f t="shared" si="26"/>
        <v>9636233.5925201196</v>
      </c>
      <c r="T361" s="37">
        <f t="shared" si="25"/>
        <v>3878823.0652262266</v>
      </c>
    </row>
    <row r="362" spans="1:20" x14ac:dyDescent="0.55000000000000004">
      <c r="A362" s="31" t="s">
        <v>89</v>
      </c>
      <c r="B362" s="31" t="s">
        <v>459</v>
      </c>
      <c r="C362" s="55">
        <v>50380.936729713358</v>
      </c>
      <c r="D362" s="55">
        <v>50445.808081971481</v>
      </c>
      <c r="E362" s="55">
        <v>50510.762963687725</v>
      </c>
      <c r="F362" s="55">
        <v>50575.801482416013</v>
      </c>
      <c r="G362" s="55">
        <v>50640.923745848799</v>
      </c>
      <c r="H362" s="55">
        <v>50706.1298618172</v>
      </c>
      <c r="I362" s="55">
        <v>50719.471468007694</v>
      </c>
      <c r="J362" s="55">
        <v>50732.816584591448</v>
      </c>
      <c r="K362" s="55">
        <v>50746.16521249208</v>
      </c>
      <c r="L362" s="55">
        <v>50759.517352633498</v>
      </c>
      <c r="M362" s="55">
        <v>50772.873005939815</v>
      </c>
      <c r="N362" s="55">
        <v>50680.420378559611</v>
      </c>
      <c r="O362" s="55">
        <v>50588.136098720228</v>
      </c>
      <c r="P362" s="55">
        <v>50496.019859876578</v>
      </c>
      <c r="Q362" s="55">
        <v>50404.071356041808</v>
      </c>
      <c r="R362" s="55">
        <v>50312.2902817863</v>
      </c>
      <c r="S362" s="37">
        <f t="shared" si="26"/>
        <v>809472.14446410374</v>
      </c>
      <c r="T362" s="37">
        <f t="shared" si="25"/>
        <v>303260.36286545458</v>
      </c>
    </row>
    <row r="363" spans="1:20" x14ac:dyDescent="0.55000000000000004">
      <c r="A363" s="31" t="s">
        <v>91</v>
      </c>
      <c r="B363" s="31" t="s">
        <v>459</v>
      </c>
      <c r="C363" s="55">
        <v>1209370.3132126029</v>
      </c>
      <c r="D363" s="55">
        <v>1195363.0627954453</v>
      </c>
      <c r="E363" s="55">
        <v>1181518.0480988983</v>
      </c>
      <c r="F363" s="55">
        <v>1167833.3900654551</v>
      </c>
      <c r="G363" s="55">
        <v>1154307.2314013559</v>
      </c>
      <c r="H363" s="55">
        <v>1140937.7363245147</v>
      </c>
      <c r="I363" s="55">
        <v>1127509.5752417366</v>
      </c>
      <c r="J363" s="55">
        <v>1114239.4556579154</v>
      </c>
      <c r="K363" s="55">
        <v>1101125.517518257</v>
      </c>
      <c r="L363" s="55">
        <v>1088165.922659711</v>
      </c>
      <c r="M363" s="55">
        <v>1075358.8545533163</v>
      </c>
      <c r="N363" s="55">
        <v>1060934.2895300975</v>
      </c>
      <c r="O363" s="55">
        <v>1046703.2116160688</v>
      </c>
      <c r="P363" s="55">
        <v>1032663.0254288825</v>
      </c>
      <c r="Q363" s="55">
        <v>1018811.1703999301</v>
      </c>
      <c r="R363" s="55">
        <v>1005145.1203073593</v>
      </c>
      <c r="S363" s="37">
        <f t="shared" si="26"/>
        <v>17719985.924811546</v>
      </c>
      <c r="T363" s="37">
        <f t="shared" si="25"/>
        <v>7049329.7818982713</v>
      </c>
    </row>
    <row r="364" spans="1:20" x14ac:dyDescent="0.55000000000000004">
      <c r="A364" s="31" t="s">
        <v>26</v>
      </c>
      <c r="B364" s="31" t="s">
        <v>460</v>
      </c>
      <c r="C364" s="55">
        <v>36170.973927562591</v>
      </c>
      <c r="D364" s="55">
        <v>35764.455848304322</v>
      </c>
      <c r="E364" s="55">
        <v>35362.506541484829</v>
      </c>
      <c r="F364" s="55">
        <v>34965.074659617567</v>
      </c>
      <c r="G364" s="55">
        <v>34572.109432299803</v>
      </c>
      <c r="H364" s="55">
        <v>34183.560659726769</v>
      </c>
      <c r="I364" s="55">
        <v>33801.510035414511</v>
      </c>
      <c r="J364" s="55">
        <v>33423.729378206917</v>
      </c>
      <c r="K364" s="55">
        <v>33050.170965059144</v>
      </c>
      <c r="L364" s="55">
        <v>32680.78760630027</v>
      </c>
      <c r="M364" s="55">
        <v>32315.532639672008</v>
      </c>
      <c r="N364" s="55">
        <v>31971.329490159307</v>
      </c>
      <c r="O364" s="55">
        <v>31630.792559286903</v>
      </c>
      <c r="P364" s="55">
        <v>31293.882796978865</v>
      </c>
      <c r="Q364" s="55">
        <v>30960.561569094214</v>
      </c>
      <c r="R364" s="55">
        <v>30630.7906529967</v>
      </c>
      <c r="S364" s="37">
        <f t="shared" si="26"/>
        <v>532777.76876216463</v>
      </c>
      <c r="T364" s="37">
        <f t="shared" si="25"/>
        <v>211018.68106899585</v>
      </c>
    </row>
    <row r="365" spans="1:20" x14ac:dyDescent="0.55000000000000004">
      <c r="A365" s="31" t="s">
        <v>36</v>
      </c>
      <c r="B365" s="31" t="s">
        <v>460</v>
      </c>
      <c r="C365" s="55">
        <v>23803786.399678264</v>
      </c>
      <c r="D365" s="55">
        <v>23366725.787776858</v>
      </c>
      <c r="E365" s="55">
        <v>22937690.032730933</v>
      </c>
      <c r="F365" s="55">
        <v>22516531.790383168</v>
      </c>
      <c r="G365" s="55">
        <v>22103106.421957955</v>
      </c>
      <c r="H365" s="55">
        <v>21697271.944387894</v>
      </c>
      <c r="I365" s="55">
        <v>21257195.478924245</v>
      </c>
      <c r="J365" s="55">
        <v>20826044.895753607</v>
      </c>
      <c r="K365" s="55">
        <v>20403639.155031856</v>
      </c>
      <c r="L365" s="55">
        <v>19989800.888868414</v>
      </c>
      <c r="M365" s="55">
        <v>19584356.326849606</v>
      </c>
      <c r="N365" s="55">
        <v>19148867.384464726</v>
      </c>
      <c r="O365" s="55">
        <v>18723062.22314338</v>
      </c>
      <c r="P365" s="55">
        <v>18306725.508794248</v>
      </c>
      <c r="Q365" s="55">
        <v>17899646.69561797</v>
      </c>
      <c r="R365" s="55">
        <v>17501619.919631924</v>
      </c>
      <c r="S365" s="37">
        <f t="shared" si="26"/>
        <v>330066070.85399508</v>
      </c>
      <c r="T365" s="37">
        <f t="shared" si="25"/>
        <v>136425112.37691507</v>
      </c>
    </row>
    <row r="366" spans="1:20" x14ac:dyDescent="0.55000000000000004">
      <c r="A366" s="31" t="s">
        <v>94</v>
      </c>
      <c r="B366" s="31" t="s">
        <v>459</v>
      </c>
      <c r="C366" s="55">
        <v>508245.71718468406</v>
      </c>
      <c r="D366" s="55">
        <v>510441.85867162229</v>
      </c>
      <c r="E366" s="55">
        <v>512647.48973666719</v>
      </c>
      <c r="F366" s="55">
        <v>514862.65138450521</v>
      </c>
      <c r="G366" s="55">
        <v>517087.38479700452</v>
      </c>
      <c r="H366" s="55">
        <v>519321.73133398138</v>
      </c>
      <c r="I366" s="55">
        <v>521561.71364006208</v>
      </c>
      <c r="J366" s="55">
        <v>523811.35762680968</v>
      </c>
      <c r="K366" s="55">
        <v>526070.70496780041</v>
      </c>
      <c r="L366" s="55">
        <v>528339.79751636065</v>
      </c>
      <c r="M366" s="55">
        <v>530618.67730634147</v>
      </c>
      <c r="N366" s="55">
        <v>531838.08473978296</v>
      </c>
      <c r="O366" s="55">
        <v>533060.29447655892</v>
      </c>
      <c r="P366" s="55">
        <v>534285.31295660383</v>
      </c>
      <c r="Q366" s="55">
        <v>535513.14663465158</v>
      </c>
      <c r="R366" s="55">
        <v>536743.80198026984</v>
      </c>
      <c r="S366" s="37">
        <f t="shared" si="26"/>
        <v>8384449.7249537064</v>
      </c>
      <c r="T366" s="37">
        <f t="shared" si="25"/>
        <v>3082606.8331084643</v>
      </c>
    </row>
    <row r="367" spans="1:20" x14ac:dyDescent="0.55000000000000004">
      <c r="A367" s="31" t="s">
        <v>95</v>
      </c>
      <c r="B367" s="31" t="s">
        <v>459</v>
      </c>
      <c r="C367" s="55">
        <v>376993.76588418067</v>
      </c>
      <c r="D367" s="55">
        <v>376846.39604841243</v>
      </c>
      <c r="E367" s="55">
        <v>376699.08382067492</v>
      </c>
      <c r="F367" s="55">
        <v>376551.82917844906</v>
      </c>
      <c r="G367" s="55">
        <v>376404.63209922396</v>
      </c>
      <c r="H367" s="55">
        <v>376257.49256049789</v>
      </c>
      <c r="I367" s="55">
        <v>377607.31638114387</v>
      </c>
      <c r="J367" s="55">
        <v>378961.98269498348</v>
      </c>
      <c r="K367" s="55">
        <v>380321.50887446193</v>
      </c>
      <c r="L367" s="55">
        <v>381685.91235434817</v>
      </c>
      <c r="M367" s="55">
        <v>383055.21063195792</v>
      </c>
      <c r="N367" s="55">
        <v>384946.19969826215</v>
      </c>
      <c r="O367" s="55">
        <v>386846.52381484018</v>
      </c>
      <c r="P367" s="55">
        <v>388756.22906506975</v>
      </c>
      <c r="Q367" s="55">
        <v>390675.36175982386</v>
      </c>
      <c r="R367" s="55">
        <v>392603.96843859309</v>
      </c>
      <c r="S367" s="37">
        <f t="shared" si="26"/>
        <v>6105213.4133049231</v>
      </c>
      <c r="T367" s="37">
        <f t="shared" si="25"/>
        <v>2259753.1995914388</v>
      </c>
    </row>
    <row r="368" spans="1:20" x14ac:dyDescent="0.55000000000000004">
      <c r="A368" s="31" t="s">
        <v>96</v>
      </c>
      <c r="B368" s="31" t="s">
        <v>459</v>
      </c>
      <c r="C368" s="55">
        <v>889354.94222860795</v>
      </c>
      <c r="D368" s="55">
        <v>905701.9377842634</v>
      </c>
      <c r="E368" s="55">
        <v>921454.52429404471</v>
      </c>
      <c r="F368" s="55">
        <v>936625.65162542672</v>
      </c>
      <c r="G368" s="55">
        <v>951228.029920856</v>
      </c>
      <c r="H368" s="55">
        <v>955857.74782323418</v>
      </c>
      <c r="I368" s="55">
        <v>944981.80399583129</v>
      </c>
      <c r="J368" s="55">
        <v>934229.6088689086</v>
      </c>
      <c r="K368" s="55">
        <v>923599.75440458755</v>
      </c>
      <c r="L368" s="55">
        <v>913090.84858593123</v>
      </c>
      <c r="M368" s="55">
        <v>902701.51523465489</v>
      </c>
      <c r="N368" s="55">
        <v>891790.9677960471</v>
      </c>
      <c r="O368" s="55">
        <v>881012.29123989749</v>
      </c>
      <c r="P368" s="55">
        <v>870363.89170212706</v>
      </c>
      <c r="Q368" s="55">
        <v>859844.19458297594</v>
      </c>
      <c r="R368" s="55">
        <v>849451.64431416418</v>
      </c>
      <c r="S368" s="37">
        <f t="shared" si="26"/>
        <v>14531289.354401557</v>
      </c>
      <c r="T368" s="37">
        <f t="shared" si="25"/>
        <v>5560222.8336764332</v>
      </c>
    </row>
    <row r="369" spans="1:20" x14ac:dyDescent="0.55000000000000004">
      <c r="A369" s="31" t="s">
        <v>33</v>
      </c>
      <c r="B369" s="31" t="s">
        <v>460</v>
      </c>
      <c r="C369" s="55">
        <v>374108.65336250351</v>
      </c>
      <c r="D369" s="55">
        <v>373519.45364389481</v>
      </c>
      <c r="E369" s="55">
        <v>372931.1818811227</v>
      </c>
      <c r="F369" s="55">
        <v>372343.83661270986</v>
      </c>
      <c r="G369" s="55">
        <v>371757.4163794808</v>
      </c>
      <c r="H369" s="55">
        <v>371171.91972455784</v>
      </c>
      <c r="I369" s="55">
        <v>370773.229508619</v>
      </c>
      <c r="J369" s="55">
        <v>370374.96754136973</v>
      </c>
      <c r="K369" s="55">
        <v>369977.13336281164</v>
      </c>
      <c r="L369" s="55">
        <v>369579.72651344031</v>
      </c>
      <c r="M369" s="55">
        <v>369182.7465342448</v>
      </c>
      <c r="N369" s="55">
        <v>368428.08677762077</v>
      </c>
      <c r="O369" s="55">
        <v>367674.96964820143</v>
      </c>
      <c r="P369" s="55">
        <v>366923.39199264674</v>
      </c>
      <c r="Q369" s="55">
        <v>366173.35066406283</v>
      </c>
      <c r="R369" s="55">
        <v>365424.8425219882</v>
      </c>
      <c r="S369" s="37">
        <f t="shared" si="26"/>
        <v>5920344.906669274</v>
      </c>
      <c r="T369" s="37">
        <f t="shared" si="25"/>
        <v>2235832.4616042697</v>
      </c>
    </row>
    <row r="370" spans="1:20" x14ac:dyDescent="0.55000000000000004">
      <c r="A370" s="31" t="s">
        <v>97</v>
      </c>
      <c r="B370" s="31" t="s">
        <v>459</v>
      </c>
      <c r="C370" s="55">
        <v>178447.98779651331</v>
      </c>
      <c r="D370" s="55">
        <v>177366.59007068415</v>
      </c>
      <c r="E370" s="55">
        <v>176291.74563276744</v>
      </c>
      <c r="F370" s="55">
        <v>175223.41476973117</v>
      </c>
      <c r="G370" s="55">
        <v>174161.5580092051</v>
      </c>
      <c r="H370" s="55">
        <v>173106.13611802203</v>
      </c>
      <c r="I370" s="55">
        <v>171916.78926777383</v>
      </c>
      <c r="J370" s="55">
        <v>170735.6139703193</v>
      </c>
      <c r="K370" s="55">
        <v>169562.55408200697</v>
      </c>
      <c r="L370" s="55">
        <v>168397.55384492711</v>
      </c>
      <c r="M370" s="55">
        <v>167240.55788426174</v>
      </c>
      <c r="N370" s="55">
        <v>166102.29746143331</v>
      </c>
      <c r="O370" s="55">
        <v>164971.78418323642</v>
      </c>
      <c r="P370" s="55">
        <v>163848.96532162317</v>
      </c>
      <c r="Q370" s="55">
        <v>162733.78850741964</v>
      </c>
      <c r="R370" s="55">
        <v>161626.2017278831</v>
      </c>
      <c r="S370" s="37">
        <f t="shared" si="26"/>
        <v>2721733.5386478077</v>
      </c>
      <c r="T370" s="37">
        <f t="shared" si="25"/>
        <v>1054597.4323969232</v>
      </c>
    </row>
    <row r="371" spans="1:20" x14ac:dyDescent="0.55000000000000004">
      <c r="A371" s="31" t="s">
        <v>98</v>
      </c>
      <c r="B371" s="31" t="s">
        <v>460</v>
      </c>
      <c r="C371" s="55">
        <v>52243.067938434047</v>
      </c>
      <c r="D371" s="55">
        <v>52558.867732707367</v>
      </c>
      <c r="E371" s="55">
        <v>52876.576479000527</v>
      </c>
      <c r="F371" s="55">
        <v>53196.205716579469</v>
      </c>
      <c r="G371" s="55">
        <v>53517.767054462907</v>
      </c>
      <c r="H371" s="55">
        <v>53841.272171843913</v>
      </c>
      <c r="I371" s="55">
        <v>54137.6209801027</v>
      </c>
      <c r="J371" s="55">
        <v>54435.600927682935</v>
      </c>
      <c r="K371" s="55">
        <v>54735.22099257075</v>
      </c>
      <c r="L371" s="55">
        <v>55036.490202168163</v>
      </c>
      <c r="M371" s="55">
        <v>55339.417633565048</v>
      </c>
      <c r="N371" s="55">
        <v>55566.459953689868</v>
      </c>
      <c r="O371" s="55">
        <v>55794.433765639726</v>
      </c>
      <c r="P371" s="55">
        <v>56023.342891067856</v>
      </c>
      <c r="Q371" s="55">
        <v>56253.191167306686</v>
      </c>
      <c r="R371" s="55">
        <v>56483.982447432179</v>
      </c>
      <c r="S371" s="37">
        <f t="shared" si="26"/>
        <v>872039.51805425412</v>
      </c>
      <c r="T371" s="37">
        <f t="shared" si="25"/>
        <v>318233.75709302822</v>
      </c>
    </row>
    <row r="372" spans="1:20" x14ac:dyDescent="0.55000000000000004">
      <c r="A372" s="31" t="s">
        <v>99</v>
      </c>
      <c r="B372" s="31" t="s">
        <v>460</v>
      </c>
      <c r="C372" s="55">
        <v>262780250.72974032</v>
      </c>
      <c r="D372" s="55">
        <v>255575205.43635449</v>
      </c>
      <c r="E372" s="55">
        <v>248567711.81412962</v>
      </c>
      <c r="F372" s="55">
        <v>241752353.28881943</v>
      </c>
      <c r="G372" s="55">
        <v>235123861.80062172</v>
      </c>
      <c r="H372" s="55">
        <v>228677113.73213178</v>
      </c>
      <c r="I372" s="55">
        <v>222841067.64193872</v>
      </c>
      <c r="J372" s="55">
        <v>217153962.70904368</v>
      </c>
      <c r="K372" s="55">
        <v>211611997.82084516</v>
      </c>
      <c r="L372" s="55">
        <v>206211468.87256163</v>
      </c>
      <c r="M372" s="55">
        <v>200948766.29150489</v>
      </c>
      <c r="N372" s="55">
        <v>195636873.12584779</v>
      </c>
      <c r="O372" s="55">
        <v>190465394.900397</v>
      </c>
      <c r="P372" s="55">
        <v>185430619.87720555</v>
      </c>
      <c r="Q372" s="55">
        <v>180528934.43465632</v>
      </c>
      <c r="R372" s="55">
        <v>175756820.47384852</v>
      </c>
      <c r="S372" s="37">
        <f t="shared" si="26"/>
        <v>3459062402.9496455</v>
      </c>
      <c r="T372" s="37">
        <f t="shared" si="25"/>
        <v>1472476496.8017972</v>
      </c>
    </row>
    <row r="373" spans="1:20" x14ac:dyDescent="0.55000000000000004">
      <c r="A373" s="31" t="s">
        <v>101</v>
      </c>
      <c r="B373" s="31" t="s">
        <v>459</v>
      </c>
      <c r="C373" s="55">
        <v>733.52971212472085</v>
      </c>
      <c r="D373" s="55">
        <v>730.85255340495223</v>
      </c>
      <c r="E373" s="55">
        <v>728.18516549431649</v>
      </c>
      <c r="F373" s="55">
        <v>725.52751273235458</v>
      </c>
      <c r="G373" s="55">
        <v>722.8795595887558</v>
      </c>
      <c r="H373" s="55">
        <v>720.24127066288565</v>
      </c>
      <c r="I373" s="55">
        <v>717.81897236983752</v>
      </c>
      <c r="J373" s="55">
        <v>715.40482069273503</v>
      </c>
      <c r="K373" s="55">
        <v>712.99878823307404</v>
      </c>
      <c r="L373" s="55">
        <v>710.60084768449531</v>
      </c>
      <c r="M373" s="55">
        <v>708.21097183247616</v>
      </c>
      <c r="N373" s="55">
        <v>705.28071142097622</v>
      </c>
      <c r="O373" s="55">
        <v>702.36257511715144</v>
      </c>
      <c r="P373" s="55">
        <v>699.45651275686419</v>
      </c>
      <c r="Q373" s="55">
        <v>696.56247438353296</v>
      </c>
      <c r="R373" s="55">
        <v>693.68041024727495</v>
      </c>
      <c r="S373" s="37">
        <f t="shared" si="26"/>
        <v>11423.592858746402</v>
      </c>
      <c r="T373" s="37">
        <f t="shared" si="25"/>
        <v>4361.2157740079856</v>
      </c>
    </row>
    <row r="374" spans="1:20" x14ac:dyDescent="0.55000000000000004">
      <c r="A374" s="31" t="s">
        <v>102</v>
      </c>
      <c r="B374" s="31" t="s">
        <v>459</v>
      </c>
      <c r="C374" s="55">
        <v>46813.35131105144</v>
      </c>
      <c r="D374" s="55">
        <v>47872.663640374412</v>
      </c>
      <c r="E374" s="55">
        <v>48927.220298298133</v>
      </c>
      <c r="F374" s="55">
        <v>49977.036803801522</v>
      </c>
      <c r="G374" s="55">
        <v>51022.128631187144</v>
      </c>
      <c r="H374" s="55">
        <v>52062.511210201483</v>
      </c>
      <c r="I374" s="55">
        <v>53262.18950349532</v>
      </c>
      <c r="J374" s="55">
        <v>54464.073964001924</v>
      </c>
      <c r="K374" s="55">
        <v>55668.167676254685</v>
      </c>
      <c r="L374" s="55">
        <v>56874.473728633682</v>
      </c>
      <c r="M374" s="55">
        <v>58082.995213370297</v>
      </c>
      <c r="N374" s="55">
        <v>59293.284506031305</v>
      </c>
      <c r="O374" s="55">
        <v>60505.776989957703</v>
      </c>
      <c r="P374" s="55">
        <v>61720.475718438363</v>
      </c>
      <c r="Q374" s="55">
        <v>62937.383748537679</v>
      </c>
      <c r="R374" s="55">
        <v>64156.504141100064</v>
      </c>
      <c r="S374" s="37">
        <f t="shared" si="26"/>
        <v>883640.23708473507</v>
      </c>
      <c r="T374" s="37">
        <f t="shared" si="25"/>
        <v>296674.91189491411</v>
      </c>
    </row>
    <row r="375" spans="1:20" x14ac:dyDescent="0.55000000000000004">
      <c r="A375" s="31" t="s">
        <v>104</v>
      </c>
      <c r="B375" s="31" t="s">
        <v>460</v>
      </c>
      <c r="C375" s="55">
        <v>5331623.3056447357</v>
      </c>
      <c r="D375" s="55">
        <v>5305121.6461195927</v>
      </c>
      <c r="E375" s="55">
        <v>5278751.7171983076</v>
      </c>
      <c r="F375" s="55">
        <v>5252512.8640935076</v>
      </c>
      <c r="G375" s="55">
        <v>5226404.4352725409</v>
      </c>
      <c r="H375" s="55">
        <v>5200425.7824413041</v>
      </c>
      <c r="I375" s="55">
        <v>5173771.285829463</v>
      </c>
      <c r="J375" s="55">
        <v>5147253.4053754825</v>
      </c>
      <c r="K375" s="55">
        <v>5120871.4408607474</v>
      </c>
      <c r="L375" s="55">
        <v>5094624.6956555862</v>
      </c>
      <c r="M375" s="55">
        <v>5068512.4767008526</v>
      </c>
      <c r="N375" s="55">
        <v>5046385.1533068633</v>
      </c>
      <c r="O375" s="55">
        <v>5024354.4299395774</v>
      </c>
      <c r="P375" s="55">
        <v>5002419.8848776193</v>
      </c>
      <c r="Q375" s="55">
        <v>4980581.0982407052</v>
      </c>
      <c r="R375" s="55">
        <v>4958837.6519815978</v>
      </c>
      <c r="S375" s="37">
        <f t="shared" si="26"/>
        <v>82212451.27353847</v>
      </c>
      <c r="T375" s="37">
        <f t="shared" si="25"/>
        <v>31594839.750769988</v>
      </c>
    </row>
    <row r="376" spans="1:20" x14ac:dyDescent="0.55000000000000004">
      <c r="A376" s="64" t="s">
        <v>106</v>
      </c>
      <c r="B376" s="31">
        <v>0</v>
      </c>
      <c r="C376" s="55">
        <v>1688394.1044592166</v>
      </c>
      <c r="D376" s="55">
        <v>1649234.857318281</v>
      </c>
      <c r="E376" s="55">
        <v>1610983.8380801762</v>
      </c>
      <c r="F376" s="55">
        <v>1573619.9820415766</v>
      </c>
      <c r="G376" s="55">
        <v>1537122.7130568468</v>
      </c>
      <c r="H376" s="55">
        <v>1501471.9322068291</v>
      </c>
      <c r="I376" s="55">
        <v>1464365.0922023209</v>
      </c>
      <c r="J376" s="55">
        <v>1428175.2973623511</v>
      </c>
      <c r="K376" s="55">
        <v>1392879.8841609037</v>
      </c>
      <c r="L376" s="55">
        <v>1358456.7491702351</v>
      </c>
      <c r="M376" s="55">
        <v>1324884.3352188035</v>
      </c>
      <c r="N376" s="55">
        <v>1291617.8752782287</v>
      </c>
      <c r="O376" s="55">
        <v>1259186.7013528636</v>
      </c>
      <c r="P376" s="55">
        <v>1227569.8402845038</v>
      </c>
      <c r="Q376" s="55">
        <v>1196746.8455290121</v>
      </c>
      <c r="R376" s="55">
        <v>1166697.7839335897</v>
      </c>
      <c r="S376" s="37">
        <f t="shared" si="26"/>
        <v>22671407.831655741</v>
      </c>
      <c r="T376" s="37">
        <f t="shared" si="25"/>
        <v>9560827.4271629266</v>
      </c>
    </row>
    <row r="377" spans="1:20" x14ac:dyDescent="0.55000000000000004">
      <c r="A377" s="31" t="s">
        <v>107</v>
      </c>
      <c r="B377" s="31" t="s">
        <v>460</v>
      </c>
      <c r="C377" s="55">
        <v>17740711.011947416</v>
      </c>
      <c r="D377" s="55">
        <v>18186254.502034169</v>
      </c>
      <c r="E377" s="55">
        <v>18635525.984772559</v>
      </c>
      <c r="F377" s="55">
        <v>19088550.350209929</v>
      </c>
      <c r="G377" s="55">
        <v>19545352.638590895</v>
      </c>
      <c r="H377" s="55">
        <v>20005958.041212928</v>
      </c>
      <c r="I377" s="55">
        <v>20480526.336216006</v>
      </c>
      <c r="J377" s="55">
        <v>20959417.394495729</v>
      </c>
      <c r="K377" s="55">
        <v>21442662.977589305</v>
      </c>
      <c r="L377" s="55">
        <v>21930295.058632284</v>
      </c>
      <c r="M377" s="55">
        <v>22422345.823691044</v>
      </c>
      <c r="N377" s="55">
        <v>22891419.577981569</v>
      </c>
      <c r="O377" s="55">
        <v>23363811.467281859</v>
      </c>
      <c r="P377" s="55">
        <v>23839540.240007553</v>
      </c>
      <c r="Q377" s="55">
        <v>24318624.740349267</v>
      </c>
      <c r="R377" s="55">
        <v>24801083.908734463</v>
      </c>
      <c r="S377" s="37">
        <f t="shared" si="26"/>
        <v>339652080.053747</v>
      </c>
      <c r="T377" s="37">
        <f t="shared" si="25"/>
        <v>113202352.5287679</v>
      </c>
    </row>
    <row r="378" spans="1:20" x14ac:dyDescent="0.55000000000000004">
      <c r="A378" s="31" t="s">
        <v>108</v>
      </c>
      <c r="B378" s="31" t="s">
        <v>459</v>
      </c>
      <c r="C378" s="55">
        <v>15286.502662261215</v>
      </c>
      <c r="D378" s="55">
        <v>15081.055735387074</v>
      </c>
      <c r="E378" s="55">
        <v>14878.369965900903</v>
      </c>
      <c r="F378" s="55">
        <v>14678.408244510101</v>
      </c>
      <c r="G378" s="55">
        <v>14481.133960662073</v>
      </c>
      <c r="H378" s="55">
        <v>14286.510995841247</v>
      </c>
      <c r="I378" s="55">
        <v>14091.059992159313</v>
      </c>
      <c r="J378" s="55">
        <v>13898.282915992033</v>
      </c>
      <c r="K378" s="55">
        <v>13708.143185852403</v>
      </c>
      <c r="L378" s="55">
        <v>13520.604720717667</v>
      </c>
      <c r="M378" s="55">
        <v>13335.631933182611</v>
      </c>
      <c r="N378" s="55">
        <v>13136.757582622284</v>
      </c>
      <c r="O378" s="55">
        <v>12940.849046318755</v>
      </c>
      <c r="P378" s="55">
        <v>12747.862095068096</v>
      </c>
      <c r="Q378" s="55">
        <v>12557.753159256745</v>
      </c>
      <c r="R378" s="55">
        <v>12370.479319025004</v>
      </c>
      <c r="S378" s="37">
        <f t="shared" si="26"/>
        <v>220999.40551475753</v>
      </c>
      <c r="T378" s="37">
        <f t="shared" si="25"/>
        <v>88691.981564562608</v>
      </c>
    </row>
    <row r="379" spans="1:20" x14ac:dyDescent="0.55000000000000004">
      <c r="A379" s="65" t="s">
        <v>111</v>
      </c>
      <c r="B379" s="31" t="s">
        <v>459</v>
      </c>
      <c r="C379" s="55">
        <v>197595.77066465153</v>
      </c>
      <c r="D379" s="55">
        <v>195194.57339679528</v>
      </c>
      <c r="E379" s="55">
        <v>192822.555641738</v>
      </c>
      <c r="F379" s="55">
        <v>190479.36280805236</v>
      </c>
      <c r="G379" s="55">
        <v>188164.64461332979</v>
      </c>
      <c r="H379" s="55">
        <v>185878.05503181764</v>
      </c>
      <c r="I379" s="55">
        <v>183875.82970315899</v>
      </c>
      <c r="J379" s="55">
        <v>181895.1717739765</v>
      </c>
      <c r="K379" s="55">
        <v>179935.8489264019</v>
      </c>
      <c r="L379" s="55">
        <v>177997.6313450287</v>
      </c>
      <c r="M379" s="55">
        <v>176080.29168995621</v>
      </c>
      <c r="N379" s="55">
        <v>174786.65760822396</v>
      </c>
      <c r="O379" s="55">
        <v>173502.5276516914</v>
      </c>
      <c r="P379" s="55">
        <v>172227.83199505234</v>
      </c>
      <c r="Q379" s="55">
        <v>170962.50132599616</v>
      </c>
      <c r="R379" s="55">
        <v>169706.46684143876</v>
      </c>
      <c r="S379" s="37">
        <f t="shared" si="26"/>
        <v>2911105.7210173095</v>
      </c>
      <c r="T379" s="37">
        <f t="shared" si="25"/>
        <v>1150134.9621563847</v>
      </c>
    </row>
    <row r="380" spans="1:20" x14ac:dyDescent="0.55000000000000004">
      <c r="A380" s="31" t="s">
        <v>112</v>
      </c>
      <c r="B380" s="31" t="s">
        <v>459</v>
      </c>
      <c r="C380" s="55">
        <v>36241.361725975039</v>
      </c>
      <c r="D380" s="55">
        <v>36198.652868688107</v>
      </c>
      <c r="E380" s="55">
        <v>36155.994341918675</v>
      </c>
      <c r="F380" s="55">
        <v>36113.386086354447</v>
      </c>
      <c r="G380" s="55">
        <v>36070.828042752997</v>
      </c>
      <c r="H380" s="55">
        <v>36028.320151941713</v>
      </c>
      <c r="I380" s="55">
        <v>35987.59413855485</v>
      </c>
      <c r="J380" s="55">
        <v>35946.914161401692</v>
      </c>
      <c r="K380" s="55">
        <v>35906.280168443387</v>
      </c>
      <c r="L380" s="55">
        <v>35865.692107699913</v>
      </c>
      <c r="M380" s="55">
        <v>35825.149927249993</v>
      </c>
      <c r="N380" s="55">
        <v>35745.05263808975</v>
      </c>
      <c r="O380" s="55">
        <v>35665.134429149512</v>
      </c>
      <c r="P380" s="55">
        <v>35585.394900044623</v>
      </c>
      <c r="Q380" s="55">
        <v>35505.833651285619</v>
      </c>
      <c r="R380" s="55">
        <v>35426.450284276165</v>
      </c>
      <c r="S380" s="37">
        <f t="shared" si="26"/>
        <v>574268.03962382651</v>
      </c>
      <c r="T380" s="37">
        <f t="shared" si="25"/>
        <v>216808.54321763097</v>
      </c>
    </row>
    <row r="381" spans="1:20" x14ac:dyDescent="0.55000000000000004">
      <c r="A381" s="31" t="s">
        <v>114</v>
      </c>
      <c r="B381" s="31" t="s">
        <v>459</v>
      </c>
      <c r="C381" s="55">
        <v>99878.62458148459</v>
      </c>
      <c r="D381" s="55">
        <v>99981.470373286196</v>
      </c>
      <c r="E381" s="55">
        <v>100084.42206619465</v>
      </c>
      <c r="F381" s="55">
        <v>100187.47976925712</v>
      </c>
      <c r="G381" s="55">
        <v>100290.64359163302</v>
      </c>
      <c r="H381" s="55">
        <v>100393.91364259431</v>
      </c>
      <c r="I381" s="55">
        <v>100686.23472376856</v>
      </c>
      <c r="J381" s="55">
        <v>100979.4069682394</v>
      </c>
      <c r="K381" s="55">
        <v>101273.43285437403</v>
      </c>
      <c r="L381" s="55">
        <v>101568.31486775589</v>
      </c>
      <c r="M381" s="55">
        <v>101864.05550120595</v>
      </c>
      <c r="N381" s="55">
        <v>101798.2501199172</v>
      </c>
      <c r="O381" s="55">
        <v>101732.48724968093</v>
      </c>
      <c r="P381" s="55">
        <v>101666.76686303446</v>
      </c>
      <c r="Q381" s="55">
        <v>101601.08893253285</v>
      </c>
      <c r="R381" s="55">
        <v>101535.45343074907</v>
      </c>
      <c r="S381" s="37">
        <f t="shared" si="26"/>
        <v>1615522.0455357083</v>
      </c>
      <c r="T381" s="37">
        <f t="shared" si="25"/>
        <v>600816.5540244499</v>
      </c>
    </row>
    <row r="382" spans="1:20" x14ac:dyDescent="0.55000000000000004">
      <c r="A382" s="31" t="s">
        <v>115</v>
      </c>
      <c r="B382" s="31" t="s">
        <v>460</v>
      </c>
      <c r="C382" s="55">
        <v>859062.71177771292</v>
      </c>
      <c r="D382" s="55">
        <v>861470.48315717187</v>
      </c>
      <c r="E382" s="55">
        <v>863885.00301137683</v>
      </c>
      <c r="F382" s="55">
        <v>866306.29025487741</v>
      </c>
      <c r="G382" s="55">
        <v>868734.36385523726</v>
      </c>
      <c r="H382" s="55">
        <v>871169.24283318105</v>
      </c>
      <c r="I382" s="55">
        <v>871012.44683577982</v>
      </c>
      <c r="J382" s="55">
        <v>870855.67905905459</v>
      </c>
      <c r="K382" s="55">
        <v>870698.93949792546</v>
      </c>
      <c r="L382" s="55">
        <v>870542.22814731498</v>
      </c>
      <c r="M382" s="55">
        <v>870385.54500214488</v>
      </c>
      <c r="N382" s="55">
        <v>868015.91705289565</v>
      </c>
      <c r="O382" s="55">
        <v>865652.74042473058</v>
      </c>
      <c r="P382" s="55">
        <v>863295.99755390314</v>
      </c>
      <c r="Q382" s="55">
        <v>860945.67092448508</v>
      </c>
      <c r="R382" s="55">
        <v>858601.743068235</v>
      </c>
      <c r="S382" s="37">
        <f t="shared" si="26"/>
        <v>13860635.002456026</v>
      </c>
      <c r="T382" s="37">
        <f t="shared" si="25"/>
        <v>5190628.0948895579</v>
      </c>
    </row>
    <row r="383" spans="1:20" x14ac:dyDescent="0.55000000000000004">
      <c r="A383" s="31" t="s">
        <v>117</v>
      </c>
      <c r="B383" s="31" t="s">
        <v>459</v>
      </c>
      <c r="C383" s="55">
        <v>19625.471726331642</v>
      </c>
      <c r="D383" s="55">
        <v>19493.297633209222</v>
      </c>
      <c r="E383" s="55">
        <v>19362.01370930854</v>
      </c>
      <c r="F383" s="55">
        <v>19231.613959496764</v>
      </c>
      <c r="G383" s="55">
        <v>19102.092429017252</v>
      </c>
      <c r="H383" s="55">
        <v>18973.443203217583</v>
      </c>
      <c r="I383" s="55">
        <v>18874.397664376767</v>
      </c>
      <c r="J383" s="55">
        <v>18775.869164992586</v>
      </c>
      <c r="K383" s="55">
        <v>18677.855006005575</v>
      </c>
      <c r="L383" s="55">
        <v>18580.35250244593</v>
      </c>
      <c r="M383" s="55">
        <v>18483.358983359998</v>
      </c>
      <c r="N383" s="55">
        <v>18384.103615460259</v>
      </c>
      <c r="O383" s="55">
        <v>18285.381247437093</v>
      </c>
      <c r="P383" s="55">
        <v>18187.189017088956</v>
      </c>
      <c r="Q383" s="55">
        <v>18089.524077584261</v>
      </c>
      <c r="R383" s="55">
        <v>17992.383597378892</v>
      </c>
      <c r="S383" s="37">
        <f t="shared" si="26"/>
        <v>300118.34753671137</v>
      </c>
      <c r="T383" s="37">
        <f t="shared" si="25"/>
        <v>115787.93266058101</v>
      </c>
    </row>
    <row r="384" spans="1:20" x14ac:dyDescent="0.55000000000000004">
      <c r="A384" s="31" t="s">
        <v>118</v>
      </c>
      <c r="B384" s="31" t="s">
        <v>459</v>
      </c>
      <c r="C384" s="55">
        <v>1425.8514393832063</v>
      </c>
      <c r="D384" s="55">
        <v>1431.2465479320872</v>
      </c>
      <c r="E384" s="55">
        <v>1436.6620703862673</v>
      </c>
      <c r="F384" s="55">
        <v>1442.0980839874785</v>
      </c>
      <c r="G384" s="55">
        <v>1447.5546662697191</v>
      </c>
      <c r="H384" s="55">
        <v>1453.0318950603578</v>
      </c>
      <c r="I384" s="55">
        <v>1459.8999641784178</v>
      </c>
      <c r="J384" s="55">
        <v>1466.8004967087195</v>
      </c>
      <c r="K384" s="55">
        <v>1473.7336460965939</v>
      </c>
      <c r="L384" s="55">
        <v>1480.6995665126642</v>
      </c>
      <c r="M384" s="55">
        <v>1487.6984128562729</v>
      </c>
      <c r="N384" s="55">
        <v>1494.7526729976155</v>
      </c>
      <c r="O384" s="55">
        <v>1501.8403825166761</v>
      </c>
      <c r="P384" s="55">
        <v>1508.9617000212809</v>
      </c>
      <c r="Q384" s="55">
        <v>1516.1167848713319</v>
      </c>
      <c r="R384" s="55">
        <v>1523.3057971823719</v>
      </c>
      <c r="S384" s="37">
        <f t="shared" si="26"/>
        <v>23550.254126961059</v>
      </c>
      <c r="T384" s="37">
        <f t="shared" si="25"/>
        <v>8636.444703019115</v>
      </c>
    </row>
    <row r="385" spans="1:20" x14ac:dyDescent="0.55000000000000004">
      <c r="A385" s="31" t="s">
        <v>119</v>
      </c>
      <c r="B385" s="31" t="s">
        <v>460</v>
      </c>
      <c r="C385" s="55">
        <v>378489.53770904202</v>
      </c>
      <c r="D385" s="55">
        <v>376547.23018045031</v>
      </c>
      <c r="E385" s="55">
        <v>374614.89005692472</v>
      </c>
      <c r="F385" s="55">
        <v>372692.46618839639</v>
      </c>
      <c r="G385" s="55">
        <v>370779.90768728498</v>
      </c>
      <c r="H385" s="55">
        <v>368877.16392715182</v>
      </c>
      <c r="I385" s="55">
        <v>367200.87677001063</v>
      </c>
      <c r="J385" s="55">
        <v>365532.20715851325</v>
      </c>
      <c r="K385" s="55">
        <v>363871.12047627487</v>
      </c>
      <c r="L385" s="55">
        <v>362217.58226421737</v>
      </c>
      <c r="M385" s="55">
        <v>360571.55821985484</v>
      </c>
      <c r="N385" s="55">
        <v>359001.25422917987</v>
      </c>
      <c r="O385" s="55">
        <v>357437.78897707688</v>
      </c>
      <c r="P385" s="55">
        <v>355881.13268055749</v>
      </c>
      <c r="Q385" s="55">
        <v>354331.25568633969</v>
      </c>
      <c r="R385" s="55">
        <v>352788.12847028271</v>
      </c>
      <c r="S385" s="37">
        <f t="shared" si="26"/>
        <v>5840834.1006815592</v>
      </c>
      <c r="T385" s="37">
        <f t="shared" si="25"/>
        <v>2242001.1957492502</v>
      </c>
    </row>
    <row r="386" spans="1:20" x14ac:dyDescent="0.55000000000000004">
      <c r="A386" s="31" t="s">
        <v>120</v>
      </c>
      <c r="B386" s="31" t="s">
        <v>459</v>
      </c>
      <c r="C386" s="55">
        <v>1254064.6547965819</v>
      </c>
      <c r="D386" s="55">
        <v>1248958.9546929777</v>
      </c>
      <c r="E386" s="55">
        <v>1243874.0415348061</v>
      </c>
      <c r="F386" s="55">
        <v>1238809.8306917339</v>
      </c>
      <c r="G386" s="55">
        <v>1233766.237877985</v>
      </c>
      <c r="H386" s="55">
        <v>1228743.1791509381</v>
      </c>
      <c r="I386" s="55">
        <v>1222073.6065096168</v>
      </c>
      <c r="J386" s="55">
        <v>1215440.2360625153</v>
      </c>
      <c r="K386" s="55">
        <v>1208842.8713054589</v>
      </c>
      <c r="L386" s="55">
        <v>1202281.316800891</v>
      </c>
      <c r="M386" s="55">
        <v>1195755.3781720817</v>
      </c>
      <c r="N386" s="55">
        <v>1187125.935745934</v>
      </c>
      <c r="O386" s="55">
        <v>1178558.7696665588</v>
      </c>
      <c r="P386" s="55">
        <v>1170053.4305024429</v>
      </c>
      <c r="Q386" s="55">
        <v>1161609.4720654984</v>
      </c>
      <c r="R386" s="55">
        <v>1153226.4513876564</v>
      </c>
      <c r="S386" s="37">
        <f t="shared" si="26"/>
        <v>19343184.366963673</v>
      </c>
      <c r="T386" s="37">
        <f t="shared" si="25"/>
        <v>7448216.8987450236</v>
      </c>
    </row>
    <row r="387" spans="1:20" x14ac:dyDescent="0.55000000000000004">
      <c r="A387" s="31" t="s">
        <v>121</v>
      </c>
      <c r="B387" s="31" t="s">
        <v>459</v>
      </c>
      <c r="C387" s="55">
        <v>7625.9138738622587</v>
      </c>
      <c r="D387" s="55">
        <v>7625.7342069973656</v>
      </c>
      <c r="E387" s="55">
        <v>7625.55454436543</v>
      </c>
      <c r="F387" s="55">
        <v>7625.3748859663547</v>
      </c>
      <c r="G387" s="55">
        <v>7625.1952318000431</v>
      </c>
      <c r="H387" s="55">
        <v>7625.015581866387</v>
      </c>
      <c r="I387" s="55">
        <v>7624.665152262929</v>
      </c>
      <c r="J387" s="55">
        <v>7624.3147387644758</v>
      </c>
      <c r="K387" s="55">
        <v>7623.9643413702888</v>
      </c>
      <c r="L387" s="55">
        <v>7623.6139600796241</v>
      </c>
      <c r="M387" s="55">
        <v>7623.263594891745</v>
      </c>
      <c r="N387" s="55">
        <v>7619.2978260412938</v>
      </c>
      <c r="O387" s="55">
        <v>7615.3341202603342</v>
      </c>
      <c r="P387" s="55">
        <v>7611.3724764756225</v>
      </c>
      <c r="Q387" s="55">
        <v>7607.4128936144662</v>
      </c>
      <c r="R387" s="55">
        <v>7603.45537060473</v>
      </c>
      <c r="S387" s="37">
        <f t="shared" si="26"/>
        <v>121929.48279922336</v>
      </c>
      <c r="T387" s="37">
        <f t="shared" si="25"/>
        <v>45752.788324857836</v>
      </c>
    </row>
    <row r="388" spans="1:20" x14ac:dyDescent="0.55000000000000004">
      <c r="A388" s="31" t="s">
        <v>122</v>
      </c>
      <c r="B388" s="31" t="s">
        <v>459</v>
      </c>
      <c r="C388" s="55">
        <v>36640.866587809825</v>
      </c>
      <c r="D388" s="55">
        <v>36481.373947915861</v>
      </c>
      <c r="E388" s="55">
        <v>36322.575557491116</v>
      </c>
      <c r="F388" s="55">
        <v>36164.468394563388</v>
      </c>
      <c r="G388" s="55">
        <v>36007.049450314684</v>
      </c>
      <c r="H388" s="55">
        <v>35850.315729024012</v>
      </c>
      <c r="I388" s="55">
        <v>35704.87934547937</v>
      </c>
      <c r="J388" s="55">
        <v>35560.032963479454</v>
      </c>
      <c r="K388" s="55">
        <v>35415.774189525364</v>
      </c>
      <c r="L388" s="55">
        <v>35272.100639828059</v>
      </c>
      <c r="M388" s="55">
        <v>35129.009940269039</v>
      </c>
      <c r="N388" s="55">
        <v>34979.175765403401</v>
      </c>
      <c r="O388" s="55">
        <v>34829.980671456811</v>
      </c>
      <c r="P388" s="55">
        <v>34681.421932586367</v>
      </c>
      <c r="Q388" s="55">
        <v>34533.496834575577</v>
      </c>
      <c r="R388" s="55">
        <v>34386.202674784821</v>
      </c>
      <c r="S388" s="37">
        <f t="shared" si="26"/>
        <v>567958.72462450701</v>
      </c>
      <c r="T388" s="37">
        <f t="shared" si="25"/>
        <v>217466.64966711888</v>
      </c>
    </row>
    <row r="389" spans="1:20" x14ac:dyDescent="0.55000000000000004">
      <c r="A389" s="31" t="s">
        <v>124</v>
      </c>
      <c r="B389" s="31" t="s">
        <v>460</v>
      </c>
      <c r="C389" s="55">
        <v>1041550.8504225843</v>
      </c>
      <c r="D389" s="55">
        <v>1062155.8595242815</v>
      </c>
      <c r="E389" s="55">
        <v>1082037.8412494429</v>
      </c>
      <c r="F389" s="55">
        <v>1101212.2614265929</v>
      </c>
      <c r="G389" s="55">
        <v>1119694.3039857654</v>
      </c>
      <c r="H389" s="55">
        <v>1137498.8757003502</v>
      </c>
      <c r="I389" s="55">
        <v>1154326.7796228286</v>
      </c>
      <c r="J389" s="55">
        <v>1170497.3341475662</v>
      </c>
      <c r="K389" s="55">
        <v>1186025.1630287734</v>
      </c>
      <c r="L389" s="55">
        <v>1200924.6157556262</v>
      </c>
      <c r="M389" s="55">
        <v>1215209.7722818654</v>
      </c>
      <c r="N389" s="55">
        <v>1226638.7167715461</v>
      </c>
      <c r="O389" s="55">
        <v>1215568.6578395308</v>
      </c>
      <c r="P389" s="55">
        <v>1197038.7323240477</v>
      </c>
      <c r="Q389" s="55">
        <v>1178791.2738970292</v>
      </c>
      <c r="R389" s="55">
        <v>1160821.9766773754</v>
      </c>
      <c r="S389" s="37">
        <f t="shared" si="26"/>
        <v>18449993.014655206</v>
      </c>
      <c r="T389" s="37">
        <f t="shared" si="25"/>
        <v>6544149.9923090171</v>
      </c>
    </row>
    <row r="390" spans="1:20" x14ac:dyDescent="0.55000000000000004">
      <c r="A390" s="31" t="s">
        <v>7</v>
      </c>
      <c r="B390" s="31" t="s">
        <v>460</v>
      </c>
      <c r="C390" s="55">
        <v>887599.16677865083</v>
      </c>
      <c r="D390" s="55">
        <v>875174.6324377401</v>
      </c>
      <c r="E390" s="55">
        <v>862924.01562555926</v>
      </c>
      <c r="F390" s="55">
        <v>850844.88185997959</v>
      </c>
      <c r="G390" s="55">
        <v>838934.83073653874</v>
      </c>
      <c r="H390" s="55">
        <v>827191.49545142183</v>
      </c>
      <c r="I390" s="55">
        <v>814891.66301145114</v>
      </c>
      <c r="J390" s="55">
        <v>802774.72156937316</v>
      </c>
      <c r="K390" s="55">
        <v>790837.95164772542</v>
      </c>
      <c r="L390" s="55">
        <v>779078.67420601507</v>
      </c>
      <c r="M390" s="55">
        <v>767494.25003944582</v>
      </c>
      <c r="N390" s="55">
        <v>753989.92532048898</v>
      </c>
      <c r="O390" s="55">
        <v>740723.21382939117</v>
      </c>
      <c r="P390" s="55">
        <v>727689.93467986351</v>
      </c>
      <c r="Q390" s="55">
        <v>714885.98054974666</v>
      </c>
      <c r="R390" s="55">
        <v>702307.31638662377</v>
      </c>
      <c r="S390" s="37">
        <f t="shared" si="26"/>
        <v>12737342.654130014</v>
      </c>
      <c r="T390" s="37">
        <f t="shared" si="25"/>
        <v>5142669.0228898898</v>
      </c>
    </row>
    <row r="391" spans="1:20" x14ac:dyDescent="0.55000000000000004">
      <c r="A391" s="31" t="s">
        <v>127</v>
      </c>
      <c r="B391" s="31" t="s">
        <v>460</v>
      </c>
      <c r="C391" s="55">
        <v>12826105.18881868</v>
      </c>
      <c r="D391" s="55">
        <v>12621408.655292328</v>
      </c>
      <c r="E391" s="55">
        <v>12419978.949085789</v>
      </c>
      <c r="F391" s="55">
        <v>12221763.933699481</v>
      </c>
      <c r="G391" s="55">
        <v>12026712.304699382</v>
      </c>
      <c r="H391" s="55">
        <v>11834773.576437829</v>
      </c>
      <c r="I391" s="55">
        <v>11626075.87258363</v>
      </c>
      <c r="J391" s="55">
        <v>11421058.402348828</v>
      </c>
      <c r="K391" s="55">
        <v>11219656.267465536</v>
      </c>
      <c r="L391" s="55">
        <v>11021805.714100052</v>
      </c>
      <c r="M391" s="55">
        <v>10827444.11267158</v>
      </c>
      <c r="N391" s="55">
        <v>10632935.586743444</v>
      </c>
      <c r="O391" s="55">
        <v>10441921.289579274</v>
      </c>
      <c r="P391" s="55">
        <v>10254338.449459439</v>
      </c>
      <c r="Q391" s="55">
        <v>10070125.422320528</v>
      </c>
      <c r="R391" s="55">
        <v>9889221.6714976802</v>
      </c>
      <c r="S391" s="37">
        <f t="shared" si="26"/>
        <v>181355325.39680344</v>
      </c>
      <c r="T391" s="37">
        <f t="shared" si="25"/>
        <v>73950742.608033493</v>
      </c>
    </row>
    <row r="392" spans="1:20" x14ac:dyDescent="0.55000000000000004">
      <c r="A392" s="31" t="s">
        <v>128</v>
      </c>
      <c r="B392" s="31" t="s">
        <v>460</v>
      </c>
      <c r="C392" s="55">
        <v>2524663.9369206992</v>
      </c>
      <c r="D392" s="55">
        <v>2474466.7642067261</v>
      </c>
      <c r="E392" s="55">
        <v>2425267.6475554346</v>
      </c>
      <c r="F392" s="55">
        <v>2377046.7429028978</v>
      </c>
      <c r="G392" s="55">
        <v>2329784.6007390511</v>
      </c>
      <c r="H392" s="55">
        <v>2283462.1582628875</v>
      </c>
      <c r="I392" s="55">
        <v>2245403.8554490991</v>
      </c>
      <c r="J392" s="55">
        <v>2207979.8676852994</v>
      </c>
      <c r="K392" s="55">
        <v>2171179.6228872673</v>
      </c>
      <c r="L392" s="55">
        <v>2134992.7251749653</v>
      </c>
      <c r="M392" s="55">
        <v>2099408.9519357556</v>
      </c>
      <c r="N392" s="55">
        <v>2063117.9520724923</v>
      </c>
      <c r="O392" s="55">
        <v>2027454.2890936704</v>
      </c>
      <c r="P392" s="55">
        <v>1992407.1186696193</v>
      </c>
      <c r="Q392" s="55">
        <v>1957965.7839289363</v>
      </c>
      <c r="R392" s="55">
        <v>1924119.8122180311</v>
      </c>
      <c r="S392" s="37">
        <f t="shared" si="26"/>
        <v>35238721.829702832</v>
      </c>
      <c r="T392" s="37">
        <f t="shared" si="25"/>
        <v>14414691.850587696</v>
      </c>
    </row>
    <row r="393" spans="1:20" x14ac:dyDescent="0.55000000000000004">
      <c r="A393" s="31" t="s">
        <v>129</v>
      </c>
      <c r="B393" s="31" t="s">
        <v>459</v>
      </c>
      <c r="C393" s="55">
        <v>1743553.3770230245</v>
      </c>
      <c r="D393" s="55">
        <v>1744155.4980602823</v>
      </c>
      <c r="E393" s="55">
        <v>1744757.8270348178</v>
      </c>
      <c r="F393" s="55">
        <v>1745360.3640184412</v>
      </c>
      <c r="G393" s="55">
        <v>1745963.1090829864</v>
      </c>
      <c r="H393" s="55">
        <v>1746566.0623003116</v>
      </c>
      <c r="I393" s="55">
        <v>1747915.3455933104</v>
      </c>
      <c r="J393" s="55">
        <v>1749265.6712547864</v>
      </c>
      <c r="K393" s="55">
        <v>1750617.0400900035</v>
      </c>
      <c r="L393" s="55">
        <v>1751969.4529048516</v>
      </c>
      <c r="M393" s="55">
        <v>1753322.9105058399</v>
      </c>
      <c r="N393" s="55">
        <v>1753838.8448223199</v>
      </c>
      <c r="O393" s="55">
        <v>1754354.9309580787</v>
      </c>
      <c r="P393" s="55">
        <v>1754871.1689577897</v>
      </c>
      <c r="Q393" s="55">
        <v>1755387.5588661414</v>
      </c>
      <c r="R393" s="55">
        <v>1755904.1007278333</v>
      </c>
      <c r="S393" s="37">
        <f t="shared" si="26"/>
        <v>27997803.262200817</v>
      </c>
      <c r="T393" s="37">
        <f t="shared" si="25"/>
        <v>10470356.237519864</v>
      </c>
    </row>
    <row r="394" spans="1:20" x14ac:dyDescent="0.55000000000000004">
      <c r="A394" s="31" t="s">
        <v>130</v>
      </c>
      <c r="B394" s="31" t="s">
        <v>460</v>
      </c>
      <c r="C394" s="55">
        <v>562391.48975588393</v>
      </c>
      <c r="D394" s="55">
        <v>547428.12203961052</v>
      </c>
      <c r="E394" s="55">
        <v>532862.87978841085</v>
      </c>
      <c r="F394" s="55">
        <v>518685.17020733707</v>
      </c>
      <c r="G394" s="55">
        <v>504884.68234049721</v>
      </c>
      <c r="H394" s="55">
        <v>491451.37957225327</v>
      </c>
      <c r="I394" s="55">
        <v>478569.34262307314</v>
      </c>
      <c r="J394" s="55">
        <v>466024.97259855288</v>
      </c>
      <c r="K394" s="55">
        <v>453809.4184953568</v>
      </c>
      <c r="L394" s="55">
        <v>441914.06131469063</v>
      </c>
      <c r="M394" s="55">
        <v>430330.50798094494</v>
      </c>
      <c r="N394" s="55">
        <v>418071.78305877832</v>
      </c>
      <c r="O394" s="55">
        <v>406162.26957742352</v>
      </c>
      <c r="P394" s="55">
        <v>394592.0196319258</v>
      </c>
      <c r="Q394" s="55">
        <v>383351.36870098085</v>
      </c>
      <c r="R394" s="55">
        <v>372430.92757425172</v>
      </c>
      <c r="S394" s="37">
        <f t="shared" si="26"/>
        <v>7402960.3952599708</v>
      </c>
      <c r="T394" s="37">
        <f t="shared" si="25"/>
        <v>3157703.7237039926</v>
      </c>
    </row>
    <row r="395" spans="1:20" x14ac:dyDescent="0.55000000000000004">
      <c r="A395" s="31" t="s">
        <v>32</v>
      </c>
      <c r="B395" s="31" t="s">
        <v>460</v>
      </c>
      <c r="C395" s="55">
        <v>276128.81519135978</v>
      </c>
      <c r="D395" s="55">
        <v>284972.71891862387</v>
      </c>
      <c r="E395" s="55">
        <v>293815.79295583192</v>
      </c>
      <c r="F395" s="55">
        <v>302658.0373613335</v>
      </c>
      <c r="G395" s="55">
        <v>311499.45219347463</v>
      </c>
      <c r="H395" s="55">
        <v>320340.03751059726</v>
      </c>
      <c r="I395" s="55">
        <v>329260.82136012253</v>
      </c>
      <c r="J395" s="55">
        <v>338185.14771605306</v>
      </c>
      <c r="K395" s="55">
        <v>347113.01763597585</v>
      </c>
      <c r="L395" s="55">
        <v>356044.43217775837</v>
      </c>
      <c r="M395" s="55">
        <v>364979.39239954931</v>
      </c>
      <c r="N395" s="55">
        <v>373066.30713897332</v>
      </c>
      <c r="O395" s="55">
        <v>380624.65291584044</v>
      </c>
      <c r="P395" s="55">
        <v>379833.45916067826</v>
      </c>
      <c r="Q395" s="55">
        <v>379043.91003771056</v>
      </c>
      <c r="R395" s="55">
        <v>378256.00212828664</v>
      </c>
      <c r="S395" s="37">
        <f t="shared" si="26"/>
        <v>5415821.996802168</v>
      </c>
      <c r="T395" s="37">
        <f t="shared" si="25"/>
        <v>1789414.8541312208</v>
      </c>
    </row>
    <row r="396" spans="1:20" x14ac:dyDescent="0.55000000000000004">
      <c r="A396" s="31" t="s">
        <v>132</v>
      </c>
      <c r="B396" s="31" t="s">
        <v>459</v>
      </c>
      <c r="C396" s="55">
        <v>331812.50615536713</v>
      </c>
      <c r="D396" s="55">
        <v>324958.37949841493</v>
      </c>
      <c r="E396" s="55">
        <v>318245.83596855414</v>
      </c>
      <c r="F396" s="55">
        <v>311671.95093615964</v>
      </c>
      <c r="G396" s="55">
        <v>305233.86018458451</v>
      </c>
      <c r="H396" s="55">
        <v>298928.75866223255</v>
      </c>
      <c r="I396" s="55">
        <v>294449.30813990755</v>
      </c>
      <c r="J396" s="55">
        <v>290036.9822297201</v>
      </c>
      <c r="K396" s="55">
        <v>285690.77506866702</v>
      </c>
      <c r="L396" s="55">
        <v>281409.69586661272</v>
      </c>
      <c r="M396" s="55">
        <v>277192.76868042193</v>
      </c>
      <c r="N396" s="55">
        <v>274446.21295160649</v>
      </c>
      <c r="O396" s="55">
        <v>271726.87138284079</v>
      </c>
      <c r="P396" s="55">
        <v>269034.47432348575</v>
      </c>
      <c r="Q396" s="55">
        <v>266368.7547947272</v>
      </c>
      <c r="R396" s="55">
        <v>263729.44846310222</v>
      </c>
      <c r="S396" s="37">
        <f t="shared" si="26"/>
        <v>4664936.5833064048</v>
      </c>
      <c r="T396" s="37">
        <f t="shared" si="25"/>
        <v>1890851.2914053127</v>
      </c>
    </row>
    <row r="397" spans="1:20" x14ac:dyDescent="0.55000000000000004">
      <c r="A397" s="31" t="s">
        <v>133</v>
      </c>
      <c r="B397" s="31">
        <v>0</v>
      </c>
      <c r="C397" s="55">
        <v>216713.36432453402</v>
      </c>
      <c r="D397" s="55">
        <v>228334.77541194489</v>
      </c>
      <c r="E397" s="55">
        <v>239734.46095450438</v>
      </c>
      <c r="F397" s="55">
        <v>250915.42694543969</v>
      </c>
      <c r="G397" s="55">
        <v>261880.64361128834</v>
      </c>
      <c r="H397" s="55">
        <v>272633.04580888688</v>
      </c>
      <c r="I397" s="55">
        <v>283384.71438673662</v>
      </c>
      <c r="J397" s="55">
        <v>293944.76334728982</v>
      </c>
      <c r="K397" s="55">
        <v>304315.5879193967</v>
      </c>
      <c r="L397" s="55">
        <v>314499.55713036511</v>
      </c>
      <c r="M397" s="55">
        <v>324499.01407304162</v>
      </c>
      <c r="N397" s="55">
        <v>333813.14615821384</v>
      </c>
      <c r="O397" s="55">
        <v>342919.1468969289</v>
      </c>
      <c r="P397" s="55">
        <v>351820.14822691685</v>
      </c>
      <c r="Q397" s="55">
        <v>360519.2411894963</v>
      </c>
      <c r="R397" s="55">
        <v>369019.47642561537</v>
      </c>
      <c r="S397" s="37">
        <f t="shared" si="26"/>
        <v>4748946.5128105991</v>
      </c>
      <c r="T397" s="37">
        <f t="shared" si="25"/>
        <v>1470211.717056598</v>
      </c>
    </row>
    <row r="398" spans="1:20" x14ac:dyDescent="0.55000000000000004">
      <c r="A398" s="66" t="s">
        <v>25</v>
      </c>
      <c r="B398" s="31" t="s">
        <v>460</v>
      </c>
      <c r="C398" s="55">
        <v>185115.93997210692</v>
      </c>
      <c r="D398" s="55">
        <v>182202.27470826145</v>
      </c>
      <c r="E398" s="55">
        <v>179334.4695970912</v>
      </c>
      <c r="F398" s="55">
        <v>176511.80281456598</v>
      </c>
      <c r="G398" s="55">
        <v>173733.56389793332</v>
      </c>
      <c r="H398" s="55">
        <v>170999.05356689563</v>
      </c>
      <c r="I398" s="55">
        <v>168273.97735163788</v>
      </c>
      <c r="J398" s="55">
        <v>165592.3285134566</v>
      </c>
      <c r="K398" s="55">
        <v>162953.41498470638</v>
      </c>
      <c r="L398" s="55">
        <v>160356.55572667471</v>
      </c>
      <c r="M398" s="55">
        <v>157801.08055382263</v>
      </c>
      <c r="N398" s="55">
        <v>155575.97772209486</v>
      </c>
      <c r="O398" s="55">
        <v>153382.25035747024</v>
      </c>
      <c r="P398" s="55">
        <v>151219.45604446947</v>
      </c>
      <c r="Q398" s="55">
        <v>149087.15860597303</v>
      </c>
      <c r="R398" s="55">
        <v>146984.92801525633</v>
      </c>
      <c r="S398" s="37">
        <f t="shared" si="26"/>
        <v>2639124.2324324162</v>
      </c>
      <c r="T398" s="37">
        <f t="shared" si="25"/>
        <v>1067897.1045568543</v>
      </c>
    </row>
    <row r="399" spans="1:20" x14ac:dyDescent="0.55000000000000004">
      <c r="A399" s="31" t="s">
        <v>135</v>
      </c>
      <c r="B399" s="31" t="s">
        <v>459</v>
      </c>
      <c r="C399" s="55">
        <v>5759.1649676898696</v>
      </c>
      <c r="D399" s="55">
        <v>6617.3077274419684</v>
      </c>
      <c r="E399" s="55">
        <v>7476.6162663798414</v>
      </c>
      <c r="F399" s="55">
        <v>8337.0917740898967</v>
      </c>
      <c r="G399" s="55">
        <v>9198.7354412379627</v>
      </c>
      <c r="H399" s="55">
        <v>10061.548459570204</v>
      </c>
      <c r="I399" s="55">
        <v>10919.255134857132</v>
      </c>
      <c r="J399" s="55">
        <v>11777.143349603126</v>
      </c>
      <c r="K399" s="55">
        <v>12635.213132638177</v>
      </c>
      <c r="L399" s="55">
        <v>13493.464512796329</v>
      </c>
      <c r="M399" s="55">
        <v>14351.897518915712</v>
      </c>
      <c r="N399" s="55">
        <v>15178.475408541768</v>
      </c>
      <c r="O399" s="55">
        <v>16001.688630446022</v>
      </c>
      <c r="P399" s="55">
        <v>16821.547338885728</v>
      </c>
      <c r="Q399" s="55">
        <v>17638.061660955995</v>
      </c>
      <c r="R399" s="55">
        <v>18451.241696657828</v>
      </c>
      <c r="S399" s="37">
        <f t="shared" si="26"/>
        <v>194718.45302070756</v>
      </c>
      <c r="T399" s="37">
        <f t="shared" si="25"/>
        <v>47450.464636409743</v>
      </c>
    </row>
    <row r="400" spans="1:20" x14ac:dyDescent="0.55000000000000004">
      <c r="A400" s="31" t="s">
        <v>137</v>
      </c>
      <c r="B400" s="31" t="s">
        <v>459</v>
      </c>
      <c r="C400" s="55">
        <v>457898.3904087143</v>
      </c>
      <c r="D400" s="55">
        <v>458589.48149461322</v>
      </c>
      <c r="E400" s="55">
        <v>459281.61562171736</v>
      </c>
      <c r="F400" s="55">
        <v>459974.79436425486</v>
      </c>
      <c r="G400" s="55">
        <v>460669.01929882955</v>
      </c>
      <c r="H400" s="55">
        <v>461364.29200442485</v>
      </c>
      <c r="I400" s="55">
        <v>461566.89766764885</v>
      </c>
      <c r="J400" s="55">
        <v>461769.59230406705</v>
      </c>
      <c r="K400" s="55">
        <v>461972.37595275161</v>
      </c>
      <c r="L400" s="55">
        <v>462175.2486527919</v>
      </c>
      <c r="M400" s="55">
        <v>462378.21044329373</v>
      </c>
      <c r="N400" s="55">
        <v>462120.93574683846</v>
      </c>
      <c r="O400" s="55">
        <v>461863.80420217541</v>
      </c>
      <c r="P400" s="55">
        <v>461606.81572965224</v>
      </c>
      <c r="Q400" s="55">
        <v>461349.97024966148</v>
      </c>
      <c r="R400" s="55">
        <v>461093.26768264</v>
      </c>
      <c r="S400" s="37">
        <f t="shared" si="26"/>
        <v>7375674.7118240744</v>
      </c>
      <c r="T400" s="37">
        <f t="shared" si="25"/>
        <v>2757777.5931925541</v>
      </c>
    </row>
    <row r="401" spans="1:20" x14ac:dyDescent="0.55000000000000004">
      <c r="A401" s="31" t="s">
        <v>22</v>
      </c>
      <c r="B401" s="31" t="s">
        <v>460</v>
      </c>
      <c r="C401" s="55">
        <v>990334.34553849103</v>
      </c>
      <c r="D401" s="55">
        <v>994575.70819722116</v>
      </c>
      <c r="E401" s="55">
        <v>998835.23558716953</v>
      </c>
      <c r="F401" s="55">
        <v>1003113.0055034901</v>
      </c>
      <c r="G401" s="55">
        <v>1007409.0960745144</v>
      </c>
      <c r="H401" s="55">
        <v>1011723.5857631785</v>
      </c>
      <c r="I401" s="55">
        <v>1017043.8659701713</v>
      </c>
      <c r="J401" s="55">
        <v>1022392.1235633583</v>
      </c>
      <c r="K401" s="55">
        <v>1027768.5056654677</v>
      </c>
      <c r="L401" s="55">
        <v>1033173.160172892</v>
      </c>
      <c r="M401" s="55">
        <v>1038606.235759755</v>
      </c>
      <c r="N401" s="55">
        <v>1043174.9717314711</v>
      </c>
      <c r="O401" s="55">
        <v>1047763.8051642464</v>
      </c>
      <c r="P401" s="55">
        <v>1052372.824465015</v>
      </c>
      <c r="Q401" s="55">
        <v>1057002.1184296058</v>
      </c>
      <c r="R401" s="55">
        <v>1061651.7762444532</v>
      </c>
      <c r="S401" s="37">
        <f t="shared" si="26"/>
        <v>16406940.363830499</v>
      </c>
      <c r="T401" s="37">
        <f t="shared" si="25"/>
        <v>6005990.9766640645</v>
      </c>
    </row>
    <row r="402" spans="1:20" x14ac:dyDescent="0.55000000000000004">
      <c r="A402" s="31" t="s">
        <v>140</v>
      </c>
      <c r="B402" s="31" t="s">
        <v>460</v>
      </c>
      <c r="C402" s="55">
        <v>170571.78936495262</v>
      </c>
      <c r="D402" s="55">
        <v>171265.39195890451</v>
      </c>
      <c r="E402" s="55">
        <v>171961.81497562458</v>
      </c>
      <c r="F402" s="55">
        <v>172661.06988390588</v>
      </c>
      <c r="G402" s="55">
        <v>173363.16819917745</v>
      </c>
      <c r="H402" s="55">
        <v>174068.12148369403</v>
      </c>
      <c r="I402" s="55">
        <v>175255.97635989639</v>
      </c>
      <c r="J402" s="55">
        <v>176451.93725341492</v>
      </c>
      <c r="K402" s="55">
        <v>177656.0594803642</v>
      </c>
      <c r="L402" s="55">
        <v>178868.39873434088</v>
      </c>
      <c r="M402" s="55">
        <v>180089.01108899876</v>
      </c>
      <c r="N402" s="55">
        <v>181088.27393456522</v>
      </c>
      <c r="O402" s="55">
        <v>182093.08140625016</v>
      </c>
      <c r="P402" s="55">
        <v>183103.46426961123</v>
      </c>
      <c r="Q402" s="55">
        <v>184119.4534609156</v>
      </c>
      <c r="R402" s="55">
        <v>185141.08008808698</v>
      </c>
      <c r="S402" s="37">
        <f t="shared" si="26"/>
        <v>2837758.0919427029</v>
      </c>
      <c r="T402" s="37">
        <f t="shared" si="25"/>
        <v>1033891.3558662591</v>
      </c>
    </row>
    <row r="403" spans="1:20" x14ac:dyDescent="0.55000000000000004">
      <c r="A403" s="31" t="s">
        <v>141</v>
      </c>
      <c r="B403" s="31" t="s">
        <v>459</v>
      </c>
      <c r="C403" s="55">
        <v>2726.3525275991005</v>
      </c>
      <c r="D403" s="55">
        <v>2720.116423810985</v>
      </c>
      <c r="E403" s="55">
        <v>2713.8945841321733</v>
      </c>
      <c r="F403" s="55">
        <v>2707.6869759357537</v>
      </c>
      <c r="G403" s="55">
        <v>2701.4935666694428</v>
      </c>
      <c r="H403" s="55">
        <v>2695.3143238554144</v>
      </c>
      <c r="I403" s="55">
        <v>2688.3453126076038</v>
      </c>
      <c r="J403" s="55">
        <v>2681.3943204521629</v>
      </c>
      <c r="K403" s="55">
        <v>2674.4613007988869</v>
      </c>
      <c r="L403" s="55">
        <v>2667.5462071780275</v>
      </c>
      <c r="M403" s="55">
        <v>2660.6489932399927</v>
      </c>
      <c r="N403" s="55">
        <v>2649.2238609275555</v>
      </c>
      <c r="O403" s="55">
        <v>2637.8477894452722</v>
      </c>
      <c r="P403" s="55">
        <v>2626.5205681203042</v>
      </c>
      <c r="Q403" s="55">
        <v>2615.2419871844659</v>
      </c>
      <c r="R403" s="55">
        <v>2604.0118377703402</v>
      </c>
      <c r="S403" s="37">
        <f t="shared" si="26"/>
        <v>42770.100579727485</v>
      </c>
      <c r="T403" s="37">
        <f t="shared" si="25"/>
        <v>16264.858402002872</v>
      </c>
    </row>
    <row r="404" spans="1:20" x14ac:dyDescent="0.55000000000000004">
      <c r="A404" s="31" t="s">
        <v>143</v>
      </c>
      <c r="B404" s="31" t="s">
        <v>459</v>
      </c>
      <c r="C404" s="55">
        <v>26072115.63891159</v>
      </c>
      <c r="D404" s="55">
        <v>25710776.382926688</v>
      </c>
      <c r="E404" s="55">
        <v>25354445.008148052</v>
      </c>
      <c r="F404" s="55">
        <v>25003052.109234966</v>
      </c>
      <c r="G404" s="55">
        <v>24656529.242750771</v>
      </c>
      <c r="H404" s="55">
        <v>24314808.913831674</v>
      </c>
      <c r="I404" s="55">
        <v>23954380.327481486</v>
      </c>
      <c r="J404" s="55">
        <v>23599294.524877559</v>
      </c>
      <c r="K404" s="55">
        <v>23249472.307700902</v>
      </c>
      <c r="L404" s="55">
        <v>22904835.651622318</v>
      </c>
      <c r="M404" s="55">
        <v>22565307.688899919</v>
      </c>
      <c r="N404" s="55">
        <v>22192364.574995127</v>
      </c>
      <c r="O404" s="55">
        <v>21825585.195621524</v>
      </c>
      <c r="P404" s="55">
        <v>21464867.681024838</v>
      </c>
      <c r="Q404" s="55">
        <v>21110111.845080547</v>
      </c>
      <c r="R404" s="55">
        <v>20761219.157468069</v>
      </c>
      <c r="S404" s="37">
        <f t="shared" si="26"/>
        <v>374739166.25057602</v>
      </c>
      <c r="T404" s="37">
        <f t="shared" si="25"/>
        <v>151111727.29580373</v>
      </c>
    </row>
    <row r="405" spans="1:20" x14ac:dyDescent="0.55000000000000004">
      <c r="A405" s="31" t="s">
        <v>145</v>
      </c>
      <c r="B405" s="31" t="s">
        <v>459</v>
      </c>
      <c r="C405" s="55">
        <v>355753.01778695628</v>
      </c>
      <c r="D405" s="55">
        <v>349522.20545575389</v>
      </c>
      <c r="E405" s="55">
        <v>343400.5222685521</v>
      </c>
      <c r="F405" s="55">
        <v>337386.05689028918</v>
      </c>
      <c r="G405" s="55">
        <v>331476.93146185332</v>
      </c>
      <c r="H405" s="55">
        <v>325671.3010137697</v>
      </c>
      <c r="I405" s="55">
        <v>320291.39452187554</v>
      </c>
      <c r="J405" s="55">
        <v>315000.36105554854</v>
      </c>
      <c r="K405" s="55">
        <v>309796.73248245503</v>
      </c>
      <c r="L405" s="55">
        <v>304679.06492298067</v>
      </c>
      <c r="M405" s="55">
        <v>299645.9383495893</v>
      </c>
      <c r="N405" s="55">
        <v>294830.04311298416</v>
      </c>
      <c r="O405" s="55">
        <v>290091.54871504119</v>
      </c>
      <c r="P405" s="55">
        <v>285429.21117317124</v>
      </c>
      <c r="Q405" s="55">
        <v>280841.80649801373</v>
      </c>
      <c r="R405" s="55">
        <v>276328.13037210738</v>
      </c>
      <c r="S405" s="37">
        <f t="shared" si="26"/>
        <v>5020144.2660809401</v>
      </c>
      <c r="T405" s="37">
        <f t="shared" si="25"/>
        <v>2043210.0348771745</v>
      </c>
    </row>
    <row r="406" spans="1:20" x14ac:dyDescent="0.55000000000000004">
      <c r="A406" s="31" t="s">
        <v>34</v>
      </c>
      <c r="B406" s="31" t="s">
        <v>460</v>
      </c>
      <c r="C406" s="55">
        <v>745148.27938126342</v>
      </c>
      <c r="D406" s="55">
        <v>747003.63872649055</v>
      </c>
      <c r="E406" s="55">
        <v>748863.61776741454</v>
      </c>
      <c r="F406" s="55">
        <v>750728.22800670681</v>
      </c>
      <c r="G406" s="55">
        <v>752597.48097567889</v>
      </c>
      <c r="H406" s="55">
        <v>754471.38823435502</v>
      </c>
      <c r="I406" s="55">
        <v>756605.14300305152</v>
      </c>
      <c r="J406" s="55">
        <v>758744.93234043277</v>
      </c>
      <c r="K406" s="55">
        <v>760890.77331313619</v>
      </c>
      <c r="L406" s="55">
        <v>763042.68303606624</v>
      </c>
      <c r="M406" s="55">
        <v>765200.67867253115</v>
      </c>
      <c r="N406" s="55">
        <v>766628.71805201622</v>
      </c>
      <c r="O406" s="55">
        <v>768059.42247941089</v>
      </c>
      <c r="P406" s="55">
        <v>769492.79692830436</v>
      </c>
      <c r="Q406" s="55">
        <v>770928.84638156625</v>
      </c>
      <c r="R406" s="55">
        <v>772367.57583136682</v>
      </c>
      <c r="S406" s="37">
        <f t="shared" si="26"/>
        <v>12150774.203129793</v>
      </c>
      <c r="T406" s="37">
        <f t="shared" si="25"/>
        <v>4498812.6330919098</v>
      </c>
    </row>
    <row r="407" spans="1:20" x14ac:dyDescent="0.55000000000000004">
      <c r="A407" s="31" t="s">
        <v>35</v>
      </c>
      <c r="B407" s="31" t="s">
        <v>460</v>
      </c>
      <c r="C407" s="55">
        <v>2549655.4798505502</v>
      </c>
      <c r="D407" s="55">
        <v>2513282.1504029473</v>
      </c>
      <c r="E407" s="55">
        <v>2477427.7220796575</v>
      </c>
      <c r="F407" s="55">
        <v>2442084.7922485624</v>
      </c>
      <c r="G407" s="55">
        <v>2407246.0638833307</v>
      </c>
      <c r="H407" s="55">
        <v>2372904.3440568536</v>
      </c>
      <c r="I407" s="55">
        <v>2332912.0509907403</v>
      </c>
      <c r="J407" s="55">
        <v>2293593.7773003727</v>
      </c>
      <c r="K407" s="55">
        <v>2254938.1632440602</v>
      </c>
      <c r="L407" s="55">
        <v>2216934.040534148</v>
      </c>
      <c r="M407" s="55">
        <v>2179570.4291103082</v>
      </c>
      <c r="N407" s="55">
        <v>2134151.6174905193</v>
      </c>
      <c r="O407" s="55">
        <v>2089679.262301503</v>
      </c>
      <c r="P407" s="55">
        <v>2046133.6408833438</v>
      </c>
      <c r="Q407" s="55">
        <v>2003495.4415652656</v>
      </c>
      <c r="R407" s="55">
        <v>1961745.7551012661</v>
      </c>
      <c r="S407" s="37">
        <f t="shared" si="26"/>
        <v>36275754.731043428</v>
      </c>
      <c r="T407" s="37">
        <f t="shared" si="25"/>
        <v>14762600.552521901</v>
      </c>
    </row>
    <row r="408" spans="1:20" x14ac:dyDescent="0.55000000000000004">
      <c r="A408" s="31" t="s">
        <v>28</v>
      </c>
      <c r="B408" s="31" t="s">
        <v>460</v>
      </c>
      <c r="C408" s="55">
        <v>11403.747364737937</v>
      </c>
      <c r="D408" s="55">
        <v>11336.015368496615</v>
      </c>
      <c r="E408" s="55">
        <v>11268.685663113556</v>
      </c>
      <c r="F408" s="55">
        <v>11201.755859202016</v>
      </c>
      <c r="G408" s="55">
        <v>11135.223581566883</v>
      </c>
      <c r="H408" s="55">
        <v>11069.086469120393</v>
      </c>
      <c r="I408" s="55">
        <v>10995.325093580504</v>
      </c>
      <c r="J408" s="55">
        <v>10922.055243744811</v>
      </c>
      <c r="K408" s="55">
        <v>10849.27364421998</v>
      </c>
      <c r="L408" s="55">
        <v>10776.977041439004</v>
      </c>
      <c r="M408" s="55">
        <v>10705.162203515747</v>
      </c>
      <c r="N408" s="55">
        <v>10647.948537095008</v>
      </c>
      <c r="O408" s="55">
        <v>10591.040648724433</v>
      </c>
      <c r="P408" s="55">
        <v>10534.436904175322</v>
      </c>
      <c r="Q408" s="55">
        <v>10478.135677953085</v>
      </c>
      <c r="R408" s="55">
        <v>10422.1353532506</v>
      </c>
      <c r="S408" s="37">
        <f t="shared" si="26"/>
        <v>174337.0046539359</v>
      </c>
      <c r="T408" s="37">
        <f t="shared" si="25"/>
        <v>67414.514306237397</v>
      </c>
    </row>
    <row r="409" spans="1:20" x14ac:dyDescent="0.55000000000000004">
      <c r="A409" s="31" t="s">
        <v>146</v>
      </c>
      <c r="B409" s="31" t="s">
        <v>459</v>
      </c>
      <c r="C409" s="55">
        <v>4820740.6077345256</v>
      </c>
      <c r="D409" s="55">
        <v>4785731.6055655414</v>
      </c>
      <c r="E409" s="55">
        <v>4750976.8444629423</v>
      </c>
      <c r="F409" s="55">
        <v>4716474.4780867612</v>
      </c>
      <c r="G409" s="55">
        <v>4682222.6735054543</v>
      </c>
      <c r="H409" s="55">
        <v>4648219.6110985223</v>
      </c>
      <c r="I409" s="55">
        <v>4596721.9837390697</v>
      </c>
      <c r="J409" s="55">
        <v>4545794.898618483</v>
      </c>
      <c r="K409" s="55">
        <v>4495432.0346990163</v>
      </c>
      <c r="L409" s="55">
        <v>4445627.1409737039</v>
      </c>
      <c r="M409" s="55">
        <v>4396374.0356904902</v>
      </c>
      <c r="N409" s="55">
        <v>4326587.9153756667</v>
      </c>
      <c r="O409" s="55">
        <v>4257909.5494395783</v>
      </c>
      <c r="P409" s="55">
        <v>4190321.3538732836</v>
      </c>
      <c r="Q409" s="55">
        <v>4123806.0237887152</v>
      </c>
      <c r="R409" s="55">
        <v>4058346.5289880363</v>
      </c>
      <c r="S409" s="37">
        <f t="shared" si="26"/>
        <v>71841287.285639793</v>
      </c>
      <c r="T409" s="37">
        <f t="shared" si="25"/>
        <v>28404365.820453748</v>
      </c>
    </row>
    <row r="410" spans="1:20" x14ac:dyDescent="0.55000000000000004">
      <c r="A410" s="31" t="s">
        <v>148</v>
      </c>
      <c r="B410" s="31" t="s">
        <v>459</v>
      </c>
      <c r="C410" s="55">
        <v>116405.88994517055</v>
      </c>
      <c r="D410" s="55">
        <v>117570.51925816725</v>
      </c>
      <c r="E410" s="55">
        <v>118746.80057122455</v>
      </c>
      <c r="F410" s="55">
        <v>119934.85046144022</v>
      </c>
      <c r="G410" s="55">
        <v>121134.78667225449</v>
      </c>
      <c r="H410" s="55">
        <v>122346.72812511878</v>
      </c>
      <c r="I410" s="55">
        <v>123809.868807105</v>
      </c>
      <c r="J410" s="55">
        <v>125290.50714258869</v>
      </c>
      <c r="K410" s="55">
        <v>126788.85238545891</v>
      </c>
      <c r="L410" s="55">
        <v>128305.11629206539</v>
      </c>
      <c r="M410" s="55">
        <v>129839.51315114531</v>
      </c>
      <c r="N410" s="55">
        <v>131442.32846997696</v>
      </c>
      <c r="O410" s="55">
        <v>133064.92988384189</v>
      </c>
      <c r="P410" s="55">
        <v>134707.56164393484</v>
      </c>
      <c r="Q410" s="55">
        <v>136370.47101663108</v>
      </c>
      <c r="R410" s="55">
        <v>138053.90832070736</v>
      </c>
      <c r="S410" s="37">
        <f t="shared" si="26"/>
        <v>2023812.6321468311</v>
      </c>
      <c r="T410" s="37">
        <f t="shared" si="25"/>
        <v>716139.57503337576</v>
      </c>
    </row>
    <row r="411" spans="1:20" x14ac:dyDescent="0.55000000000000004">
      <c r="A411" s="31" t="s">
        <v>29</v>
      </c>
      <c r="B411" s="31" t="s">
        <v>460</v>
      </c>
      <c r="C411" s="55">
        <v>176719.64222081273</v>
      </c>
      <c r="D411" s="55">
        <v>181425.8402956471</v>
      </c>
      <c r="E411" s="55">
        <v>186114.52816086833</v>
      </c>
      <c r="F411" s="55">
        <v>190785.75359673737</v>
      </c>
      <c r="G411" s="55">
        <v>195439.56426825453</v>
      </c>
      <c r="H411" s="55">
        <v>200076.0077254193</v>
      </c>
      <c r="I411" s="55">
        <v>204898.69598156144</v>
      </c>
      <c r="J411" s="55">
        <v>209713.47164020981</v>
      </c>
      <c r="K411" s="55">
        <v>214520.34433029918</v>
      </c>
      <c r="L411" s="55">
        <v>219319.32367037711</v>
      </c>
      <c r="M411" s="55">
        <v>224110.41926861455</v>
      </c>
      <c r="N411" s="55">
        <v>228880.3876949616</v>
      </c>
      <c r="O411" s="55">
        <v>233641.93935816767</v>
      </c>
      <c r="P411" s="55">
        <v>238395.08524765776</v>
      </c>
      <c r="Q411" s="55">
        <v>243139.83634014547</v>
      </c>
      <c r="R411" s="55">
        <v>247876.20359964599</v>
      </c>
      <c r="S411" s="37">
        <f t="shared" si="26"/>
        <v>3395057.0433993796</v>
      </c>
      <c r="T411" s="37">
        <f t="shared" si="25"/>
        <v>1130561.3362677393</v>
      </c>
    </row>
    <row r="412" spans="1:20" x14ac:dyDescent="0.55000000000000004">
      <c r="A412" s="31" t="s">
        <v>149</v>
      </c>
      <c r="B412" s="31" t="s">
        <v>460</v>
      </c>
      <c r="C412" s="55">
        <v>2388491.9228226524</v>
      </c>
      <c r="D412" s="55">
        <v>2366440.1131488169</v>
      </c>
      <c r="E412" s="55">
        <v>2344591.8973432491</v>
      </c>
      <c r="F412" s="55">
        <v>2322945.3957206141</v>
      </c>
      <c r="G412" s="55">
        <v>2301498.745949822</v>
      </c>
      <c r="H412" s="55">
        <v>2280250.1028937986</v>
      </c>
      <c r="I412" s="55">
        <v>2262340.3167370115</v>
      </c>
      <c r="J412" s="55">
        <v>2244571.1995532354</v>
      </c>
      <c r="K412" s="55">
        <v>2226941.6464850595</v>
      </c>
      <c r="L412" s="55">
        <v>2209450.5613529622</v>
      </c>
      <c r="M412" s="55">
        <v>2192096.8565871525</v>
      </c>
      <c r="N412" s="55">
        <v>2174525.561120037</v>
      </c>
      <c r="O412" s="55">
        <v>2157095.1127251964</v>
      </c>
      <c r="P412" s="55">
        <v>2139804.3824080261</v>
      </c>
      <c r="Q412" s="55">
        <v>2122652.2502236576</v>
      </c>
      <c r="R412" s="55">
        <v>2105637.6052044192</v>
      </c>
      <c r="S412" s="37">
        <f t="shared" si="26"/>
        <v>35839333.670275711</v>
      </c>
      <c r="T412" s="37">
        <f t="shared" si="25"/>
        <v>14004218.177878954</v>
      </c>
    </row>
    <row r="413" spans="1:20" x14ac:dyDescent="0.55000000000000004">
      <c r="A413" s="31" t="s">
        <v>151</v>
      </c>
      <c r="B413" s="31" t="s">
        <v>459</v>
      </c>
      <c r="C413" s="55">
        <v>6725699.0219659386</v>
      </c>
      <c r="D413" s="55">
        <v>6695536.0476058293</v>
      </c>
      <c r="E413" s="55">
        <v>6665508.3461770937</v>
      </c>
      <c r="F413" s="55">
        <v>6635615.311016554</v>
      </c>
      <c r="G413" s="55">
        <v>6605856.3381817499</v>
      </c>
      <c r="H413" s="55">
        <v>6576230.8264387511</v>
      </c>
      <c r="I413" s="55">
        <v>6536833.1031307019</v>
      </c>
      <c r="J413" s="55">
        <v>6497671.4087338643</v>
      </c>
      <c r="K413" s="55">
        <v>6458744.3292161021</v>
      </c>
      <c r="L413" s="55">
        <v>6420050.4590166435</v>
      </c>
      <c r="M413" s="55">
        <v>6381588.4009953281</v>
      </c>
      <c r="N413" s="55">
        <v>6327475.2410729425</v>
      </c>
      <c r="O413" s="55">
        <v>6273820.9377694409</v>
      </c>
      <c r="P413" s="55">
        <v>6220621.6001755306</v>
      </c>
      <c r="Q413" s="55">
        <v>6167873.3703751815</v>
      </c>
      <c r="R413" s="55">
        <v>6115572.4231658475</v>
      </c>
      <c r="S413" s="37">
        <f t="shared" si="26"/>
        <v>103304697.16503748</v>
      </c>
      <c r="T413" s="37">
        <f t="shared" si="25"/>
        <v>39904445.891385913</v>
      </c>
    </row>
    <row r="414" spans="1:20" x14ac:dyDescent="0.55000000000000004">
      <c r="A414" s="31" t="s">
        <v>153</v>
      </c>
      <c r="B414" s="31" t="s">
        <v>459</v>
      </c>
      <c r="C414" s="55">
        <v>4390252.4659729861</v>
      </c>
      <c r="D414" s="55">
        <v>4321411.548015737</v>
      </c>
      <c r="E414" s="55">
        <v>4253650.0832384415</v>
      </c>
      <c r="F414" s="55">
        <v>4186951.1453826735</v>
      </c>
      <c r="G414" s="55">
        <v>4121298.0736005194</v>
      </c>
      <c r="H414" s="55">
        <v>4056674.4682928403</v>
      </c>
      <c r="I414" s="55">
        <v>3996335.1703883745</v>
      </c>
      <c r="J414" s="55">
        <v>3936893.3639883571</v>
      </c>
      <c r="K414" s="55">
        <v>3878335.699732943</v>
      </c>
      <c r="L414" s="55">
        <v>3820649.0268217227</v>
      </c>
      <c r="M414" s="55">
        <v>3763820.3900603368</v>
      </c>
      <c r="N414" s="55">
        <v>3704542.3048733077</v>
      </c>
      <c r="O414" s="55">
        <v>3646197.816675317</v>
      </c>
      <c r="P414" s="55">
        <v>3588772.2218311979</v>
      </c>
      <c r="Q414" s="55">
        <v>3532251.048279888</v>
      </c>
      <c r="R414" s="55">
        <v>3476620.0518872691</v>
      </c>
      <c r="S414" s="37">
        <f t="shared" si="26"/>
        <v>62674654.87904191</v>
      </c>
      <c r="T414" s="37">
        <f t="shared" si="25"/>
        <v>25330237.784503195</v>
      </c>
    </row>
    <row r="415" spans="1:20" x14ac:dyDescent="0.55000000000000004">
      <c r="A415" s="31" t="s">
        <v>154</v>
      </c>
      <c r="B415" s="31" t="s">
        <v>459</v>
      </c>
      <c r="C415" s="55">
        <v>3052668.9075327371</v>
      </c>
      <c r="D415" s="55">
        <v>3014969.9041468096</v>
      </c>
      <c r="E415" s="55">
        <v>2977736.4654517625</v>
      </c>
      <c r="F415" s="55">
        <v>2940962.8419459653</v>
      </c>
      <c r="G415" s="55">
        <v>2904643.3551313872</v>
      </c>
      <c r="H415" s="55">
        <v>2868772.3966367412</v>
      </c>
      <c r="I415" s="55">
        <v>2831323.5944024925</v>
      </c>
      <c r="J415" s="55">
        <v>2794363.6468401658</v>
      </c>
      <c r="K415" s="55">
        <v>2757886.1724668848</v>
      </c>
      <c r="L415" s="55">
        <v>2721884.8731033099</v>
      </c>
      <c r="M415" s="55">
        <v>2686353.5327861966</v>
      </c>
      <c r="N415" s="55">
        <v>2647902.8668352682</v>
      </c>
      <c r="O415" s="55">
        <v>2610002.5579739893</v>
      </c>
      <c r="P415" s="55">
        <v>2572644.7287594411</v>
      </c>
      <c r="Q415" s="55">
        <v>2535821.6145011513</v>
      </c>
      <c r="R415" s="55">
        <v>2499525.5616472294</v>
      </c>
      <c r="S415" s="37">
        <f t="shared" si="26"/>
        <v>44417463.020161524</v>
      </c>
      <c r="T415" s="37">
        <f t="shared" si="25"/>
        <v>17759753.870845404</v>
      </c>
    </row>
    <row r="416" spans="1:20" x14ac:dyDescent="0.55000000000000004">
      <c r="A416" s="31" t="s">
        <v>157</v>
      </c>
      <c r="B416" s="31" t="s">
        <v>460</v>
      </c>
      <c r="C416" s="55">
        <v>5374679.9511875007</v>
      </c>
      <c r="D416" s="55">
        <v>5176596.6306107538</v>
      </c>
      <c r="E416" s="55">
        <v>4985813.6520538218</v>
      </c>
      <c r="F416" s="55">
        <v>4802061.9621029645</v>
      </c>
      <c r="G416" s="55">
        <v>4625082.4232825218</v>
      </c>
      <c r="H416" s="55">
        <v>4454625.4486039598</v>
      </c>
      <c r="I416" s="55">
        <v>4315556.2725125039</v>
      </c>
      <c r="J416" s="55">
        <v>4180828.70402912</v>
      </c>
      <c r="K416" s="55">
        <v>4050307.2022873657</v>
      </c>
      <c r="L416" s="55">
        <v>3923860.4578779321</v>
      </c>
      <c r="M416" s="55">
        <v>3801361.2607465689</v>
      </c>
      <c r="N416" s="55">
        <v>3684161.3444697554</v>
      </c>
      <c r="O416" s="55">
        <v>3570574.8233514433</v>
      </c>
      <c r="P416" s="55">
        <v>3460490.2926655337</v>
      </c>
      <c r="Q416" s="55">
        <v>3353799.7824093541</v>
      </c>
      <c r="R416" s="55">
        <v>3250398.6514075682</v>
      </c>
      <c r="S416" s="37">
        <f t="shared" si="26"/>
        <v>67010198.859598674</v>
      </c>
      <c r="T416" s="37">
        <f t="shared" si="25"/>
        <v>29418860.067841522</v>
      </c>
    </row>
    <row r="417" spans="1:20" x14ac:dyDescent="0.55000000000000004">
      <c r="A417" s="31" t="s">
        <v>158</v>
      </c>
      <c r="B417" s="31" t="s">
        <v>459</v>
      </c>
      <c r="C417" s="55">
        <v>118404.25963322054</v>
      </c>
      <c r="D417" s="55">
        <v>118614.20404595701</v>
      </c>
      <c r="E417" s="55">
        <v>118824.52071435878</v>
      </c>
      <c r="F417" s="55">
        <v>119035.21029847804</v>
      </c>
      <c r="G417" s="55">
        <v>119246.27345953739</v>
      </c>
      <c r="H417" s="55">
        <v>119457.71085993187</v>
      </c>
      <c r="I417" s="55">
        <v>119696.40499475737</v>
      </c>
      <c r="J417" s="55">
        <v>119935.57607568863</v>
      </c>
      <c r="K417" s="55">
        <v>120175.22505573439</v>
      </c>
      <c r="L417" s="55">
        <v>120415.3528898076</v>
      </c>
      <c r="M417" s="55">
        <v>120655.96053472925</v>
      </c>
      <c r="N417" s="55">
        <v>120378.62607906666</v>
      </c>
      <c r="O417" s="55">
        <v>120101.92909212052</v>
      </c>
      <c r="P417" s="55">
        <v>119825.86810863347</v>
      </c>
      <c r="Q417" s="55">
        <v>119550.44166671604</v>
      </c>
      <c r="R417" s="55">
        <v>119275.64830783897</v>
      </c>
      <c r="S417" s="37">
        <f t="shared" si="26"/>
        <v>1913593.2118165768</v>
      </c>
      <c r="T417" s="37">
        <f t="shared" si="25"/>
        <v>713582.17901148368</v>
      </c>
    </row>
    <row r="418" spans="1:20" x14ac:dyDescent="0.55000000000000004">
      <c r="A418" s="31" t="s">
        <v>159</v>
      </c>
      <c r="B418" s="31" t="s">
        <v>459</v>
      </c>
      <c r="C418" s="55">
        <v>6588.2361258505898</v>
      </c>
      <c r="D418" s="55">
        <v>6564.1865657446515</v>
      </c>
      <c r="E418" s="55">
        <v>6540.2247956526453</v>
      </c>
      <c r="F418" s="55">
        <v>6516.3504951077357</v>
      </c>
      <c r="G418" s="55">
        <v>6492.563344812902</v>
      </c>
      <c r="H418" s="55">
        <v>6468.8630266366863</v>
      </c>
      <c r="I418" s="55">
        <v>6456.2780805346338</v>
      </c>
      <c r="J418" s="55">
        <v>6443.7176180037623</v>
      </c>
      <c r="K418" s="55">
        <v>6431.1815914121489</v>
      </c>
      <c r="L418" s="55">
        <v>6418.6699532205275</v>
      </c>
      <c r="M418" s="55">
        <v>6406.1826559821184</v>
      </c>
      <c r="N418" s="55">
        <v>6382.6559222111255</v>
      </c>
      <c r="O418" s="55">
        <v>6359.2155904726142</v>
      </c>
      <c r="P418" s="55">
        <v>6335.8613434547415</v>
      </c>
      <c r="Q418" s="55">
        <v>6312.592865010999</v>
      </c>
      <c r="R418" s="55">
        <v>6289.4098401559204</v>
      </c>
      <c r="S418" s="37">
        <f t="shared" si="26"/>
        <v>103006.18981426379</v>
      </c>
      <c r="T418" s="37">
        <f t="shared" si="25"/>
        <v>39170.424353805211</v>
      </c>
    </row>
    <row r="419" spans="1:20" x14ac:dyDescent="0.55000000000000004">
      <c r="A419" s="31" t="s">
        <v>160</v>
      </c>
      <c r="B419" s="31" t="s">
        <v>459</v>
      </c>
      <c r="C419" s="55">
        <v>63802.925689523843</v>
      </c>
      <c r="D419" s="55">
        <v>63910.631465549617</v>
      </c>
      <c r="E419" s="55">
        <v>64018.519059792416</v>
      </c>
      <c r="F419" s="55">
        <v>64126.588779179714</v>
      </c>
      <c r="G419" s="55">
        <v>64234.840931157152</v>
      </c>
      <c r="H419" s="55">
        <v>64343.275823689364</v>
      </c>
      <c r="I419" s="55">
        <v>64553.264702076376</v>
      </c>
      <c r="J419" s="55">
        <v>64763.938894173043</v>
      </c>
      <c r="K419" s="55">
        <v>64975.300636549626</v>
      </c>
      <c r="L419" s="55">
        <v>65187.35217307564</v>
      </c>
      <c r="M419" s="55">
        <v>65400.095754943482</v>
      </c>
      <c r="N419" s="55">
        <v>65689.165547647208</v>
      </c>
      <c r="O419" s="55">
        <v>65979.513034887772</v>
      </c>
      <c r="P419" s="55">
        <v>66271.143864101774</v>
      </c>
      <c r="Q419" s="55">
        <v>66564.063707687557</v>
      </c>
      <c r="R419" s="55">
        <v>66858.278263115688</v>
      </c>
      <c r="S419" s="37">
        <f t="shared" si="26"/>
        <v>1040678.89832715</v>
      </c>
      <c r="T419" s="37">
        <f t="shared" si="25"/>
        <v>384436.7817488921</v>
      </c>
    </row>
    <row r="420" spans="1:20" x14ac:dyDescent="0.55000000000000004">
      <c r="A420" s="31" t="s">
        <v>162</v>
      </c>
      <c r="B420" s="31">
        <v>0</v>
      </c>
      <c r="C420" s="55">
        <v>91175.507916707938</v>
      </c>
      <c r="D420" s="55">
        <v>91269.392042004009</v>
      </c>
      <c r="E420" s="55">
        <v>91363.372840509634</v>
      </c>
      <c r="F420" s="55">
        <v>91457.450411769983</v>
      </c>
      <c r="G420" s="55">
        <v>91551.624855432645</v>
      </c>
      <c r="H420" s="55">
        <v>91645.896271247926</v>
      </c>
      <c r="I420" s="55">
        <v>91912.745390992044</v>
      </c>
      <c r="J420" s="55">
        <v>92180.371506276642</v>
      </c>
      <c r="K420" s="55">
        <v>92448.776879511584</v>
      </c>
      <c r="L420" s="55">
        <v>92717.963779694197</v>
      </c>
      <c r="M420" s="55">
        <v>92987.934482428667</v>
      </c>
      <c r="N420" s="55">
        <v>92927.863180007407</v>
      </c>
      <c r="O420" s="55">
        <v>92867.830684356057</v>
      </c>
      <c r="P420" s="55">
        <v>92807.836970404882</v>
      </c>
      <c r="Q420" s="55">
        <v>92747.88201310052</v>
      </c>
      <c r="R420" s="55">
        <v>92687.965787405788</v>
      </c>
      <c r="S420" s="37">
        <f t="shared" si="26"/>
        <v>1474750.41501185</v>
      </c>
      <c r="T420" s="37">
        <f t="shared" si="25"/>
        <v>548463.24433767213</v>
      </c>
    </row>
    <row r="421" spans="1:20" x14ac:dyDescent="0.55000000000000004">
      <c r="A421" s="31" t="s">
        <v>163</v>
      </c>
      <c r="B421" s="31" t="s">
        <v>459</v>
      </c>
      <c r="C421" s="55">
        <v>43631.641052534811</v>
      </c>
      <c r="D421" s="55">
        <v>50959.793922467477</v>
      </c>
      <c r="E421" s="55">
        <v>58240.23555387355</v>
      </c>
      <c r="F421" s="55">
        <v>65473.197437391129</v>
      </c>
      <c r="G421" s="55">
        <v>72658.910066865516</v>
      </c>
      <c r="H421" s="55">
        <v>79797.60294337041</v>
      </c>
      <c r="I421" s="55">
        <v>86883.639134224504</v>
      </c>
      <c r="J421" s="55">
        <v>93922.160853956317</v>
      </c>
      <c r="K421" s="55">
        <v>100913.40412886915</v>
      </c>
      <c r="L421" s="55">
        <v>107857.60394624784</v>
      </c>
      <c r="M421" s="55">
        <v>114754.99425864143</v>
      </c>
      <c r="N421" s="55">
        <v>121361.80343443471</v>
      </c>
      <c r="O421" s="55">
        <v>127895.47830493594</v>
      </c>
      <c r="P421" s="55">
        <v>129080.45629497292</v>
      </c>
      <c r="Q421" s="55">
        <v>128397.41536628488</v>
      </c>
      <c r="R421" s="55">
        <v>127717.98881055193</v>
      </c>
      <c r="S421" s="37">
        <f t="shared" si="26"/>
        <v>1509546.3255096222</v>
      </c>
      <c r="T421" s="37">
        <f t="shared" si="25"/>
        <v>370761.3809765029</v>
      </c>
    </row>
    <row r="422" spans="1:20" x14ac:dyDescent="0.55000000000000004">
      <c r="A422" s="31" t="s">
        <v>164</v>
      </c>
      <c r="B422" s="31" t="s">
        <v>459</v>
      </c>
      <c r="C422" s="55">
        <v>150788.83470594199</v>
      </c>
      <c r="D422" s="55">
        <v>150866.04872784362</v>
      </c>
      <c r="E422" s="55">
        <v>150943.30228851608</v>
      </c>
      <c r="F422" s="55">
        <v>151020.59540820587</v>
      </c>
      <c r="G422" s="55">
        <v>151097.92810716986</v>
      </c>
      <c r="H422" s="55">
        <v>151175.30040567537</v>
      </c>
      <c r="I422" s="55">
        <v>151593.30999714485</v>
      </c>
      <c r="J422" s="55">
        <v>152012.47541246988</v>
      </c>
      <c r="K422" s="55">
        <v>152432.79984757878</v>
      </c>
      <c r="L422" s="55">
        <v>152854.28650723715</v>
      </c>
      <c r="M422" s="55">
        <v>153276.93860507195</v>
      </c>
      <c r="N422" s="55">
        <v>153562.11155211832</v>
      </c>
      <c r="O422" s="55">
        <v>153847.8150656705</v>
      </c>
      <c r="P422" s="55">
        <v>154134.05013285147</v>
      </c>
      <c r="Q422" s="55">
        <v>154420.81774262103</v>
      </c>
      <c r="R422" s="55">
        <v>154708.11888577885</v>
      </c>
      <c r="S422" s="37">
        <f t="shared" si="26"/>
        <v>2438734.7333918959</v>
      </c>
      <c r="T422" s="37">
        <f t="shared" ref="T422:T438" si="27">SUM(C422:H422)</f>
        <v>905892.00964335282</v>
      </c>
    </row>
    <row r="423" spans="1:20" x14ac:dyDescent="0.55000000000000004">
      <c r="A423" s="31" t="s">
        <v>27</v>
      </c>
      <c r="B423" s="31" t="s">
        <v>460</v>
      </c>
      <c r="C423" s="55">
        <v>93938.270089108759</v>
      </c>
      <c r="D423" s="55">
        <v>92148.186175846684</v>
      </c>
      <c r="E423" s="55">
        <v>90392.214029955619</v>
      </c>
      <c r="F423" s="55">
        <v>88669.703618962565</v>
      </c>
      <c r="G423" s="55">
        <v>86980.017297387152</v>
      </c>
      <c r="H423" s="55">
        <v>85322.529570695828</v>
      </c>
      <c r="I423" s="55">
        <v>83841.272749747353</v>
      </c>
      <c r="J423" s="55">
        <v>82385.731549053526</v>
      </c>
      <c r="K423" s="55">
        <v>80955.459528054082</v>
      </c>
      <c r="L423" s="55">
        <v>79550.017996698763</v>
      </c>
      <c r="M423" s="55">
        <v>78168.975880893369</v>
      </c>
      <c r="N423" s="55">
        <v>76646.458077093877</v>
      </c>
      <c r="O423" s="55">
        <v>75153.594754970298</v>
      </c>
      <c r="P423" s="55">
        <v>73689.808326345199</v>
      </c>
      <c r="Q423" s="55">
        <v>72254.532452878644</v>
      </c>
      <c r="R423" s="55">
        <v>70847.211826952334</v>
      </c>
      <c r="S423" s="37">
        <f t="shared" ref="S423:S438" si="28">SUM(C423:R423)</f>
        <v>1310943.9839246443</v>
      </c>
      <c r="T423" s="37">
        <f t="shared" si="27"/>
        <v>537450.92078195664</v>
      </c>
    </row>
    <row r="424" spans="1:20" x14ac:dyDescent="0.55000000000000004">
      <c r="A424" s="31" t="s">
        <v>165</v>
      </c>
      <c r="B424" s="31" t="s">
        <v>460</v>
      </c>
      <c r="C424" s="55">
        <v>54428.202822775289</v>
      </c>
      <c r="D424" s="55">
        <v>54473.505768664982</v>
      </c>
      <c r="E424" s="55">
        <v>54518.846422154769</v>
      </c>
      <c r="F424" s="55">
        <v>54564.224814630339</v>
      </c>
      <c r="G424" s="55">
        <v>54609.640977503455</v>
      </c>
      <c r="H424" s="55">
        <v>54655.094942212061</v>
      </c>
      <c r="I424" s="55">
        <v>54623.055248949553</v>
      </c>
      <c r="J424" s="55">
        <v>54591.034337869096</v>
      </c>
      <c r="K424" s="55">
        <v>54559.032197960289</v>
      </c>
      <c r="L424" s="55">
        <v>54527.048818219206</v>
      </c>
      <c r="M424" s="55">
        <v>54495.08418764831</v>
      </c>
      <c r="N424" s="55">
        <v>54359.758599405352</v>
      </c>
      <c r="O424" s="55">
        <v>54224.769060094281</v>
      </c>
      <c r="P424" s="55">
        <v>54090.114735217408</v>
      </c>
      <c r="Q424" s="55">
        <v>53955.794792349385</v>
      </c>
      <c r="R424" s="55">
        <v>53821.808401132024</v>
      </c>
      <c r="S424" s="37">
        <f t="shared" si="28"/>
        <v>870497.01612678554</v>
      </c>
      <c r="T424" s="37">
        <f t="shared" si="27"/>
        <v>327249.51574794087</v>
      </c>
    </row>
    <row r="425" spans="1:20" x14ac:dyDescent="0.55000000000000004">
      <c r="A425" s="31" t="s">
        <v>167</v>
      </c>
      <c r="B425" s="31" t="s">
        <v>459</v>
      </c>
      <c r="C425" s="55">
        <v>759288.51518332737</v>
      </c>
      <c r="D425" s="55">
        <v>758804.53336053248</v>
      </c>
      <c r="E425" s="55">
        <v>758320.86003496882</v>
      </c>
      <c r="F425" s="55">
        <v>757837.49500999635</v>
      </c>
      <c r="G425" s="55">
        <v>757354.4380890989</v>
      </c>
      <c r="H425" s="55">
        <v>756871.6890758865</v>
      </c>
      <c r="I425" s="55">
        <v>755583.85269135446</v>
      </c>
      <c r="J425" s="55">
        <v>754298.20759310934</v>
      </c>
      <c r="K425" s="55">
        <v>753014.75005262205</v>
      </c>
      <c r="L425" s="55">
        <v>751733.47634770779</v>
      </c>
      <c r="M425" s="55">
        <v>750454.38276251382</v>
      </c>
      <c r="N425" s="55">
        <v>747654.3567907504</v>
      </c>
      <c r="O425" s="55">
        <v>744864.77801687492</v>
      </c>
      <c r="P425" s="55">
        <v>742085.60746126878</v>
      </c>
      <c r="Q425" s="55">
        <v>739316.80628975085</v>
      </c>
      <c r="R425" s="55">
        <v>736558.33581303514</v>
      </c>
      <c r="S425" s="37">
        <f t="shared" si="28"/>
        <v>12024042.084572796</v>
      </c>
      <c r="T425" s="37">
        <f t="shared" si="27"/>
        <v>4548477.53075381</v>
      </c>
    </row>
    <row r="426" spans="1:20" x14ac:dyDescent="0.55000000000000004">
      <c r="A426" s="31" t="s">
        <v>21</v>
      </c>
      <c r="B426" s="31" t="s">
        <v>460</v>
      </c>
      <c r="C426" s="55">
        <v>99527.949551958489</v>
      </c>
      <c r="D426" s="55">
        <v>98037.643572807283</v>
      </c>
      <c r="E426" s="55">
        <v>96569.653052996786</v>
      </c>
      <c r="F426" s="55">
        <v>95123.643846564722</v>
      </c>
      <c r="G426" s="55">
        <v>93699.286810964622</v>
      </c>
      <c r="H426" s="55">
        <v>92296.257732146099</v>
      </c>
      <c r="I426" s="55">
        <v>91001.337778053043</v>
      </c>
      <c r="J426" s="55">
        <v>89724.58559943334</v>
      </c>
      <c r="K426" s="55">
        <v>88465.746301716397</v>
      </c>
      <c r="L426" s="55">
        <v>87224.568566512011</v>
      </c>
      <c r="M426" s="55">
        <v>86000.804601436394</v>
      </c>
      <c r="N426" s="55">
        <v>84829.981709371656</v>
      </c>
      <c r="O426" s="55">
        <v>83675.098508231196</v>
      </c>
      <c r="P426" s="55">
        <v>82535.937993591418</v>
      </c>
      <c r="Q426" s="55">
        <v>81412.286115347029</v>
      </c>
      <c r="R426" s="55">
        <v>80303.931737490653</v>
      </c>
      <c r="S426" s="37">
        <f t="shared" si="28"/>
        <v>1430428.7134786209</v>
      </c>
      <c r="T426" s="37">
        <f t="shared" si="27"/>
        <v>575254.43456743809</v>
      </c>
    </row>
    <row r="427" spans="1:20" x14ac:dyDescent="0.55000000000000004">
      <c r="A427" s="31" t="s">
        <v>53</v>
      </c>
      <c r="B427" s="31" t="s">
        <v>459</v>
      </c>
      <c r="C427" s="55">
        <v>376424.69789106835</v>
      </c>
      <c r="D427" s="55">
        <v>371837.84538194089</v>
      </c>
      <c r="E427" s="55">
        <v>367306.88510320737</v>
      </c>
      <c r="F427" s="55">
        <v>362831.13599058404</v>
      </c>
      <c r="G427" s="55">
        <v>358409.92527876835</v>
      </c>
      <c r="H427" s="55">
        <v>354042.58840031293</v>
      </c>
      <c r="I427" s="55">
        <v>350515.15150404896</v>
      </c>
      <c r="J427" s="55">
        <v>347022.85956340574</v>
      </c>
      <c r="K427" s="55">
        <v>343565.36241821229</v>
      </c>
      <c r="L427" s="55">
        <v>340142.3133970534</v>
      </c>
      <c r="M427" s="55">
        <v>336753.36928250903</v>
      </c>
      <c r="N427" s="55">
        <v>334396.87964503455</v>
      </c>
      <c r="O427" s="55">
        <v>332056.87994921493</v>
      </c>
      <c r="P427" s="55">
        <v>329733.25480384636</v>
      </c>
      <c r="Q427" s="55">
        <v>327425.88962519483</v>
      </c>
      <c r="R427" s="55">
        <v>325134.670631346</v>
      </c>
      <c r="S427" s="37">
        <f t="shared" si="28"/>
        <v>5557599.7088657487</v>
      </c>
      <c r="T427" s="37">
        <f t="shared" si="27"/>
        <v>2190853.0780458823</v>
      </c>
    </row>
    <row r="428" spans="1:20" x14ac:dyDescent="0.55000000000000004">
      <c r="A428" s="31" t="s">
        <v>172</v>
      </c>
      <c r="B428" s="31" t="s">
        <v>459</v>
      </c>
      <c r="C428" s="55">
        <v>10534.434201454813</v>
      </c>
      <c r="D428" s="55">
        <v>10540.188597764023</v>
      </c>
      <c r="E428" s="55">
        <v>10545.946137391255</v>
      </c>
      <c r="F428" s="55">
        <v>10551.706822053538</v>
      </c>
      <c r="G428" s="55">
        <v>10557.470653468832</v>
      </c>
      <c r="H428" s="55">
        <v>10563.237633356044</v>
      </c>
      <c r="I428" s="55">
        <v>10573.18012110746</v>
      </c>
      <c r="J428" s="55">
        <v>10583.131967075187</v>
      </c>
      <c r="K428" s="55">
        <v>10593.093180067501</v>
      </c>
      <c r="L428" s="55">
        <v>10603.063768900975</v>
      </c>
      <c r="M428" s="55">
        <v>10613.043742400478</v>
      </c>
      <c r="N428" s="55">
        <v>10605.594019986946</v>
      </c>
      <c r="O428" s="55">
        <v>10598.149526833315</v>
      </c>
      <c r="P428" s="55">
        <v>10590.710259268952</v>
      </c>
      <c r="Q428" s="55">
        <v>10583.276213625804</v>
      </c>
      <c r="R428" s="55">
        <v>10575.8473862384</v>
      </c>
      <c r="S428" s="37">
        <f t="shared" si="28"/>
        <v>169212.07423099352</v>
      </c>
      <c r="T428" s="37">
        <f t="shared" si="27"/>
        <v>63292.984045488505</v>
      </c>
    </row>
    <row r="429" spans="1:20" x14ac:dyDescent="0.55000000000000004">
      <c r="A429" s="31" t="s">
        <v>175</v>
      </c>
      <c r="B429" s="31" t="s">
        <v>459</v>
      </c>
      <c r="C429" s="55">
        <v>275875.24189129681</v>
      </c>
      <c r="D429" s="55">
        <v>271344.17378726794</v>
      </c>
      <c r="E429" s="55">
        <v>266887.525475398</v>
      </c>
      <c r="F429" s="55">
        <v>262504.07465989765</v>
      </c>
      <c r="G429" s="55">
        <v>258192.6191203761</v>
      </c>
      <c r="H429" s="55">
        <v>253951.97638211635</v>
      </c>
      <c r="I429" s="55">
        <v>249647.52098210508</v>
      </c>
      <c r="J429" s="55">
        <v>245416.02558246336</v>
      </c>
      <c r="K429" s="55">
        <v>241256.2535199761</v>
      </c>
      <c r="L429" s="55">
        <v>237166.98909272088</v>
      </c>
      <c r="M429" s="55">
        <v>233147.03720477608</v>
      </c>
      <c r="N429" s="55">
        <v>228860.22569214232</v>
      </c>
      <c r="O429" s="55">
        <v>224652.23462331601</v>
      </c>
      <c r="P429" s="55">
        <v>220521.61474811565</v>
      </c>
      <c r="Q429" s="55">
        <v>216466.94346333112</v>
      </c>
      <c r="R429" s="55">
        <v>212486.82432277253</v>
      </c>
      <c r="S429" s="37">
        <f t="shared" si="28"/>
        <v>3898377.280548072</v>
      </c>
      <c r="T429" s="37">
        <f t="shared" si="27"/>
        <v>1588755.6113163528</v>
      </c>
    </row>
    <row r="430" spans="1:20" x14ac:dyDescent="0.55000000000000004">
      <c r="A430" s="31" t="s">
        <v>24</v>
      </c>
      <c r="B430" s="31" t="s">
        <v>460</v>
      </c>
      <c r="C430" s="55">
        <v>271578.50290897459</v>
      </c>
      <c r="D430" s="55">
        <v>273657.21625980356</v>
      </c>
      <c r="E430" s="55">
        <v>275751.84047673055</v>
      </c>
      <c r="F430" s="55">
        <v>277862.49734454142</v>
      </c>
      <c r="G430" s="55">
        <v>279989.30958018574</v>
      </c>
      <c r="H430" s="55">
        <v>282132.40083991189</v>
      </c>
      <c r="I430" s="55">
        <v>284293.50870864722</v>
      </c>
      <c r="J430" s="55">
        <v>286471.17046203528</v>
      </c>
      <c r="K430" s="55">
        <v>288665.51290128822</v>
      </c>
      <c r="L430" s="55">
        <v>290876.66379890346</v>
      </c>
      <c r="M430" s="55">
        <v>293104.75190610363</v>
      </c>
      <c r="N430" s="55">
        <v>294805.45905905491</v>
      </c>
      <c r="O430" s="55">
        <v>296516.03437279601</v>
      </c>
      <c r="P430" s="55">
        <v>298236.53510621324</v>
      </c>
      <c r="Q430" s="55">
        <v>299967.01885043108</v>
      </c>
      <c r="R430" s="55">
        <v>301707.54353073996</v>
      </c>
      <c r="S430" s="37">
        <f t="shared" si="28"/>
        <v>4595615.9661063608</v>
      </c>
      <c r="T430" s="37">
        <f t="shared" si="27"/>
        <v>1660971.7674101475</v>
      </c>
    </row>
    <row r="431" spans="1:20" x14ac:dyDescent="0.55000000000000004">
      <c r="A431" s="31" t="s">
        <v>43</v>
      </c>
      <c r="B431" s="31" t="s">
        <v>460</v>
      </c>
      <c r="C431" s="55">
        <v>2559705.8432211294</v>
      </c>
      <c r="D431" s="55">
        <v>2452577.3860323033</v>
      </c>
      <c r="E431" s="55">
        <v>2349932.4543118621</v>
      </c>
      <c r="F431" s="55">
        <v>2251583.4041680428</v>
      </c>
      <c r="G431" s="55">
        <v>2157350.4449554509</v>
      </c>
      <c r="H431" s="55">
        <v>2067061.3106020773</v>
      </c>
      <c r="I431" s="55">
        <v>1998531.3461386312</v>
      </c>
      <c r="J431" s="55">
        <v>1932273.3781589237</v>
      </c>
      <c r="K431" s="55">
        <v>1868212.082415197</v>
      </c>
      <c r="L431" s="55">
        <v>1806274.631909288</v>
      </c>
      <c r="M431" s="55">
        <v>1746390.6141004914</v>
      </c>
      <c r="N431" s="55">
        <v>1687177.2774754432</v>
      </c>
      <c r="O431" s="55">
        <v>1629971.6355814366</v>
      </c>
      <c r="P431" s="55">
        <v>1574705.6152720703</v>
      </c>
      <c r="Q431" s="55">
        <v>1521313.4514974805</v>
      </c>
      <c r="R431" s="55">
        <v>1469731.6090457367</v>
      </c>
      <c r="S431" s="37">
        <f t="shared" si="28"/>
        <v>31072792.484885566</v>
      </c>
      <c r="T431" s="37">
        <f t="shared" si="27"/>
        <v>13838210.843290865</v>
      </c>
    </row>
    <row r="432" spans="1:20" x14ac:dyDescent="0.55000000000000004">
      <c r="A432" s="31" t="s">
        <v>176</v>
      </c>
      <c r="B432" s="31" t="s">
        <v>460</v>
      </c>
      <c r="C432" s="55">
        <v>91577.361978383982</v>
      </c>
      <c r="D432" s="55">
        <v>91786.427580378469</v>
      </c>
      <c r="E432" s="55">
        <v>91995.970466551022</v>
      </c>
      <c r="F432" s="55">
        <v>92205.991726512642</v>
      </c>
      <c r="G432" s="55">
        <v>92416.492452361825</v>
      </c>
      <c r="H432" s="55">
        <v>92627.473738690431</v>
      </c>
      <c r="I432" s="55">
        <v>93071.545778068088</v>
      </c>
      <c r="J432" s="55">
        <v>93517.746775174994</v>
      </c>
      <c r="K432" s="55">
        <v>93966.086936600652</v>
      </c>
      <c r="L432" s="55">
        <v>94416.576517866706</v>
      </c>
      <c r="M432" s="55">
        <v>94869.225823661531</v>
      </c>
      <c r="N432" s="55">
        <v>95306.452014698429</v>
      </c>
      <c r="O432" s="55">
        <v>95745.693261096778</v>
      </c>
      <c r="P432" s="55">
        <v>96186.958849692892</v>
      </c>
      <c r="Q432" s="55">
        <v>96630.258110123686</v>
      </c>
      <c r="R432" s="55">
        <v>97075.600415023771</v>
      </c>
      <c r="S432" s="37">
        <f t="shared" si="28"/>
        <v>1503395.8624248859</v>
      </c>
      <c r="T432" s="37">
        <f t="shared" si="27"/>
        <v>552609.71794287837</v>
      </c>
    </row>
    <row r="433" spans="1:20" x14ac:dyDescent="0.55000000000000004">
      <c r="A433" s="31" t="s">
        <v>177</v>
      </c>
      <c r="B433" s="31" t="s">
        <v>460</v>
      </c>
      <c r="C433" s="55">
        <v>10142727.267936857</v>
      </c>
      <c r="D433" s="55">
        <v>9886963.312671598</v>
      </c>
      <c r="E433" s="55">
        <v>9637648.8259846456</v>
      </c>
      <c r="F433" s="55">
        <v>9394621.1749322843</v>
      </c>
      <c r="G433" s="55">
        <v>9157721.8276023809</v>
      </c>
      <c r="H433" s="55">
        <v>8926796.2497007847</v>
      </c>
      <c r="I433" s="55">
        <v>8725319.5122553278</v>
      </c>
      <c r="J433" s="55">
        <v>8528390.0809873827</v>
      </c>
      <c r="K433" s="55">
        <v>8335905.3237333866</v>
      </c>
      <c r="L433" s="55">
        <v>8147764.9247255884</v>
      </c>
      <c r="M433" s="55">
        <v>7963870.8323112726</v>
      </c>
      <c r="N433" s="55">
        <v>7768104.410764874</v>
      </c>
      <c r="O433" s="55">
        <v>7577150.2837184807</v>
      </c>
      <c r="P433" s="55">
        <v>7390890.1562256357</v>
      </c>
      <c r="Q433" s="55">
        <v>7209208.6412447002</v>
      </c>
      <c r="R433" s="55">
        <v>7031993.1881572632</v>
      </c>
      <c r="S433" s="37">
        <f t="shared" si="28"/>
        <v>135825076.01295248</v>
      </c>
      <c r="T433" s="37">
        <f t="shared" si="27"/>
        <v>57146478.658828549</v>
      </c>
    </row>
    <row r="434" spans="1:20" x14ac:dyDescent="0.55000000000000004">
      <c r="A434" s="31" t="s">
        <v>178</v>
      </c>
      <c r="B434" s="31" t="s">
        <v>459</v>
      </c>
      <c r="C434" s="55">
        <v>1873898.882661273</v>
      </c>
      <c r="D434" s="55">
        <v>1840052.3250856444</v>
      </c>
      <c r="E434" s="55">
        <v>1806817.1075723432</v>
      </c>
      <c r="F434" s="55">
        <v>1774182.1880332334</v>
      </c>
      <c r="G434" s="55">
        <v>1742136.7238235325</v>
      </c>
      <c r="H434" s="55">
        <v>1710670.0681394397</v>
      </c>
      <c r="I434" s="55">
        <v>1684681.1846270673</v>
      </c>
      <c r="J434" s="55">
        <v>1659087.1300643557</v>
      </c>
      <c r="K434" s="55">
        <v>1633881.9061213115</v>
      </c>
      <c r="L434" s="55">
        <v>1609059.6055959137</v>
      </c>
      <c r="M434" s="55">
        <v>1584614.4110296825</v>
      </c>
      <c r="N434" s="55">
        <v>1560164.3842226781</v>
      </c>
      <c r="O434" s="55">
        <v>1536091.6124795571</v>
      </c>
      <c r="P434" s="55">
        <v>1512390.2748912317</v>
      </c>
      <c r="Q434" s="55">
        <v>1489054.6403631349</v>
      </c>
      <c r="R434" s="55">
        <v>1466079.0662294149</v>
      </c>
      <c r="S434" s="37">
        <f t="shared" si="28"/>
        <v>26482861.51093981</v>
      </c>
      <c r="T434" s="37">
        <f t="shared" si="27"/>
        <v>10747757.295315465</v>
      </c>
    </row>
    <row r="435" spans="1:20" x14ac:dyDescent="0.55000000000000004">
      <c r="A435" s="31" t="s">
        <v>180</v>
      </c>
      <c r="B435" s="31" t="s">
        <v>460</v>
      </c>
      <c r="C435" s="55">
        <v>8382135.1485693241</v>
      </c>
      <c r="D435" s="55">
        <v>8208833.7744288025</v>
      </c>
      <c r="E435" s="55">
        <v>8039115.4212902924</v>
      </c>
      <c r="F435" s="55">
        <v>7872906.0098825498</v>
      </c>
      <c r="G435" s="55">
        <v>7710132.9925297247</v>
      </c>
      <c r="H435" s="55">
        <v>7550725.3214854719</v>
      </c>
      <c r="I435" s="55">
        <v>7410757.1472466029</v>
      </c>
      <c r="J435" s="55">
        <v>7273383.5700782975</v>
      </c>
      <c r="K435" s="55">
        <v>7138556.4938044427</v>
      </c>
      <c r="L435" s="55">
        <v>7006228.7138101542</v>
      </c>
      <c r="M435" s="55">
        <v>6876353.9005148578</v>
      </c>
      <c r="N435" s="55">
        <v>6745919.0923500992</v>
      </c>
      <c r="O435" s="55">
        <v>6617958.4499172289</v>
      </c>
      <c r="P435" s="55">
        <v>6492425.0417555775</v>
      </c>
      <c r="Q435" s="55">
        <v>6369272.8266285947</v>
      </c>
      <c r="R435" s="55">
        <v>6248456.6366375452</v>
      </c>
      <c r="S435" s="37">
        <f t="shared" si="28"/>
        <v>115943160.54092956</v>
      </c>
      <c r="T435" s="37">
        <f t="shared" si="27"/>
        <v>47763848.668186173</v>
      </c>
    </row>
    <row r="436" spans="1:20" x14ac:dyDescent="0.55000000000000004">
      <c r="A436" s="31" t="s">
        <v>181</v>
      </c>
      <c r="B436" s="31" t="s">
        <v>459</v>
      </c>
      <c r="C436" s="55">
        <v>142235.06555994917</v>
      </c>
      <c r="D436" s="55">
        <v>141959.19530230842</v>
      </c>
      <c r="E436" s="55">
        <v>141683.86010540498</v>
      </c>
      <c r="F436" s="55">
        <v>141409.05893146843</v>
      </c>
      <c r="G436" s="55">
        <v>141134.79074474116</v>
      </c>
      <c r="H436" s="55">
        <v>140861.05451147436</v>
      </c>
      <c r="I436" s="55">
        <v>140477.23809143031</v>
      </c>
      <c r="J436" s="55">
        <v>140094.46748951392</v>
      </c>
      <c r="K436" s="55">
        <v>139712.73985609328</v>
      </c>
      <c r="L436" s="55">
        <v>139332.05234930091</v>
      </c>
      <c r="M436" s="55">
        <v>138952.40213501305</v>
      </c>
      <c r="N436" s="55">
        <v>138437.5261876788</v>
      </c>
      <c r="O436" s="55">
        <v>137924.55806804006</v>
      </c>
      <c r="P436" s="55">
        <v>137413.4907068084</v>
      </c>
      <c r="Q436" s="55">
        <v>136904.31706089023</v>
      </c>
      <c r="R436" s="55">
        <v>136397.03011328942</v>
      </c>
      <c r="S436" s="37">
        <f t="shared" si="28"/>
        <v>2234928.8472134047</v>
      </c>
      <c r="T436" s="37">
        <f t="shared" si="27"/>
        <v>849283.02515534649</v>
      </c>
    </row>
    <row r="437" spans="1:20" x14ac:dyDescent="0.55000000000000004">
      <c r="A437" s="31" t="s">
        <v>20</v>
      </c>
      <c r="B437" s="31" t="s">
        <v>460</v>
      </c>
      <c r="C437" s="55">
        <v>217060.93634393424</v>
      </c>
      <c r="D437" s="55">
        <v>230457.77627261626</v>
      </c>
      <c r="E437" s="55">
        <v>243952.87106622817</v>
      </c>
      <c r="F437" s="55">
        <v>257546.77240055602</v>
      </c>
      <c r="G437" s="55">
        <v>271240.03471924138</v>
      </c>
      <c r="H437" s="55">
        <v>285033.21524682804</v>
      </c>
      <c r="I437" s="55">
        <v>299178.16218969662</v>
      </c>
      <c r="J437" s="55">
        <v>313447.90016655682</v>
      </c>
      <c r="K437" s="55">
        <v>327843.28114417271</v>
      </c>
      <c r="L437" s="55">
        <v>342365.16230165574</v>
      </c>
      <c r="M437" s="55">
        <v>357014.4060604602</v>
      </c>
      <c r="N437" s="55">
        <v>371329.87387173314</v>
      </c>
      <c r="O437" s="55">
        <v>385737.9948627557</v>
      </c>
      <c r="P437" s="55">
        <v>400239.23168589664</v>
      </c>
      <c r="Q437" s="55">
        <v>414834.04906208307</v>
      </c>
      <c r="R437" s="55">
        <v>429522.9137894978</v>
      </c>
      <c r="S437" s="37">
        <f t="shared" si="28"/>
        <v>5146804.5811839132</v>
      </c>
      <c r="T437" s="37">
        <f t="shared" si="27"/>
        <v>1505291.606049404</v>
      </c>
    </row>
    <row r="438" spans="1:20" x14ac:dyDescent="0.55000000000000004">
      <c r="A438" s="31" t="s">
        <v>18</v>
      </c>
      <c r="B438" s="31" t="s">
        <v>460</v>
      </c>
      <c r="C438" s="55">
        <v>27950.968721970883</v>
      </c>
      <c r="D438" s="55">
        <v>30123.10163734536</v>
      </c>
      <c r="E438" s="55">
        <v>32272.381806939153</v>
      </c>
      <c r="F438" s="55">
        <v>34398.985678799254</v>
      </c>
      <c r="G438" s="55">
        <v>36503.088496380238</v>
      </c>
      <c r="H438" s="55">
        <v>38584.86430623765</v>
      </c>
      <c r="I438" s="55">
        <v>40789.568030621318</v>
      </c>
      <c r="J438" s="55">
        <v>42987.379982861377</v>
      </c>
      <c r="K438" s="55">
        <v>45178.316176028631</v>
      </c>
      <c r="L438" s="55">
        <v>47362.39259019489</v>
      </c>
      <c r="M438" s="55">
        <v>49539.625172496555</v>
      </c>
      <c r="N438" s="55">
        <v>51801.448222982573</v>
      </c>
      <c r="O438" s="55">
        <v>54064.27766812707</v>
      </c>
      <c r="P438" s="55">
        <v>56328.113844322863</v>
      </c>
      <c r="Q438" s="55">
        <v>58592.957088062729</v>
      </c>
      <c r="R438" s="55">
        <v>60858.807735939481</v>
      </c>
      <c r="S438" s="37">
        <f t="shared" si="28"/>
        <v>707336.27715931018</v>
      </c>
      <c r="T438" s="37">
        <f t="shared" si="27"/>
        <v>199833.39064767258</v>
      </c>
    </row>
    <row r="440" spans="1:20" x14ac:dyDescent="0.55000000000000004">
      <c r="A440" s="31" t="s">
        <v>229</v>
      </c>
      <c r="B440" s="31"/>
      <c r="C440" s="37">
        <f>SUM(C358:C438)</f>
        <v>424114606.84082496</v>
      </c>
      <c r="D440" s="37">
        <f t="shared" ref="D440:R440" si="29">SUM(D358:D438)</f>
        <v>415252684.55901366</v>
      </c>
      <c r="E440" s="37">
        <f t="shared" si="29"/>
        <v>406635452.41719639</v>
      </c>
      <c r="F440" s="37">
        <f t="shared" si="29"/>
        <v>398256476.32411981</v>
      </c>
      <c r="G440" s="37">
        <f t="shared" si="29"/>
        <v>390109500.29162943</v>
      </c>
      <c r="H440" s="37">
        <f t="shared" si="29"/>
        <v>382179025.04008853</v>
      </c>
      <c r="I440" s="37">
        <f t="shared" si="29"/>
        <v>374877464.58901829</v>
      </c>
      <c r="J440" s="37">
        <f t="shared" si="29"/>
        <v>367766694.44887483</v>
      </c>
      <c r="K440" s="37">
        <f t="shared" si="29"/>
        <v>360842174.27577126</v>
      </c>
      <c r="L440" s="37">
        <f t="shared" si="29"/>
        <v>354099478.41379082</v>
      </c>
      <c r="M440" s="37">
        <f t="shared" si="29"/>
        <v>347534292.99435943</v>
      </c>
      <c r="N440" s="37">
        <f t="shared" si="29"/>
        <v>340760482.66214681</v>
      </c>
      <c r="O440" s="37">
        <f t="shared" si="29"/>
        <v>334147070.06361592</v>
      </c>
      <c r="P440" s="37">
        <f t="shared" si="29"/>
        <v>327691455.04390067</v>
      </c>
      <c r="Q440" s="37">
        <f t="shared" si="29"/>
        <v>321408786.77662402</v>
      </c>
      <c r="R440" s="37">
        <f t="shared" si="29"/>
        <v>315296622.23171884</v>
      </c>
      <c r="S440" s="37">
        <f>SUM(S358:S438)</f>
        <v>5860972266.9726963</v>
      </c>
      <c r="T440" s="37">
        <f>SUM(C440:H440)</f>
        <v>2416547745.4728732</v>
      </c>
    </row>
    <row r="443" spans="1:20" x14ac:dyDescent="0.55000000000000004">
      <c r="A443" s="17" t="s">
        <v>237</v>
      </c>
    </row>
    <row r="444" spans="1:20" x14ac:dyDescent="0.55000000000000004">
      <c r="A444" s="17" t="s">
        <v>246</v>
      </c>
    </row>
    <row r="445" spans="1:20" x14ac:dyDescent="0.55000000000000004">
      <c r="A445" s="17" t="s">
        <v>1</v>
      </c>
      <c r="B445" s="17" t="s">
        <v>239</v>
      </c>
      <c r="C445" s="63">
        <v>2015</v>
      </c>
      <c r="D445" s="63">
        <f>1+C445</f>
        <v>2016</v>
      </c>
      <c r="E445" s="63">
        <f t="shared" ref="E445:R445" si="30">1+D445</f>
        <v>2017</v>
      </c>
      <c r="F445" s="63">
        <f t="shared" si="30"/>
        <v>2018</v>
      </c>
      <c r="G445" s="63">
        <f t="shared" si="30"/>
        <v>2019</v>
      </c>
      <c r="H445" s="63">
        <f t="shared" si="30"/>
        <v>2020</v>
      </c>
      <c r="I445" s="63">
        <f t="shared" si="30"/>
        <v>2021</v>
      </c>
      <c r="J445" s="63">
        <f t="shared" si="30"/>
        <v>2022</v>
      </c>
      <c r="K445" s="63">
        <f t="shared" si="30"/>
        <v>2023</v>
      </c>
      <c r="L445" s="63">
        <f t="shared" si="30"/>
        <v>2024</v>
      </c>
      <c r="M445" s="63">
        <f t="shared" si="30"/>
        <v>2025</v>
      </c>
      <c r="N445" s="63">
        <f t="shared" si="30"/>
        <v>2026</v>
      </c>
      <c r="O445" s="63">
        <f t="shared" si="30"/>
        <v>2027</v>
      </c>
      <c r="P445" s="63">
        <f t="shared" si="30"/>
        <v>2028</v>
      </c>
      <c r="Q445" s="63">
        <f t="shared" si="30"/>
        <v>2029</v>
      </c>
      <c r="R445" s="63">
        <f t="shared" si="30"/>
        <v>2030</v>
      </c>
      <c r="S445" t="s">
        <v>233</v>
      </c>
      <c r="T445" t="s">
        <v>240</v>
      </c>
    </row>
    <row r="446" spans="1:20" x14ac:dyDescent="0.55000000000000004">
      <c r="A446" s="31" t="s">
        <v>79</v>
      </c>
      <c r="B446" s="31" t="s">
        <v>459</v>
      </c>
      <c r="C446" s="55">
        <v>550.5746371734532</v>
      </c>
      <c r="D446" s="55">
        <v>553.02382557772535</v>
      </c>
      <c r="E446" s="55">
        <v>555.48390900591346</v>
      </c>
      <c r="F446" s="55">
        <v>557.95493592368359</v>
      </c>
      <c r="G446" s="55">
        <v>560.43695501229672</v>
      </c>
      <c r="H446" s="55">
        <v>562.93001516956917</v>
      </c>
      <c r="I446" s="55">
        <v>563.70384884201849</v>
      </c>
      <c r="J446" s="55">
        <v>564.47874626757482</v>
      </c>
      <c r="K446" s="55">
        <v>565.25470890852978</v>
      </c>
      <c r="L446" s="55">
        <v>566.03173822918598</v>
      </c>
      <c r="M446" s="55">
        <v>566.80983569585749</v>
      </c>
      <c r="N446" s="55">
        <v>564.56800776971909</v>
      </c>
      <c r="O446" s="55">
        <v>562.33504664887221</v>
      </c>
      <c r="P446" s="55">
        <v>560.11091726361542</v>
      </c>
      <c r="Q446" s="55">
        <v>557.89558468295365</v>
      </c>
      <c r="R446" s="55">
        <v>555.68901411405034</v>
      </c>
      <c r="S446" s="37">
        <f>SUM(C446:R446)</f>
        <v>8967.2817262850167</v>
      </c>
      <c r="T446" s="37">
        <f t="shared" ref="T446:T509" si="31">SUM(C446:H446)</f>
        <v>3340.4042778626413</v>
      </c>
    </row>
    <row r="447" spans="1:20" x14ac:dyDescent="0.55000000000000004">
      <c r="A447" s="31" t="s">
        <v>82</v>
      </c>
      <c r="B447" s="31" t="s">
        <v>460</v>
      </c>
      <c r="C447" s="55">
        <v>64596.56797927244</v>
      </c>
      <c r="D447" s="55">
        <v>64944.263108141495</v>
      </c>
      <c r="E447" s="55">
        <v>65293.829728119454</v>
      </c>
      <c r="F447" s="55">
        <v>65645.277912626043</v>
      </c>
      <c r="G447" s="55">
        <v>65998.617789301832</v>
      </c>
      <c r="H447" s="55">
        <v>66353.859540299993</v>
      </c>
      <c r="I447" s="55">
        <v>66746.237780917785</v>
      </c>
      <c r="J447" s="55">
        <v>67140.936318874403</v>
      </c>
      <c r="K447" s="55">
        <v>67537.968875062506</v>
      </c>
      <c r="L447" s="55">
        <v>67937.349251512249</v>
      </c>
      <c r="M447" s="55">
        <v>68339.091331870906</v>
      </c>
      <c r="N447" s="55">
        <v>68649.299209666991</v>
      </c>
      <c r="O447" s="55">
        <v>68960.915197017501</v>
      </c>
      <c r="P447" s="55">
        <v>69273.945685676692</v>
      </c>
      <c r="Q447" s="55">
        <v>69588.397096412547</v>
      </c>
      <c r="R447" s="55">
        <v>69904.275879138499</v>
      </c>
      <c r="S447" s="37">
        <f t="shared" ref="S447:S510" si="32">SUM(C447:R447)</f>
        <v>1076910.8326839111</v>
      </c>
      <c r="T447" s="37">
        <f t="shared" si="31"/>
        <v>392832.41605776123</v>
      </c>
    </row>
    <row r="448" spans="1:20" x14ac:dyDescent="0.55000000000000004">
      <c r="A448" s="31" t="s">
        <v>85</v>
      </c>
      <c r="B448" s="31" t="s">
        <v>459</v>
      </c>
      <c r="C448" s="55">
        <v>3524.2697941466681</v>
      </c>
      <c r="D448" s="55">
        <v>3433.9362830423079</v>
      </c>
      <c r="E448" s="55">
        <v>3345.9181858265215</v>
      </c>
      <c r="F448" s="55">
        <v>3260.1561541864826</v>
      </c>
      <c r="G448" s="55">
        <v>3176.5923610156883</v>
      </c>
      <c r="H448" s="55">
        <v>3095.170461422636</v>
      </c>
      <c r="I448" s="55">
        <v>3022.1792916499635</v>
      </c>
      <c r="J448" s="55">
        <v>2950.9094199224833</v>
      </c>
      <c r="K448" s="55">
        <v>2881.3202541114542</v>
      </c>
      <c r="L448" s="55">
        <v>2813.3721593429927</v>
      </c>
      <c r="M448" s="55">
        <v>2747.0264354238229</v>
      </c>
      <c r="N448" s="55">
        <v>2700.0041515979347</v>
      </c>
      <c r="O448" s="55">
        <v>2653.7867727222465</v>
      </c>
      <c r="P448" s="55">
        <v>2608.3605208190388</v>
      </c>
      <c r="Q448" s="55">
        <v>2563.7118537554202</v>
      </c>
      <c r="R448" s="55">
        <v>2519.8274612062537</v>
      </c>
      <c r="S448" s="37">
        <f t="shared" si="32"/>
        <v>47296.541560191916</v>
      </c>
      <c r="T448" s="37">
        <f t="shared" si="31"/>
        <v>19836.043239640305</v>
      </c>
    </row>
    <row r="449" spans="1:20" x14ac:dyDescent="0.55000000000000004">
      <c r="A449" s="31" t="s">
        <v>86</v>
      </c>
      <c r="B449" s="31" t="s">
        <v>459</v>
      </c>
      <c r="C449" s="55">
        <v>44954.100041252408</v>
      </c>
      <c r="D449" s="55">
        <v>44375.626194089811</v>
      </c>
      <c r="E449" s="55">
        <v>43804.596206142363</v>
      </c>
      <c r="F449" s="55">
        <v>43240.914289086555</v>
      </c>
      <c r="G449" s="55">
        <v>42684.485887212599</v>
      </c>
      <c r="H449" s="55">
        <v>42135.21766156298</v>
      </c>
      <c r="I449" s="55">
        <v>41519.290887926523</v>
      </c>
      <c r="J449" s="55">
        <v>40912.367646525941</v>
      </c>
      <c r="K449" s="55">
        <v>40314.316324974548</v>
      </c>
      <c r="L449" s="55">
        <v>39725.007234777237</v>
      </c>
      <c r="M449" s="55">
        <v>39144.312583207349</v>
      </c>
      <c r="N449" s="55">
        <v>38487.100160363574</v>
      </c>
      <c r="O449" s="55">
        <v>37840.921988480841</v>
      </c>
      <c r="P449" s="55">
        <v>37205.592808288253</v>
      </c>
      <c r="Q449" s="55">
        <v>36580.930470920663</v>
      </c>
      <c r="R449" s="55">
        <v>35966.755885696562</v>
      </c>
      <c r="S449" s="37">
        <f t="shared" si="32"/>
        <v>648891.53627050808</v>
      </c>
      <c r="T449" s="37">
        <f t="shared" si="31"/>
        <v>261194.94027934672</v>
      </c>
    </row>
    <row r="450" spans="1:20" x14ac:dyDescent="0.55000000000000004">
      <c r="A450" s="31" t="s">
        <v>89</v>
      </c>
      <c r="B450" s="31" t="s">
        <v>459</v>
      </c>
      <c r="C450" s="55">
        <v>2607.8103337615908</v>
      </c>
      <c r="D450" s="55">
        <v>2611.1681947654747</v>
      </c>
      <c r="E450" s="55">
        <v>2614.5303794083807</v>
      </c>
      <c r="F450" s="55">
        <v>2617.8968932575003</v>
      </c>
      <c r="G450" s="55">
        <v>2621.2677418871922</v>
      </c>
      <c r="H450" s="55">
        <v>2624.6429308789943</v>
      </c>
      <c r="I450" s="55">
        <v>2625.333517056049</v>
      </c>
      <c r="J450" s="55">
        <v>2626.02428493754</v>
      </c>
      <c r="K450" s="55">
        <v>2626.7152345712798</v>
      </c>
      <c r="L450" s="55">
        <v>2627.4063660050874</v>
      </c>
      <c r="M450" s="55">
        <v>2628.0976792867991</v>
      </c>
      <c r="N450" s="55">
        <v>2623.3121605426977</v>
      </c>
      <c r="O450" s="55">
        <v>2618.5353557782282</v>
      </c>
      <c r="P450" s="55">
        <v>2613.7672491260541</v>
      </c>
      <c r="Q450" s="55">
        <v>2609.0078247477295</v>
      </c>
      <c r="R450" s="55">
        <v>2604.257066833653</v>
      </c>
      <c r="S450" s="37">
        <f t="shared" si="32"/>
        <v>41899.773212844244</v>
      </c>
      <c r="T450" s="37">
        <f t="shared" si="31"/>
        <v>15697.316473959132</v>
      </c>
    </row>
    <row r="451" spans="1:20" x14ac:dyDescent="0.55000000000000004">
      <c r="A451" s="31" t="s">
        <v>91</v>
      </c>
      <c r="B451" s="31" t="s">
        <v>459</v>
      </c>
      <c r="C451" s="55">
        <v>84166.825406009506</v>
      </c>
      <c r="D451" s="55">
        <v>83191.982723500332</v>
      </c>
      <c r="E451" s="55">
        <v>82228.430929664391</v>
      </c>
      <c r="F451" s="55">
        <v>81276.039250409347</v>
      </c>
      <c r="G451" s="55">
        <v>80334.67842630329</v>
      </c>
      <c r="H451" s="55">
        <v>79404.220695031705</v>
      </c>
      <c r="I451" s="55">
        <v>78469.680069195078</v>
      </c>
      <c r="J451" s="55">
        <v>77546.138432753389</v>
      </c>
      <c r="K451" s="55">
        <v>76633.466334119046</v>
      </c>
      <c r="L451" s="55">
        <v>75731.535845272898</v>
      </c>
      <c r="M451" s="55">
        <v>74840.220543832809</v>
      </c>
      <c r="N451" s="55">
        <v>73836.334610299498</v>
      </c>
      <c r="O451" s="55">
        <v>72845.914523876563</v>
      </c>
      <c r="P451" s="55">
        <v>71868.779657430554</v>
      </c>
      <c r="Q451" s="55">
        <v>70904.751806710308</v>
      </c>
      <c r="R451" s="55">
        <v>69953.655157847083</v>
      </c>
      <c r="S451" s="37">
        <f t="shared" si="32"/>
        <v>1233232.6544122559</v>
      </c>
      <c r="T451" s="37">
        <f t="shared" si="31"/>
        <v>490602.17743091856</v>
      </c>
    </row>
    <row r="452" spans="1:20" x14ac:dyDescent="0.55000000000000004">
      <c r="A452" s="31" t="s">
        <v>26</v>
      </c>
      <c r="B452" s="31" t="s">
        <v>460</v>
      </c>
      <c r="C452" s="55">
        <v>50872.867986891019</v>
      </c>
      <c r="D452" s="55">
        <v>50301.118367381001</v>
      </c>
      <c r="E452" s="55">
        <v>49735.794523345154</v>
      </c>
      <c r="F452" s="55">
        <v>49176.824236824679</v>
      </c>
      <c r="G452" s="55">
        <v>48624.136101503493</v>
      </c>
      <c r="H452" s="55">
        <v>48077.65951358631</v>
      </c>
      <c r="I452" s="55">
        <v>47540.322282527217</v>
      </c>
      <c r="J452" s="55">
        <v>47008.99057051383</v>
      </c>
      <c r="K452" s="55">
        <v>46483.597257203641</v>
      </c>
      <c r="L452" s="55">
        <v>45964.075972420767</v>
      </c>
      <c r="M452" s="55">
        <v>45450.361087771882</v>
      </c>
      <c r="N452" s="55">
        <v>44966.254648700058</v>
      </c>
      <c r="O452" s="55">
        <v>44487.30458327946</v>
      </c>
      <c r="P452" s="55">
        <v>44013.455969313029</v>
      </c>
      <c r="Q452" s="55">
        <v>43544.65446959775</v>
      </c>
      <c r="R452" s="55">
        <v>43080.846325693681</v>
      </c>
      <c r="S452" s="37">
        <f t="shared" si="32"/>
        <v>749328.26389655285</v>
      </c>
      <c r="T452" s="37">
        <f t="shared" si="31"/>
        <v>296788.40072953166</v>
      </c>
    </row>
    <row r="453" spans="1:20" x14ac:dyDescent="0.55000000000000004">
      <c r="A453" s="31" t="s">
        <v>36</v>
      </c>
      <c r="B453" s="31" t="s">
        <v>460</v>
      </c>
      <c r="C453" s="55">
        <v>2925122.8039330021</v>
      </c>
      <c r="D453" s="55">
        <v>2871414.7114006728</v>
      </c>
      <c r="E453" s="55">
        <v>2818692.7515529566</v>
      </c>
      <c r="F453" s="55">
        <v>2766938.8180370508</v>
      </c>
      <c r="G453" s="55">
        <v>2716135.1369503592</v>
      </c>
      <c r="H453" s="55">
        <v>2666264.260736377</v>
      </c>
      <c r="I453" s="55">
        <v>2612185.5657343348</v>
      </c>
      <c r="J453" s="55">
        <v>2559203.7257200712</v>
      </c>
      <c r="K453" s="55">
        <v>2507296.4936540788</v>
      </c>
      <c r="L453" s="55">
        <v>2456442.0737240156</v>
      </c>
      <c r="M453" s="55">
        <v>2406619.1121926573</v>
      </c>
      <c r="N453" s="55">
        <v>2353104.1539065288</v>
      </c>
      <c r="O453" s="55">
        <v>2300779.1848238683</v>
      </c>
      <c r="P453" s="55">
        <v>2249617.743664505</v>
      </c>
      <c r="Q453" s="55">
        <v>2199593.9575564247</v>
      </c>
      <c r="R453" s="55">
        <v>2150682.5289515858</v>
      </c>
      <c r="S453" s="37">
        <f t="shared" si="32"/>
        <v>40560093.022538483</v>
      </c>
      <c r="T453" s="37">
        <f t="shared" si="31"/>
        <v>16764568.482610416</v>
      </c>
    </row>
    <row r="454" spans="1:20" x14ac:dyDescent="0.55000000000000004">
      <c r="A454" s="31" t="s">
        <v>94</v>
      </c>
      <c r="B454" s="31" t="s">
        <v>459</v>
      </c>
      <c r="C454" s="55">
        <v>29209.14115143958</v>
      </c>
      <c r="D454" s="55">
        <v>29335.354525230192</v>
      </c>
      <c r="E454" s="55">
        <v>29462.113269925103</v>
      </c>
      <c r="F454" s="55">
        <v>29589.419742084599</v>
      </c>
      <c r="G454" s="55">
        <v>29717.276308451703</v>
      </c>
      <c r="H454" s="55">
        <v>29845.685345996182</v>
      </c>
      <c r="I454" s="55">
        <v>29974.418274071711</v>
      </c>
      <c r="J454" s="55">
        <v>30103.706463873659</v>
      </c>
      <c r="K454" s="55">
        <v>30233.552310403738</v>
      </c>
      <c r="L454" s="55">
        <v>30363.958218994001</v>
      </c>
      <c r="M454" s="55">
        <v>30494.926605351338</v>
      </c>
      <c r="N454" s="55">
        <v>30565.006573839422</v>
      </c>
      <c r="O454" s="55">
        <v>30635.247592132517</v>
      </c>
      <c r="P454" s="55">
        <v>30705.650030336932</v>
      </c>
      <c r="Q454" s="55">
        <v>30776.214259409524</v>
      </c>
      <c r="R454" s="55">
        <v>30846.940651159675</v>
      </c>
      <c r="S454" s="37">
        <f t="shared" si="32"/>
        <v>481858.61132269987</v>
      </c>
      <c r="T454" s="37">
        <f t="shared" si="31"/>
        <v>177158.99034312734</v>
      </c>
    </row>
    <row r="455" spans="1:20" x14ac:dyDescent="0.55000000000000004">
      <c r="A455" s="31" t="s">
        <v>95</v>
      </c>
      <c r="B455" s="31" t="s">
        <v>459</v>
      </c>
      <c r="C455" s="55">
        <v>22040.281413050652</v>
      </c>
      <c r="D455" s="55">
        <v>22031.665693253508</v>
      </c>
      <c r="E455" s="55">
        <v>22023.053341409173</v>
      </c>
      <c r="F455" s="55">
        <v>22014.444356201086</v>
      </c>
      <c r="G455" s="55">
        <v>22005.838736313206</v>
      </c>
      <c r="H455" s="55">
        <v>21997.236480429998</v>
      </c>
      <c r="I455" s="55">
        <v>22076.151570167101</v>
      </c>
      <c r="J455" s="55">
        <v>22155.349767802494</v>
      </c>
      <c r="K455" s="55">
        <v>22234.832088985804</v>
      </c>
      <c r="L455" s="55">
        <v>22314.599553010336</v>
      </c>
      <c r="M455" s="55">
        <v>22394.653182826049</v>
      </c>
      <c r="N455" s="55">
        <v>22505.206552515327</v>
      </c>
      <c r="O455" s="55">
        <v>22616.305679598121</v>
      </c>
      <c r="P455" s="55">
        <v>22727.953258258531</v>
      </c>
      <c r="Q455" s="55">
        <v>22840.151995980792</v>
      </c>
      <c r="R455" s="55">
        <v>22952.90461361485</v>
      </c>
      <c r="S455" s="37">
        <f t="shared" si="32"/>
        <v>356930.62828341703</v>
      </c>
      <c r="T455" s="37">
        <f t="shared" si="31"/>
        <v>132112.52002065763</v>
      </c>
    </row>
    <row r="456" spans="1:20" x14ac:dyDescent="0.55000000000000004">
      <c r="A456" s="31" t="s">
        <v>96</v>
      </c>
      <c r="B456" s="31" t="s">
        <v>459</v>
      </c>
      <c r="C456" s="55">
        <v>41181.222813424698</v>
      </c>
      <c r="D456" s="55">
        <v>42042.415146416177</v>
      </c>
      <c r="E456" s="55">
        <v>42873.30216314437</v>
      </c>
      <c r="F456" s="55">
        <v>43674.53915912543</v>
      </c>
      <c r="G456" s="55">
        <v>44446.769339542865</v>
      </c>
      <c r="H456" s="55">
        <v>45190.624025204677</v>
      </c>
      <c r="I456" s="55">
        <v>45998.004703901504</v>
      </c>
      <c r="J456" s="55">
        <v>46711.48044344542</v>
      </c>
      <c r="K456" s="55">
        <v>46179.987720229386</v>
      </c>
      <c r="L456" s="55">
        <v>45654.542429296562</v>
      </c>
      <c r="M456" s="55">
        <v>45135.075761732747</v>
      </c>
      <c r="N456" s="55">
        <v>44589.548389802352</v>
      </c>
      <c r="O456" s="55">
        <v>44050.61456199488</v>
      </c>
      <c r="P456" s="55">
        <v>43518.194585106357</v>
      </c>
      <c r="Q456" s="55">
        <v>42992.209729148803</v>
      </c>
      <c r="R456" s="55">
        <v>42472.582215708208</v>
      </c>
      <c r="S456" s="37">
        <f t="shared" si="32"/>
        <v>706711.11318722449</v>
      </c>
      <c r="T456" s="37">
        <f t="shared" si="31"/>
        <v>259408.87264685825</v>
      </c>
    </row>
    <row r="457" spans="1:20" x14ac:dyDescent="0.55000000000000004">
      <c r="A457" s="31" t="s">
        <v>33</v>
      </c>
      <c r="B457" s="31" t="s">
        <v>460</v>
      </c>
      <c r="C457" s="55">
        <v>17528.839342402283</v>
      </c>
      <c r="D457" s="55">
        <v>17501.232423622801</v>
      </c>
      <c r="E457" s="55">
        <v>17473.668984160435</v>
      </c>
      <c r="F457" s="55">
        <v>17446.148955537756</v>
      </c>
      <c r="G457" s="55">
        <v>17418.67226938517</v>
      </c>
      <c r="H457" s="55">
        <v>17391.238857440774</v>
      </c>
      <c r="I457" s="55">
        <v>17372.558250403839</v>
      </c>
      <c r="J457" s="55">
        <v>17353.897708934524</v>
      </c>
      <c r="K457" s="55">
        <v>17335.257211479628</v>
      </c>
      <c r="L457" s="55">
        <v>17316.636736509074</v>
      </c>
      <c r="M457" s="55">
        <v>17298.036262515961</v>
      </c>
      <c r="N457" s="55">
        <v>17262.676723213299</v>
      </c>
      <c r="O457" s="55">
        <v>17227.389463619191</v>
      </c>
      <c r="P457" s="55">
        <v>17192.174335984091</v>
      </c>
      <c r="Q457" s="55">
        <v>17157.03119286045</v>
      </c>
      <c r="R457" s="55">
        <v>17121.959887102141</v>
      </c>
      <c r="S457" s="37">
        <f t="shared" si="32"/>
        <v>277397.41860517138</v>
      </c>
      <c r="T457" s="37">
        <f t="shared" si="31"/>
        <v>104759.8008325492</v>
      </c>
    </row>
    <row r="458" spans="1:20" x14ac:dyDescent="0.55000000000000004">
      <c r="A458" s="31" t="s">
        <v>97</v>
      </c>
      <c r="B458" s="31" t="s">
        <v>459</v>
      </c>
      <c r="C458" s="55">
        <v>17026.912168917312</v>
      </c>
      <c r="D458" s="55">
        <v>16923.728802577782</v>
      </c>
      <c r="E458" s="55">
        <v>16821.170729126556</v>
      </c>
      <c r="F458" s="55">
        <v>16719.234159278516</v>
      </c>
      <c r="G458" s="55">
        <v>16617.915326711653</v>
      </c>
      <c r="H458" s="55">
        <v>16517.210487927936</v>
      </c>
      <c r="I458" s="55">
        <v>16403.726975966751</v>
      </c>
      <c r="J458" s="55">
        <v>16291.023166334633</v>
      </c>
      <c r="K458" s="55">
        <v>16179.093701991496</v>
      </c>
      <c r="L458" s="55">
        <v>16067.933262703464</v>
      </c>
      <c r="M458" s="55">
        <v>15957.536564789976</v>
      </c>
      <c r="N458" s="55">
        <v>15848.927549445098</v>
      </c>
      <c r="O458" s="55">
        <v>15741.057740817139</v>
      </c>
      <c r="P458" s="55">
        <v>15633.922107771547</v>
      </c>
      <c r="Q458" s="55">
        <v>15527.515653416292</v>
      </c>
      <c r="R458" s="55">
        <v>15421.833414868845</v>
      </c>
      <c r="S458" s="37">
        <f t="shared" si="32"/>
        <v>259698.74181264493</v>
      </c>
      <c r="T458" s="37">
        <f t="shared" si="31"/>
        <v>100626.17167453974</v>
      </c>
    </row>
    <row r="459" spans="1:20" x14ac:dyDescent="0.55000000000000004">
      <c r="A459" s="31" t="s">
        <v>98</v>
      </c>
      <c r="B459" s="31" t="s">
        <v>460</v>
      </c>
      <c r="C459" s="55">
        <v>4988.0316122122967</v>
      </c>
      <c r="D459" s="55">
        <v>5018.1833513640222</v>
      </c>
      <c r="E459" s="55">
        <v>5048.5173522663827</v>
      </c>
      <c r="F459" s="55">
        <v>5079.0347166583424</v>
      </c>
      <c r="G459" s="55">
        <v>5109.7365529386707</v>
      </c>
      <c r="H459" s="55">
        <v>5140.6239762062032</v>
      </c>
      <c r="I459" s="55">
        <v>5168.9185860399575</v>
      </c>
      <c r="J459" s="55">
        <v>5197.36893279385</v>
      </c>
      <c r="K459" s="55">
        <v>5225.9758736625345</v>
      </c>
      <c r="L459" s="55">
        <v>5254.7402705587692</v>
      </c>
      <c r="M459" s="55">
        <v>5283.6629901393781</v>
      </c>
      <c r="N459" s="55">
        <v>5305.3403975884812</v>
      </c>
      <c r="O459" s="55">
        <v>5327.106741442989</v>
      </c>
      <c r="P459" s="55">
        <v>5348.9623865843687</v>
      </c>
      <c r="Q459" s="55">
        <v>5370.9076993910912</v>
      </c>
      <c r="R459" s="55">
        <v>5392.9430477447813</v>
      </c>
      <c r="S459" s="37">
        <f t="shared" si="32"/>
        <v>83260.054487592104</v>
      </c>
      <c r="T459" s="37">
        <f t="shared" si="31"/>
        <v>30384.127561645917</v>
      </c>
    </row>
    <row r="460" spans="1:20" x14ac:dyDescent="0.55000000000000004">
      <c r="A460" s="31" t="s">
        <v>99</v>
      </c>
      <c r="B460" s="31" t="s">
        <v>460</v>
      </c>
      <c r="C460" s="55">
        <v>18263976.416353498</v>
      </c>
      <c r="D460" s="55">
        <v>17763205.2322492</v>
      </c>
      <c r="E460" s="55">
        <v>17276164.452363152</v>
      </c>
      <c r="F460" s="55">
        <v>16802477.609346636</v>
      </c>
      <c r="G460" s="55">
        <v>16341778.558028085</v>
      </c>
      <c r="H460" s="55">
        <v>15893711.192394253</v>
      </c>
      <c r="I460" s="55">
        <v>15488089.354908213</v>
      </c>
      <c r="J460" s="55">
        <v>15092819.352374624</v>
      </c>
      <c r="K460" s="55">
        <v>14707636.996633528</v>
      </c>
      <c r="L460" s="55">
        <v>14332284.841844974</v>
      </c>
      <c r="M460" s="55">
        <v>13966512.012418928</v>
      </c>
      <c r="N460" s="55">
        <v>13597320.297157463</v>
      </c>
      <c r="O460" s="55">
        <v>13237887.820458677</v>
      </c>
      <c r="P460" s="55">
        <v>12887956.605955852</v>
      </c>
      <c r="Q460" s="55">
        <v>12547275.496646862</v>
      </c>
      <c r="R460" s="55">
        <v>12215599.974630626</v>
      </c>
      <c r="S460" s="37">
        <f t="shared" si="32"/>
        <v>240414696.21376455</v>
      </c>
      <c r="T460" s="37">
        <f t="shared" si="31"/>
        <v>102341313.46073483</v>
      </c>
    </row>
    <row r="461" spans="1:20" x14ac:dyDescent="0.55000000000000004">
      <c r="A461" s="31" t="s">
        <v>101</v>
      </c>
      <c r="B461" s="31" t="s">
        <v>459</v>
      </c>
      <c r="C461" s="55">
        <v>40.289596641794624</v>
      </c>
      <c r="D461" s="55">
        <v>40.142551957465301</v>
      </c>
      <c r="E461" s="55">
        <v>39.996043941184112</v>
      </c>
      <c r="F461" s="55">
        <v>39.850070634277095</v>
      </c>
      <c r="G461" s="55">
        <v>39.704630085218852</v>
      </c>
      <c r="H461" s="55">
        <v>39.559720349606465</v>
      </c>
      <c r="I461" s="55">
        <v>39.426674040016167</v>
      </c>
      <c r="J461" s="55">
        <v>39.294075188606556</v>
      </c>
      <c r="K461" s="55">
        <v>39.161922290496911</v>
      </c>
      <c r="L461" s="55">
        <v>39.030213845867728</v>
      </c>
      <c r="M461" s="55">
        <v>38.898948359943631</v>
      </c>
      <c r="N461" s="55">
        <v>38.738001900538755</v>
      </c>
      <c r="O461" s="55">
        <v>38.577721365635369</v>
      </c>
      <c r="P461" s="55">
        <v>38.418103999935575</v>
      </c>
      <c r="Q461" s="55">
        <v>38.25914705954164</v>
      </c>
      <c r="R461" s="55">
        <v>38.100847811908885</v>
      </c>
      <c r="S461" s="37">
        <f t="shared" si="32"/>
        <v>627.44826947203774</v>
      </c>
      <c r="T461" s="37">
        <f t="shared" si="31"/>
        <v>239.54261360954646</v>
      </c>
    </row>
    <row r="462" spans="1:20" x14ac:dyDescent="0.55000000000000004">
      <c r="A462" s="31" t="s">
        <v>102</v>
      </c>
      <c r="B462" s="31" t="s">
        <v>459</v>
      </c>
      <c r="C462" s="55">
        <v>3721.3481467628367</v>
      </c>
      <c r="D462" s="55">
        <v>3771.3546844567959</v>
      </c>
      <c r="E462" s="55">
        <v>3821.1297804873147</v>
      </c>
      <c r="F462" s="55">
        <v>3870.6741972113423</v>
      </c>
      <c r="G462" s="55">
        <v>3919.9886947811447</v>
      </c>
      <c r="H462" s="55">
        <v>3969.0740311502536</v>
      </c>
      <c r="I462" s="55">
        <v>4030.340023048901</v>
      </c>
      <c r="J462" s="55">
        <v>4091.7175266640024</v>
      </c>
      <c r="K462" s="55">
        <v>4153.2066973516912</v>
      </c>
      <c r="L462" s="55">
        <v>4214.8076906615042</v>
      </c>
      <c r="M462" s="55">
        <v>4276.5206623365966</v>
      </c>
      <c r="N462" s="55">
        <v>4338.3127904377388</v>
      </c>
      <c r="O462" s="55">
        <v>4400.2162675939526</v>
      </c>
      <c r="P462" s="55">
        <v>4460.9642193036289</v>
      </c>
      <c r="Q462" s="55">
        <v>4465.1173319997233</v>
      </c>
      <c r="R462" s="55">
        <v>4469.2743112018507</v>
      </c>
      <c r="S462" s="37">
        <f t="shared" si="32"/>
        <v>65974.047055449279</v>
      </c>
      <c r="T462" s="37">
        <f t="shared" si="31"/>
        <v>23073.569534849688</v>
      </c>
    </row>
    <row r="463" spans="1:20" x14ac:dyDescent="0.55000000000000004">
      <c r="A463" s="31" t="s">
        <v>104</v>
      </c>
      <c r="B463" s="31" t="s">
        <v>460</v>
      </c>
      <c r="C463" s="55">
        <v>291395.29595325625</v>
      </c>
      <c r="D463" s="55">
        <v>289946.87049671559</v>
      </c>
      <c r="E463" s="55">
        <v>288505.64466327219</v>
      </c>
      <c r="F463" s="55">
        <v>287071.58266608405</v>
      </c>
      <c r="G463" s="55">
        <v>285644.6488961936</v>
      </c>
      <c r="H463" s="55">
        <v>284224.80792164255</v>
      </c>
      <c r="I463" s="55">
        <v>282768.02928529953</v>
      </c>
      <c r="J463" s="55">
        <v>281318.71728781448</v>
      </c>
      <c r="K463" s="55">
        <v>279876.83365934063</v>
      </c>
      <c r="L463" s="55">
        <v>278442.34032618062</v>
      </c>
      <c r="M463" s="55">
        <v>277015.19940978184</v>
      </c>
      <c r="N463" s="55">
        <v>275805.84954025561</v>
      </c>
      <c r="O463" s="55">
        <v>274601.77926228265</v>
      </c>
      <c r="P463" s="55">
        <v>273402.96552704321</v>
      </c>
      <c r="Q463" s="55">
        <v>272209.3853863409</v>
      </c>
      <c r="R463" s="55">
        <v>271021.01599216257</v>
      </c>
      <c r="S463" s="37">
        <f t="shared" si="32"/>
        <v>4493250.9662736664</v>
      </c>
      <c r="T463" s="37">
        <f t="shared" si="31"/>
        <v>1726788.8505971641</v>
      </c>
    </row>
    <row r="464" spans="1:20" x14ac:dyDescent="0.55000000000000004">
      <c r="A464" s="64" t="s">
        <v>106</v>
      </c>
      <c r="B464" s="31">
        <v>0</v>
      </c>
      <c r="C464" s="55">
        <v>78180.409767976482</v>
      </c>
      <c r="D464" s="55">
        <v>76367.156582835596</v>
      </c>
      <c r="E464" s="55">
        <v>74595.958525356211</v>
      </c>
      <c r="F464" s="55">
        <v>72865.840202925203</v>
      </c>
      <c r="G464" s="55">
        <v>71175.848845396627</v>
      </c>
      <c r="H464" s="55">
        <v>69525.05378040472</v>
      </c>
      <c r="I464" s="55">
        <v>67806.836482035069</v>
      </c>
      <c r="J464" s="55">
        <v>66131.082591083119</v>
      </c>
      <c r="K464" s="55">
        <v>64496.742682094249</v>
      </c>
      <c r="L464" s="55">
        <v>62902.793264738968</v>
      </c>
      <c r="M464" s="55">
        <v>61348.236142861482</v>
      </c>
      <c r="N464" s="55">
        <v>59807.846098371789</v>
      </c>
      <c r="O464" s="55">
        <v>58306.133636781735</v>
      </c>
      <c r="P464" s="55">
        <v>56842.127604438203</v>
      </c>
      <c r="Q464" s="55">
        <v>55414.881232340522</v>
      </c>
      <c r="R464" s="55">
        <v>54023.471523867447</v>
      </c>
      <c r="S464" s="37">
        <f t="shared" si="32"/>
        <v>1049790.4189635073</v>
      </c>
      <c r="T464" s="37">
        <f t="shared" si="31"/>
        <v>442710.26770489488</v>
      </c>
    </row>
    <row r="465" spans="1:20" x14ac:dyDescent="0.55000000000000004">
      <c r="A465" s="31" t="s">
        <v>107</v>
      </c>
      <c r="B465" s="31" t="s">
        <v>460</v>
      </c>
      <c r="C465" s="55">
        <v>962349.88979903434</v>
      </c>
      <c r="D465" s="55">
        <v>984973.96415683813</v>
      </c>
      <c r="E465" s="55">
        <v>1007786.035977194</v>
      </c>
      <c r="F465" s="55">
        <v>1030787.3571221158</v>
      </c>
      <c r="G465" s="55">
        <v>1053979.1869973808</v>
      </c>
      <c r="H465" s="55">
        <v>1077362.7925954638</v>
      </c>
      <c r="I465" s="55">
        <v>1101484.499129639</v>
      </c>
      <c r="J465" s="55">
        <v>1125824.3509469235</v>
      </c>
      <c r="K465" s="55">
        <v>1150383.9463672796</v>
      </c>
      <c r="L465" s="55">
        <v>1175164.8943428611</v>
      </c>
      <c r="M465" s="55">
        <v>1200168.8145249044</v>
      </c>
      <c r="N465" s="55">
        <v>1223930.8449833428</v>
      </c>
      <c r="O465" s="55">
        <v>1247859.9848920237</v>
      </c>
      <c r="P465" s="55">
        <v>1271957.1763628947</v>
      </c>
      <c r="Q465" s="55">
        <v>1296223.3663149495</v>
      </c>
      <c r="R465" s="55">
        <v>1320659.5064973931</v>
      </c>
      <c r="S465" s="37">
        <f t="shared" si="32"/>
        <v>18230896.611010239</v>
      </c>
      <c r="T465" s="37">
        <f t="shared" si="31"/>
        <v>6117239.2266480271</v>
      </c>
    </row>
    <row r="466" spans="1:20" x14ac:dyDescent="0.55000000000000004">
      <c r="A466" s="31" t="s">
        <v>108</v>
      </c>
      <c r="B466" s="31" t="s">
        <v>459</v>
      </c>
      <c r="C466" s="55">
        <v>701.95281934588161</v>
      </c>
      <c r="D466" s="55">
        <v>692.51874192925459</v>
      </c>
      <c r="E466" s="55">
        <v>683.21145624883832</v>
      </c>
      <c r="F466" s="55">
        <v>674.02925825412922</v>
      </c>
      <c r="G466" s="55">
        <v>664.9704667966538</v>
      </c>
      <c r="H466" s="55">
        <v>656.03342332217085</v>
      </c>
      <c r="I466" s="55">
        <v>647.0583564864304</v>
      </c>
      <c r="J466" s="55">
        <v>638.20607581042259</v>
      </c>
      <c r="K466" s="55">
        <v>629.47490148035934</v>
      </c>
      <c r="L466" s="55">
        <v>620.86317666366074</v>
      </c>
      <c r="M466" s="55">
        <v>612.36926719455425</v>
      </c>
      <c r="N466" s="55">
        <v>603.23700102774546</v>
      </c>
      <c r="O466" s="55">
        <v>594.2409243952734</v>
      </c>
      <c r="P466" s="55">
        <v>585.37900630188233</v>
      </c>
      <c r="Q466" s="55">
        <v>576.64924604055841</v>
      </c>
      <c r="R466" s="55">
        <v>568.04967274084402</v>
      </c>
      <c r="S466" s="37">
        <f t="shared" si="32"/>
        <v>10148.243794038659</v>
      </c>
      <c r="T466" s="37">
        <f t="shared" si="31"/>
        <v>4072.716165896928</v>
      </c>
    </row>
    <row r="467" spans="1:20" x14ac:dyDescent="0.55000000000000004">
      <c r="A467" s="65" t="s">
        <v>111</v>
      </c>
      <c r="B467" s="31" t="s">
        <v>459</v>
      </c>
      <c r="C467" s="55">
        <v>12173.223919705</v>
      </c>
      <c r="D467" s="55">
        <v>12025.294073237757</v>
      </c>
      <c r="E467" s="55">
        <v>11879.161880343647</v>
      </c>
      <c r="F467" s="55">
        <v>11734.805495813973</v>
      </c>
      <c r="G467" s="55">
        <v>11592.203339904496</v>
      </c>
      <c r="H467" s="55">
        <v>11451.334095109514</v>
      </c>
      <c r="I467" s="55">
        <v>11327.983594329655</v>
      </c>
      <c r="J467" s="55">
        <v>11205.961789919695</v>
      </c>
      <c r="K467" s="55">
        <v>11085.254369541764</v>
      </c>
      <c r="L467" s="55">
        <v>10965.847175026411</v>
      </c>
      <c r="M467" s="55">
        <v>10847.726200711943</v>
      </c>
      <c r="N467" s="55">
        <v>10768.029670294725</v>
      </c>
      <c r="O467" s="55">
        <v>10688.918657694148</v>
      </c>
      <c r="P467" s="55">
        <v>10610.388861203324</v>
      </c>
      <c r="Q467" s="55">
        <v>10532.436010719332</v>
      </c>
      <c r="R467" s="55">
        <v>10455.055867511013</v>
      </c>
      <c r="S467" s="37">
        <f t="shared" si="32"/>
        <v>179343.62500106642</v>
      </c>
      <c r="T467" s="37">
        <f t="shared" si="31"/>
        <v>70856.022804114386</v>
      </c>
    </row>
    <row r="468" spans="1:20" x14ac:dyDescent="0.55000000000000004">
      <c r="A468" s="31" t="s">
        <v>112</v>
      </c>
      <c r="B468" s="31" t="s">
        <v>459</v>
      </c>
      <c r="C468" s="55">
        <v>1965.9229238146834</v>
      </c>
      <c r="D468" s="55">
        <v>1963.6061697637417</v>
      </c>
      <c r="E468" s="55">
        <v>1961.2921459059664</v>
      </c>
      <c r="F468" s="55">
        <v>1958.9808490239441</v>
      </c>
      <c r="G468" s="55">
        <v>1956.6722759040542</v>
      </c>
      <c r="H468" s="55">
        <v>1954.3664233364611</v>
      </c>
      <c r="I468" s="55">
        <v>1952.1572292140602</v>
      </c>
      <c r="J468" s="55">
        <v>1949.9505323401861</v>
      </c>
      <c r="K468" s="55">
        <v>1947.7463298919761</v>
      </c>
      <c r="L468" s="55">
        <v>1945.5446190497589</v>
      </c>
      <c r="M468" s="55">
        <v>1943.3453969970519</v>
      </c>
      <c r="N468" s="55">
        <v>1939.0004968775099</v>
      </c>
      <c r="O468" s="55">
        <v>1934.6653110151854</v>
      </c>
      <c r="P468" s="55">
        <v>1930.3398176911003</v>
      </c>
      <c r="Q468" s="55">
        <v>1926.0239952348331</v>
      </c>
      <c r="R468" s="55">
        <v>1921.7178220244141</v>
      </c>
      <c r="S468" s="37">
        <f t="shared" si="32"/>
        <v>31151.332338084929</v>
      </c>
      <c r="T468" s="37">
        <f t="shared" si="31"/>
        <v>11760.840787748852</v>
      </c>
    </row>
    <row r="469" spans="1:20" x14ac:dyDescent="0.55000000000000004">
      <c r="A469" s="31" t="s">
        <v>114</v>
      </c>
      <c r="B469" s="31" t="s">
        <v>459</v>
      </c>
      <c r="C469" s="55">
        <v>6527.3374985825003</v>
      </c>
      <c r="D469" s="55">
        <v>6534.0587484616508</v>
      </c>
      <c r="E469" s="55">
        <v>6540.7869192637572</v>
      </c>
      <c r="F469" s="55">
        <v>6547.5220181153481</v>
      </c>
      <c r="G469" s="55">
        <v>6554.2640521502917</v>
      </c>
      <c r="H469" s="55">
        <v>6561.0130285097948</v>
      </c>
      <c r="I469" s="55">
        <v>6580.1169995823839</v>
      </c>
      <c r="J469" s="55">
        <v>6599.2765964720775</v>
      </c>
      <c r="K469" s="55">
        <v>6618.4919811468508</v>
      </c>
      <c r="L469" s="55">
        <v>6637.7633160462901</v>
      </c>
      <c r="M469" s="55">
        <v>6657.090764082961</v>
      </c>
      <c r="N469" s="55">
        <v>6652.7902049323475</v>
      </c>
      <c r="O469" s="55">
        <v>6648.4924239936699</v>
      </c>
      <c r="P469" s="55">
        <v>6644.1974194721688</v>
      </c>
      <c r="Q469" s="55">
        <v>6639.9051895742423</v>
      </c>
      <c r="R469" s="55">
        <v>6635.6157325074591</v>
      </c>
      <c r="S469" s="37">
        <f t="shared" si="32"/>
        <v>105578.7228928938</v>
      </c>
      <c r="T469" s="37">
        <f t="shared" si="31"/>
        <v>39264.982265083338</v>
      </c>
    </row>
    <row r="470" spans="1:20" x14ac:dyDescent="0.55000000000000004">
      <c r="A470" s="31" t="s">
        <v>115</v>
      </c>
      <c r="B470" s="31" t="s">
        <v>460</v>
      </c>
      <c r="C470" s="55">
        <v>904823.3429904381</v>
      </c>
      <c r="D470" s="55">
        <v>907359.37175626634</v>
      </c>
      <c r="E470" s="55">
        <v>909902.50847521157</v>
      </c>
      <c r="F470" s="55">
        <v>912452.7730693653</v>
      </c>
      <c r="G470" s="55">
        <v>915010.18551665673</v>
      </c>
      <c r="H470" s="55">
        <v>917574.76585100871</v>
      </c>
      <c r="I470" s="55">
        <v>917409.61763005715</v>
      </c>
      <c r="J470" s="55">
        <v>917244.49913304276</v>
      </c>
      <c r="K470" s="55">
        <v>917079.41035461565</v>
      </c>
      <c r="L470" s="55">
        <v>916914.35128942772</v>
      </c>
      <c r="M470" s="55">
        <v>916749.32193213026</v>
      </c>
      <c r="N470" s="55">
        <v>914253.46842424513</v>
      </c>
      <c r="O470" s="55">
        <v>911764.40988700732</v>
      </c>
      <c r="P470" s="55">
        <v>909282.1278210819</v>
      </c>
      <c r="Q470" s="55">
        <v>906806.60377750138</v>
      </c>
      <c r="R470" s="55">
        <v>904337.81935752381</v>
      </c>
      <c r="S470" s="37">
        <f t="shared" si="32"/>
        <v>14598964.577265579</v>
      </c>
      <c r="T470" s="37">
        <f t="shared" si="31"/>
        <v>5467122.9476589467</v>
      </c>
    </row>
    <row r="471" spans="1:20" x14ac:dyDescent="0.55000000000000004">
      <c r="A471" s="31" t="s">
        <v>117</v>
      </c>
      <c r="B471" s="31" t="s">
        <v>459</v>
      </c>
      <c r="C471" s="55">
        <v>1043.1895105009937</v>
      </c>
      <c r="D471" s="55">
        <v>1036.1638130080621</v>
      </c>
      <c r="E471" s="55">
        <v>1029.1854323494788</v>
      </c>
      <c r="F471" s="55">
        <v>1022.2540498547038</v>
      </c>
      <c r="G471" s="55">
        <v>1015.3693489993873</v>
      </c>
      <c r="H471" s="55">
        <v>1008.5310153909155</v>
      </c>
      <c r="I471" s="55">
        <v>1003.2662620835071</v>
      </c>
      <c r="J471" s="55">
        <v>998.02899194415659</v>
      </c>
      <c r="K471" s="55">
        <v>992.81906150469399</v>
      </c>
      <c r="L471" s="55">
        <v>987.63632804588292</v>
      </c>
      <c r="M471" s="55">
        <v>982.48064959351461</v>
      </c>
      <c r="N471" s="55">
        <v>977.20474284855686</v>
      </c>
      <c r="O471" s="55">
        <v>971.95716764579606</v>
      </c>
      <c r="P471" s="55">
        <v>966.73777184526375</v>
      </c>
      <c r="Q471" s="55">
        <v>961.54640412398169</v>
      </c>
      <c r="R471" s="55">
        <v>956.38291397157377</v>
      </c>
      <c r="S471" s="37">
        <f t="shared" si="32"/>
        <v>15952.753463710471</v>
      </c>
      <c r="T471" s="37">
        <f t="shared" si="31"/>
        <v>6154.6931701035419</v>
      </c>
    </row>
    <row r="472" spans="1:20" x14ac:dyDescent="0.55000000000000004">
      <c r="A472" s="31" t="s">
        <v>118</v>
      </c>
      <c r="B472" s="31" t="s">
        <v>459</v>
      </c>
      <c r="C472" s="55">
        <v>152.45642313405051</v>
      </c>
      <c r="D472" s="55">
        <v>153.03328474043087</v>
      </c>
      <c r="E472" s="55">
        <v>153.61232906437783</v>
      </c>
      <c r="F472" s="55">
        <v>154.19356436481505</v>
      </c>
      <c r="G472" s="55">
        <v>154.77699893191613</v>
      </c>
      <c r="H472" s="55">
        <v>155.36264108722284</v>
      </c>
      <c r="I472" s="55">
        <v>156.09699616984619</v>
      </c>
      <c r="J472" s="55">
        <v>156.83482234039388</v>
      </c>
      <c r="K472" s="55">
        <v>157.57613600571273</v>
      </c>
      <c r="L472" s="55">
        <v>158.32095365020024</v>
      </c>
      <c r="M472" s="55">
        <v>159.06929183617069</v>
      </c>
      <c r="N472" s="55">
        <v>159.82355503589889</v>
      </c>
      <c r="O472" s="55">
        <v>160.58139474601384</v>
      </c>
      <c r="P472" s="55">
        <v>161.3428279253524</v>
      </c>
      <c r="Q472" s="55">
        <v>162.10787161316549</v>
      </c>
      <c r="R472" s="55">
        <v>162.87654292949978</v>
      </c>
      <c r="S472" s="37">
        <f t="shared" si="32"/>
        <v>2518.0656335750673</v>
      </c>
      <c r="T472" s="37">
        <f t="shared" si="31"/>
        <v>923.43524132281334</v>
      </c>
    </row>
    <row r="473" spans="1:20" x14ac:dyDescent="0.55000000000000004">
      <c r="A473" s="31" t="s">
        <v>119</v>
      </c>
      <c r="B473" s="31" t="s">
        <v>460</v>
      </c>
      <c r="C473" s="55">
        <v>29017.5312243599</v>
      </c>
      <c r="D473" s="55">
        <v>28868.620980501197</v>
      </c>
      <c r="E473" s="55">
        <v>28720.47490436423</v>
      </c>
      <c r="F473" s="55">
        <v>28573.089074443727</v>
      </c>
      <c r="G473" s="55">
        <v>28426.459589358517</v>
      </c>
      <c r="H473" s="55">
        <v>28280.582567748308</v>
      </c>
      <c r="I473" s="55">
        <v>28152.067219034154</v>
      </c>
      <c r="J473" s="55">
        <v>28024.135882152688</v>
      </c>
      <c r="K473" s="55">
        <v>27896.785903181073</v>
      </c>
      <c r="L473" s="55">
        <v>27770.014640256664</v>
      </c>
      <c r="M473" s="55">
        <v>27643.81946352221</v>
      </c>
      <c r="N473" s="55">
        <v>27523.429490903796</v>
      </c>
      <c r="O473" s="55">
        <v>27403.563821575903</v>
      </c>
      <c r="P473" s="55">
        <v>27284.220172176076</v>
      </c>
      <c r="Q473" s="55">
        <v>27165.396269286048</v>
      </c>
      <c r="R473" s="55">
        <v>27047.089849388347</v>
      </c>
      <c r="S473" s="37">
        <f t="shared" si="32"/>
        <v>447797.2810522528</v>
      </c>
      <c r="T473" s="37">
        <f t="shared" si="31"/>
        <v>171886.75834077585</v>
      </c>
    </row>
    <row r="474" spans="1:20" x14ac:dyDescent="0.55000000000000004">
      <c r="A474" s="31" t="s">
        <v>120</v>
      </c>
      <c r="B474" s="31" t="s">
        <v>459</v>
      </c>
      <c r="C474" s="55">
        <v>96778.923201916303</v>
      </c>
      <c r="D474" s="55">
        <v>96384.905113352244</v>
      </c>
      <c r="E474" s="55">
        <v>95992.491199013079</v>
      </c>
      <c r="F474" s="55">
        <v>95601.674927790184</v>
      </c>
      <c r="G474" s="55">
        <v>95212.449795165201</v>
      </c>
      <c r="H474" s="55">
        <v>94824.80932310161</v>
      </c>
      <c r="I474" s="55">
        <v>94310.103756705837</v>
      </c>
      <c r="J474" s="55">
        <v>93798.191993134082</v>
      </c>
      <c r="K474" s="55">
        <v>93289.05886772777</v>
      </c>
      <c r="L474" s="55">
        <v>92782.689298141442</v>
      </c>
      <c r="M474" s="55">
        <v>92279.068283896035</v>
      </c>
      <c r="N474" s="55">
        <v>91613.115262541658</v>
      </c>
      <c r="O474" s="55">
        <v>90951.968243619893</v>
      </c>
      <c r="P474" s="55">
        <v>90295.592543513951</v>
      </c>
      <c r="Q474" s="55">
        <v>89643.953728909328</v>
      </c>
      <c r="R474" s="55">
        <v>88997.017614987388</v>
      </c>
      <c r="S474" s="37">
        <f t="shared" si="32"/>
        <v>1492756.0131535162</v>
      </c>
      <c r="T474" s="37">
        <f t="shared" si="31"/>
        <v>574795.25356033863</v>
      </c>
    </row>
    <row r="475" spans="1:20" x14ac:dyDescent="0.55000000000000004">
      <c r="A475" s="31" t="s">
        <v>121</v>
      </c>
      <c r="B475" s="31" t="s">
        <v>459</v>
      </c>
      <c r="C475" s="55">
        <v>1168.0963314725523</v>
      </c>
      <c r="D475" s="55">
        <v>1168.068811071819</v>
      </c>
      <c r="E475" s="55">
        <v>1168.0412913194668</v>
      </c>
      <c r="F475" s="55">
        <v>1168.0137722154814</v>
      </c>
      <c r="G475" s="55">
        <v>1167.9862537598478</v>
      </c>
      <c r="H475" s="55">
        <v>1167.9587359525497</v>
      </c>
      <c r="I475" s="55">
        <v>1167.9050590370996</v>
      </c>
      <c r="J475" s="55">
        <v>1167.851384588527</v>
      </c>
      <c r="K475" s="55">
        <v>1167.7977126067187</v>
      </c>
      <c r="L475" s="55">
        <v>1167.7440430915615</v>
      </c>
      <c r="M475" s="55">
        <v>1167.690376042942</v>
      </c>
      <c r="N475" s="55">
        <v>1167.0829209729918</v>
      </c>
      <c r="O475" s="55">
        <v>1166.4757819128924</v>
      </c>
      <c r="P475" s="55">
        <v>1165.8689586982505</v>
      </c>
      <c r="Q475" s="55">
        <v>1165.2624511647555</v>
      </c>
      <c r="R475" s="55">
        <v>1164.656259148185</v>
      </c>
      <c r="S475" s="37">
        <f t="shared" si="32"/>
        <v>18676.500143055637</v>
      </c>
      <c r="T475" s="37">
        <f t="shared" si="31"/>
        <v>7008.1651957917175</v>
      </c>
    </row>
    <row r="476" spans="1:20" x14ac:dyDescent="0.55000000000000004">
      <c r="A476" s="31" t="s">
        <v>122</v>
      </c>
      <c r="B476" s="31" t="s">
        <v>459</v>
      </c>
      <c r="C476" s="55">
        <v>6765.4742949634574</v>
      </c>
      <c r="D476" s="55">
        <v>6736.0251182401789</v>
      </c>
      <c r="E476" s="55">
        <v>6706.7041297224678</v>
      </c>
      <c r="F476" s="55">
        <v>6677.5107714247388</v>
      </c>
      <c r="G476" s="55">
        <v>6648.4444877902461</v>
      </c>
      <c r="H476" s="55">
        <v>6619.5047256805037</v>
      </c>
      <c r="I476" s="55">
        <v>6592.6509362902989</v>
      </c>
      <c r="J476" s="55">
        <v>6565.9060864710273</v>
      </c>
      <c r="K476" s="55">
        <v>6539.2697342802185</v>
      </c>
      <c r="L476" s="55">
        <v>6512.7414395682545</v>
      </c>
      <c r="M476" s="55">
        <v>6486.3207639711054</v>
      </c>
      <c r="N476" s="55">
        <v>6458.6549538262716</v>
      </c>
      <c r="O476" s="55">
        <v>6431.1071454082739</v>
      </c>
      <c r="P476" s="55">
        <v>6403.6768354096967</v>
      </c>
      <c r="Q476" s="55">
        <v>6376.363522669847</v>
      </c>
      <c r="R476" s="55">
        <v>6349.1667081656251</v>
      </c>
      <c r="S476" s="37">
        <f t="shared" si="32"/>
        <v>104869.52165388221</v>
      </c>
      <c r="T476" s="37">
        <f t="shared" si="31"/>
        <v>40153.663527821591</v>
      </c>
    </row>
    <row r="477" spans="1:20" x14ac:dyDescent="0.55000000000000004">
      <c r="A477" s="31" t="s">
        <v>124</v>
      </c>
      <c r="B477" s="31" t="s">
        <v>460</v>
      </c>
      <c r="C477" s="55">
        <v>244636.98254654167</v>
      </c>
      <c r="D477" s="55">
        <v>247929.8346224452</v>
      </c>
      <c r="E477" s="55">
        <v>251093.59012715198</v>
      </c>
      <c r="F477" s="55">
        <v>254131.07741238514</v>
      </c>
      <c r="G477" s="55">
        <v>257045.07273472406</v>
      </c>
      <c r="H477" s="55">
        <v>254561.44596864565</v>
      </c>
      <c r="I477" s="55">
        <v>251141.94430349595</v>
      </c>
      <c r="J477" s="55">
        <v>247768.37650548582</v>
      </c>
      <c r="K477" s="55">
        <v>244440.12554899068</v>
      </c>
      <c r="L477" s="55">
        <v>241156.58269683734</v>
      </c>
      <c r="M477" s="55">
        <v>237917.14738896606</v>
      </c>
      <c r="N477" s="55">
        <v>234290.37814681613</v>
      </c>
      <c r="O477" s="55">
        <v>230718.89476901089</v>
      </c>
      <c r="P477" s="55">
        <v>227201.85448707163</v>
      </c>
      <c r="Q477" s="55">
        <v>223738.42737954186</v>
      </c>
      <c r="R477" s="55">
        <v>220327.79617614852</v>
      </c>
      <c r="S477" s="37">
        <f t="shared" si="32"/>
        <v>3868099.5308142593</v>
      </c>
      <c r="T477" s="37">
        <f t="shared" si="31"/>
        <v>1509398.0034118937</v>
      </c>
    </row>
    <row r="478" spans="1:20" x14ac:dyDescent="0.55000000000000004">
      <c r="A478" s="31" t="s">
        <v>7</v>
      </c>
      <c r="B478" s="31" t="s">
        <v>460</v>
      </c>
      <c r="C478" s="55">
        <v>284066.93615643727</v>
      </c>
      <c r="D478" s="55">
        <v>280090.59240185469</v>
      </c>
      <c r="E478" s="55">
        <v>276169.90915415331</v>
      </c>
      <c r="F478" s="55">
        <v>272304.10728249868</v>
      </c>
      <c r="G478" s="55">
        <v>268492.41856226115</v>
      </c>
      <c r="H478" s="55">
        <v>264734.08552235103</v>
      </c>
      <c r="I478" s="55">
        <v>260797.6513218316</v>
      </c>
      <c r="J478" s="55">
        <v>256919.74949421932</v>
      </c>
      <c r="K478" s="55">
        <v>253099.50969886995</v>
      </c>
      <c r="L478" s="55">
        <v>249336.07453657305</v>
      </c>
      <c r="M478" s="55">
        <v>245628.59935712136</v>
      </c>
      <c r="N478" s="55">
        <v>241306.67985634244</v>
      </c>
      <c r="O478" s="55">
        <v>237060.8060123809</v>
      </c>
      <c r="P478" s="55">
        <v>232889.63977580739</v>
      </c>
      <c r="Q478" s="55">
        <v>228791.86664063166</v>
      </c>
      <c r="R478" s="55">
        <v>224766.19523004757</v>
      </c>
      <c r="S478" s="37">
        <f t="shared" si="32"/>
        <v>4076454.8210033816</v>
      </c>
      <c r="T478" s="37">
        <f t="shared" si="31"/>
        <v>1645858.0490795563</v>
      </c>
    </row>
    <row r="479" spans="1:20" x14ac:dyDescent="0.55000000000000004">
      <c r="A479" s="31" t="s">
        <v>127</v>
      </c>
      <c r="B479" s="31" t="s">
        <v>460</v>
      </c>
      <c r="C479" s="55">
        <v>444912.43345757574</v>
      </c>
      <c r="D479" s="55">
        <v>437811.9121761088</v>
      </c>
      <c r="E479" s="55">
        <v>430824.71072721382</v>
      </c>
      <c r="F479" s="55">
        <v>423949.02059797378</v>
      </c>
      <c r="G479" s="55">
        <v>417183.06213819527</v>
      </c>
      <c r="H479" s="55">
        <v>410525.08409977669</v>
      </c>
      <c r="I479" s="55">
        <v>403285.7700670393</v>
      </c>
      <c r="J479" s="55">
        <v>396174.11612060212</v>
      </c>
      <c r="K479" s="55">
        <v>389187.8710668353</v>
      </c>
      <c r="L479" s="55">
        <v>382324.82341028692</v>
      </c>
      <c r="M479" s="55">
        <v>375582.80065363302</v>
      </c>
      <c r="N479" s="55">
        <v>368835.68137424527</v>
      </c>
      <c r="O479" s="55">
        <v>362209.77003752982</v>
      </c>
      <c r="P479" s="55">
        <v>355702.88921564515</v>
      </c>
      <c r="Q479" s="55">
        <v>349312.9005969328</v>
      </c>
      <c r="R479" s="55">
        <v>343037.70428321772</v>
      </c>
      <c r="S479" s="37">
        <f t="shared" si="32"/>
        <v>6290860.5500228116</v>
      </c>
      <c r="T479" s="37">
        <f t="shared" si="31"/>
        <v>2565206.2231968441</v>
      </c>
    </row>
    <row r="480" spans="1:20" x14ac:dyDescent="0.55000000000000004">
      <c r="A480" s="31" t="s">
        <v>128</v>
      </c>
      <c r="B480" s="31" t="s">
        <v>460</v>
      </c>
      <c r="C480" s="55">
        <v>202272.0883146071</v>
      </c>
      <c r="D480" s="55">
        <v>198250.3700954573</v>
      </c>
      <c r="E480" s="55">
        <v>194308.61455217161</v>
      </c>
      <c r="F480" s="55">
        <v>190445.23180968087</v>
      </c>
      <c r="G480" s="55">
        <v>186658.66360394843</v>
      </c>
      <c r="H480" s="55">
        <v>182947.38265345688</v>
      </c>
      <c r="I480" s="55">
        <v>179898.21152407318</v>
      </c>
      <c r="J480" s="55">
        <v>176899.86071494457</v>
      </c>
      <c r="K480" s="55">
        <v>173951.48320737595</v>
      </c>
      <c r="L480" s="55">
        <v>171052.24609987321</v>
      </c>
      <c r="M480" s="55">
        <v>168201.33037285286</v>
      </c>
      <c r="N480" s="55">
        <v>165293.75276538692</v>
      </c>
      <c r="O480" s="55">
        <v>162436.43639857051</v>
      </c>
      <c r="P480" s="55">
        <v>159628.51244183307</v>
      </c>
      <c r="Q480" s="55">
        <v>156869.12708346441</v>
      </c>
      <c r="R480" s="55">
        <v>154157.44127099463</v>
      </c>
      <c r="S480" s="37">
        <f t="shared" si="32"/>
        <v>2823270.7529086913</v>
      </c>
      <c r="T480" s="37">
        <f t="shared" si="31"/>
        <v>1154882.3510293222</v>
      </c>
    </row>
    <row r="481" spans="1:20" x14ac:dyDescent="0.55000000000000004">
      <c r="A481" s="31" t="s">
        <v>129</v>
      </c>
      <c r="B481" s="31" t="s">
        <v>459</v>
      </c>
      <c r="C481" s="55">
        <v>124754.25025250953</v>
      </c>
      <c r="D481" s="55">
        <v>124797.33305086503</v>
      </c>
      <c r="E481" s="55">
        <v>124840.43072749129</v>
      </c>
      <c r="F481" s="55">
        <v>124883.54328752641</v>
      </c>
      <c r="G481" s="55">
        <v>124926.67073611023</v>
      </c>
      <c r="H481" s="55">
        <v>124969.81307838435</v>
      </c>
      <c r="I481" s="55">
        <v>125066.35662434898</v>
      </c>
      <c r="J481" s="55">
        <v>125162.97475357521</v>
      </c>
      <c r="K481" s="55">
        <v>125259.66752368132</v>
      </c>
      <c r="L481" s="55">
        <v>125356.4349923299</v>
      </c>
      <c r="M481" s="55">
        <v>125453.27721722821</v>
      </c>
      <c r="N481" s="55">
        <v>125490.19320711429</v>
      </c>
      <c r="O481" s="55">
        <v>125527.12005993149</v>
      </c>
      <c r="P481" s="55">
        <v>125564.05777887636</v>
      </c>
      <c r="Q481" s="55">
        <v>125601.00636714633</v>
      </c>
      <c r="R481" s="55">
        <v>125637.96582793981</v>
      </c>
      <c r="S481" s="37">
        <f t="shared" si="32"/>
        <v>2003291.0954850586</v>
      </c>
      <c r="T481" s="37">
        <f t="shared" si="31"/>
        <v>749172.04113288689</v>
      </c>
    </row>
    <row r="482" spans="1:20" x14ac:dyDescent="0.55000000000000004">
      <c r="A482" s="31" t="s">
        <v>130</v>
      </c>
      <c r="B482" s="31" t="s">
        <v>460</v>
      </c>
      <c r="C482" s="55">
        <v>32684.689581992709</v>
      </c>
      <c r="D482" s="55">
        <v>31815.058661510797</v>
      </c>
      <c r="E482" s="55">
        <v>30968.565728494268</v>
      </c>
      <c r="F482" s="55">
        <v>30144.595158025328</v>
      </c>
      <c r="G482" s="55">
        <v>29342.547704918394</v>
      </c>
      <c r="H482" s="55">
        <v>28561.840067909943</v>
      </c>
      <c r="I482" s="55">
        <v>27813.17052625227</v>
      </c>
      <c r="J482" s="55">
        <v>27084.125283353824</v>
      </c>
      <c r="K482" s="55">
        <v>26374.189942567806</v>
      </c>
      <c r="L482" s="55">
        <v>25682.863590730994</v>
      </c>
      <c r="M482" s="55">
        <v>25009.658444731591</v>
      </c>
      <c r="N482" s="55">
        <v>24297.214131383298</v>
      </c>
      <c r="O482" s="55">
        <v>23605.065053203605</v>
      </c>
      <c r="P482" s="55">
        <v>22932.633064556667</v>
      </c>
      <c r="Q482" s="55">
        <v>22279.356489306661</v>
      </c>
      <c r="R482" s="55">
        <v>21644.689651655008</v>
      </c>
      <c r="S482" s="37">
        <f t="shared" si="32"/>
        <v>430240.2630805932</v>
      </c>
      <c r="T482" s="37">
        <f t="shared" si="31"/>
        <v>183517.29690285143</v>
      </c>
    </row>
    <row r="483" spans="1:20" x14ac:dyDescent="0.55000000000000004">
      <c r="A483" s="31" t="s">
        <v>32</v>
      </c>
      <c r="B483" s="31" t="s">
        <v>460</v>
      </c>
      <c r="C483" s="55">
        <v>595668.47554524185</v>
      </c>
      <c r="D483" s="55">
        <v>611665.73958209355</v>
      </c>
      <c r="E483" s="55">
        <v>627661.5026256697</v>
      </c>
      <c r="F483" s="55">
        <v>643655.76478153525</v>
      </c>
      <c r="G483" s="55">
        <v>659648.52615524887</v>
      </c>
      <c r="H483" s="55">
        <v>675639.78685236257</v>
      </c>
      <c r="I483" s="55">
        <v>691006.44229684619</v>
      </c>
      <c r="J483" s="55">
        <v>691144.1367102951</v>
      </c>
      <c r="K483" s="55">
        <v>691281.85856162361</v>
      </c>
      <c r="L483" s="55">
        <v>691419.60785629891</v>
      </c>
      <c r="M483" s="55">
        <v>691557.38459978974</v>
      </c>
      <c r="N483" s="55">
        <v>690119.86372498563</v>
      </c>
      <c r="O483" s="55">
        <v>688685.33098437218</v>
      </c>
      <c r="P483" s="55">
        <v>687253.78016659792</v>
      </c>
      <c r="Q483" s="55">
        <v>685825.2050732245</v>
      </c>
      <c r="R483" s="55">
        <v>684399.59951869724</v>
      </c>
      <c r="S483" s="37">
        <f t="shared" si="32"/>
        <v>10706633.005034884</v>
      </c>
      <c r="T483" s="37">
        <f t="shared" si="31"/>
        <v>3813939.7955421517</v>
      </c>
    </row>
    <row r="484" spans="1:20" x14ac:dyDescent="0.55000000000000004">
      <c r="A484" s="31" t="s">
        <v>132</v>
      </c>
      <c r="B484" s="31" t="s">
        <v>459</v>
      </c>
      <c r="C484" s="55">
        <v>18420.47368730163</v>
      </c>
      <c r="D484" s="55">
        <v>18039.96886186054</v>
      </c>
      <c r="E484" s="55">
        <v>17667.323982077829</v>
      </c>
      <c r="F484" s="55">
        <v>17302.376688000037</v>
      </c>
      <c r="G484" s="55">
        <v>16944.967973482449</v>
      </c>
      <c r="H484" s="55">
        <v>16594.942116910708</v>
      </c>
      <c r="I484" s="55">
        <v>16346.266738649278</v>
      </c>
      <c r="J484" s="55">
        <v>16101.317763488134</v>
      </c>
      <c r="K484" s="55">
        <v>15860.039351238498</v>
      </c>
      <c r="L484" s="55">
        <v>15622.376498477399</v>
      </c>
      <c r="M484" s="55">
        <v>15388.275026008718</v>
      </c>
      <c r="N484" s="55">
        <v>15235.800792534035</v>
      </c>
      <c r="O484" s="55">
        <v>15084.837345150354</v>
      </c>
      <c r="P484" s="55">
        <v>14935.369714281745</v>
      </c>
      <c r="Q484" s="55">
        <v>14787.383078677867</v>
      </c>
      <c r="R484" s="55">
        <v>14640.86276394428</v>
      </c>
      <c r="S484" s="37">
        <f t="shared" si="32"/>
        <v>258972.58238208349</v>
      </c>
      <c r="T484" s="37">
        <f t="shared" si="31"/>
        <v>104970.05330963318</v>
      </c>
    </row>
    <row r="485" spans="1:20" x14ac:dyDescent="0.55000000000000004">
      <c r="A485" s="31" t="s">
        <v>133</v>
      </c>
      <c r="B485" s="31">
        <v>0</v>
      </c>
      <c r="C485" s="55">
        <v>22623.11810009494</v>
      </c>
      <c r="D485" s="55">
        <v>23100.282055791406</v>
      </c>
      <c r="E485" s="55">
        <v>23567.275672921984</v>
      </c>
      <c r="F485" s="55">
        <v>23764.947887906619</v>
      </c>
      <c r="G485" s="55">
        <v>23555.459412703993</v>
      </c>
      <c r="H485" s="55">
        <v>23347.817582461397</v>
      </c>
      <c r="I485" s="55">
        <v>23159.101053677714</v>
      </c>
      <c r="J485" s="55">
        <v>22971.90988922886</v>
      </c>
      <c r="K485" s="55">
        <v>22786.231759848448</v>
      </c>
      <c r="L485" s="55">
        <v>22602.054435925496</v>
      </c>
      <c r="M485" s="55">
        <v>22419.365786698967</v>
      </c>
      <c r="N485" s="55">
        <v>22204.686421220405</v>
      </c>
      <c r="O485" s="55">
        <v>21992.062744131999</v>
      </c>
      <c r="P485" s="55">
        <v>21781.475070939385</v>
      </c>
      <c r="Q485" s="55">
        <v>21572.903905639487</v>
      </c>
      <c r="R485" s="55">
        <v>21366.329938915569</v>
      </c>
      <c r="S485" s="37">
        <f t="shared" si="32"/>
        <v>362815.0217181067</v>
      </c>
      <c r="T485" s="37">
        <f t="shared" si="31"/>
        <v>139958.90071188033</v>
      </c>
    </row>
    <row r="486" spans="1:20" x14ac:dyDescent="0.55000000000000004">
      <c r="A486" s="66" t="s">
        <v>25</v>
      </c>
      <c r="B486" s="31" t="s">
        <v>460</v>
      </c>
      <c r="C486" s="55">
        <v>9657.5759679981838</v>
      </c>
      <c r="D486" s="55">
        <v>9505.568833252546</v>
      </c>
      <c r="E486" s="55">
        <v>9355.9542418418168</v>
      </c>
      <c r="F486" s="55">
        <v>9208.6945359046094</v>
      </c>
      <c r="G486" s="55">
        <v>9063.7526503021509</v>
      </c>
      <c r="H486" s="55">
        <v>8921.092103289011</v>
      </c>
      <c r="I486" s="55">
        <v>8778.9237380396316</v>
      </c>
      <c r="J486" s="55">
        <v>8639.0209972052526</v>
      </c>
      <c r="K486" s="55">
        <v>8501.3477753275256</v>
      </c>
      <c r="L486" s="55">
        <v>8365.868542332144</v>
      </c>
      <c r="M486" s="55">
        <v>8232.5483343593951</v>
      </c>
      <c r="N486" s="55">
        <v>8116.4637895208652</v>
      </c>
      <c r="O486" s="55">
        <v>8002.0161159162553</v>
      </c>
      <c r="P486" s="55">
        <v>7889.1822325450721</v>
      </c>
      <c r="Q486" s="55">
        <v>7777.9393838646711</v>
      </c>
      <c r="R486" s="55">
        <v>7668.2651352010744</v>
      </c>
      <c r="S486" s="37">
        <f t="shared" si="32"/>
        <v>137684.2143769002</v>
      </c>
      <c r="T486" s="37">
        <f t="shared" si="31"/>
        <v>55712.638332588322</v>
      </c>
    </row>
    <row r="487" spans="1:20" x14ac:dyDescent="0.55000000000000004">
      <c r="A487" s="31" t="s">
        <v>135</v>
      </c>
      <c r="B487" s="31" t="s">
        <v>459</v>
      </c>
      <c r="C487" s="55">
        <v>1206.4712252827239</v>
      </c>
      <c r="D487" s="55">
        <v>1250.0036876101756</v>
      </c>
      <c r="E487" s="55">
        <v>1293.5948646182062</v>
      </c>
      <c r="F487" s="55">
        <v>1337.2448160759689</v>
      </c>
      <c r="G487" s="55">
        <v>1380.9536018067822</v>
      </c>
      <c r="H487" s="55">
        <v>1424.7212816881809</v>
      </c>
      <c r="I487" s="55">
        <v>1467.7042121704544</v>
      </c>
      <c r="J487" s="55">
        <v>1482.0563705473442</v>
      </c>
      <c r="K487" s="55">
        <v>1482.2133116870052</v>
      </c>
      <c r="L487" s="55">
        <v>1482.3702694458193</v>
      </c>
      <c r="M487" s="55">
        <v>1482.5272438255454</v>
      </c>
      <c r="N487" s="55">
        <v>1479.5613672232998</v>
      </c>
      <c r="O487" s="55">
        <v>1476.6014240189438</v>
      </c>
      <c r="P487" s="55">
        <v>1473.6474023423909</v>
      </c>
      <c r="Q487" s="55">
        <v>1470.6992903473024</v>
      </c>
      <c r="R487" s="55">
        <v>1467.7570762110381</v>
      </c>
      <c r="S487" s="37">
        <f t="shared" si="32"/>
        <v>22658.12744490118</v>
      </c>
      <c r="T487" s="37">
        <f t="shared" si="31"/>
        <v>7892.9894770820374</v>
      </c>
    </row>
    <row r="488" spans="1:20" x14ac:dyDescent="0.55000000000000004">
      <c r="A488" s="31" t="s">
        <v>137</v>
      </c>
      <c r="B488" s="31" t="s">
        <v>459</v>
      </c>
      <c r="C488" s="55">
        <v>25507.091546257248</v>
      </c>
      <c r="D488" s="55">
        <v>25545.588566478462</v>
      </c>
      <c r="E488" s="55">
        <v>25584.143688995002</v>
      </c>
      <c r="F488" s="55">
        <v>25622.757001498765</v>
      </c>
      <c r="G488" s="55">
        <v>25661.428591813998</v>
      </c>
      <c r="H488" s="55">
        <v>25700.158547897499</v>
      </c>
      <c r="I488" s="55">
        <v>25711.444635177748</v>
      </c>
      <c r="J488" s="55">
        <v>25722.735678682937</v>
      </c>
      <c r="K488" s="55">
        <v>25734.031680589524</v>
      </c>
      <c r="L488" s="55">
        <v>25745.33264307498</v>
      </c>
      <c r="M488" s="55">
        <v>25756.63856831771</v>
      </c>
      <c r="N488" s="55">
        <v>25742.307159052078</v>
      </c>
      <c r="O488" s="55">
        <v>25727.9837240138</v>
      </c>
      <c r="P488" s="55">
        <v>25713.668258765865</v>
      </c>
      <c r="Q488" s="55">
        <v>25699.360758873765</v>
      </c>
      <c r="R488" s="55">
        <v>25685.061219905452</v>
      </c>
      <c r="S488" s="37">
        <f t="shared" si="32"/>
        <v>410859.73226939479</v>
      </c>
      <c r="T488" s="37">
        <f t="shared" si="31"/>
        <v>153621.16794294096</v>
      </c>
    </row>
    <row r="489" spans="1:20" x14ac:dyDescent="0.55000000000000004">
      <c r="A489" s="31" t="s">
        <v>22</v>
      </c>
      <c r="B489" s="31" t="s">
        <v>460</v>
      </c>
      <c r="C489" s="55">
        <v>130158.22827077312</v>
      </c>
      <c r="D489" s="55">
        <v>130715.6645059205</v>
      </c>
      <c r="E489" s="55">
        <v>131275.48810574232</v>
      </c>
      <c r="F489" s="55">
        <v>131837.70929474442</v>
      </c>
      <c r="G489" s="55">
        <v>132402.33834122188</v>
      </c>
      <c r="H489" s="55">
        <v>132969.38555744634</v>
      </c>
      <c r="I489" s="55">
        <v>133668.6223846511</v>
      </c>
      <c r="J489" s="55">
        <v>134371.53623975569</v>
      </c>
      <c r="K489" s="55">
        <v>135078.14645889003</v>
      </c>
      <c r="L489" s="55">
        <v>135788.47247986586</v>
      </c>
      <c r="M489" s="55">
        <v>136502.53384271072</v>
      </c>
      <c r="N489" s="55">
        <v>137102.99628470765</v>
      </c>
      <c r="O489" s="55">
        <v>137706.10010730097</v>
      </c>
      <c r="P489" s="55">
        <v>138311.85692968772</v>
      </c>
      <c r="Q489" s="55">
        <v>138920.27842217684</v>
      </c>
      <c r="R489" s="55">
        <v>139531.37630641388</v>
      </c>
      <c r="S489" s="37">
        <f t="shared" si="32"/>
        <v>2156340.7335320092</v>
      </c>
      <c r="T489" s="37">
        <f t="shared" si="31"/>
        <v>789358.81407584855</v>
      </c>
    </row>
    <row r="490" spans="1:20" x14ac:dyDescent="0.55000000000000004">
      <c r="A490" s="31" t="s">
        <v>140</v>
      </c>
      <c r="B490" s="31" t="s">
        <v>460</v>
      </c>
      <c r="C490" s="55">
        <v>15604.159990053073</v>
      </c>
      <c r="D490" s="55">
        <v>15667.611782907188</v>
      </c>
      <c r="E490" s="55">
        <v>15731.321592214545</v>
      </c>
      <c r="F490" s="55">
        <v>15795.290467157318</v>
      </c>
      <c r="G490" s="55">
        <v>15859.519461184009</v>
      </c>
      <c r="H490" s="55">
        <v>15924.009632026824</v>
      </c>
      <c r="I490" s="55">
        <v>16032.676355886819</v>
      </c>
      <c r="J490" s="55">
        <v>16142.084630219808</v>
      </c>
      <c r="K490" s="55">
        <v>16252.239515425912</v>
      </c>
      <c r="L490" s="55">
        <v>16363.146106437847</v>
      </c>
      <c r="M490" s="55">
        <v>16474.809532956555</v>
      </c>
      <c r="N490" s="55">
        <v>16566.223578458372</v>
      </c>
      <c r="O490" s="55">
        <v>16658.144854571772</v>
      </c>
      <c r="P490" s="55">
        <v>16750.576175775543</v>
      </c>
      <c r="Q490" s="55">
        <v>16843.520372165243</v>
      </c>
      <c r="R490" s="55">
        <v>16936.980289539806</v>
      </c>
      <c r="S490" s="37">
        <f t="shared" si="32"/>
        <v>259602.31433698066</v>
      </c>
      <c r="T490" s="37">
        <f t="shared" si="31"/>
        <v>94581.912925542958</v>
      </c>
    </row>
    <row r="491" spans="1:20" x14ac:dyDescent="0.55000000000000004">
      <c r="A491" s="31" t="s">
        <v>141</v>
      </c>
      <c r="B491" s="31" t="s">
        <v>459</v>
      </c>
      <c r="C491" s="55">
        <v>145.75882286070524</v>
      </c>
      <c r="D491" s="55">
        <v>145.4254224151681</v>
      </c>
      <c r="E491" s="55">
        <v>145.09278457085742</v>
      </c>
      <c r="F491" s="55">
        <v>144.7609075834425</v>
      </c>
      <c r="G491" s="55">
        <v>144.42978971258259</v>
      </c>
      <c r="H491" s="55">
        <v>144.09942922191769</v>
      </c>
      <c r="I491" s="55">
        <v>143.72684538849884</v>
      </c>
      <c r="J491" s="55">
        <v>143.35522490874266</v>
      </c>
      <c r="K491" s="55">
        <v>142.98456529179956</v>
      </c>
      <c r="L491" s="55">
        <v>142.61486405326028</v>
      </c>
      <c r="M491" s="55">
        <v>142.24611871513935</v>
      </c>
      <c r="N491" s="55">
        <v>141.63529754655215</v>
      </c>
      <c r="O491" s="55">
        <v>141.02709931420654</v>
      </c>
      <c r="P491" s="55">
        <v>140.42151275491301</v>
      </c>
      <c r="Q491" s="55">
        <v>139.81852665384753</v>
      </c>
      <c r="R491" s="55">
        <v>139.21812984434379</v>
      </c>
      <c r="S491" s="37">
        <f t="shared" si="32"/>
        <v>2286.6153408359773</v>
      </c>
      <c r="T491" s="37">
        <f t="shared" si="31"/>
        <v>869.56715636467356</v>
      </c>
    </row>
    <row r="492" spans="1:20" x14ac:dyDescent="0.55000000000000004">
      <c r="A492" s="31" t="s">
        <v>143</v>
      </c>
      <c r="B492" s="31" t="s">
        <v>459</v>
      </c>
      <c r="C492" s="55">
        <v>3143495.5110285631</v>
      </c>
      <c r="D492" s="55">
        <v>3099929.1067950809</v>
      </c>
      <c r="E492" s="55">
        <v>3056966.4990585772</v>
      </c>
      <c r="F492" s="55">
        <v>3014599.3196689612</v>
      </c>
      <c r="G492" s="55">
        <v>2972819.3164521889</v>
      </c>
      <c r="H492" s="55">
        <v>2931618.3516029376</v>
      </c>
      <c r="I492" s="55">
        <v>2888161.7461271919</v>
      </c>
      <c r="J492" s="55">
        <v>2845349.3160975585</v>
      </c>
      <c r="K492" s="55">
        <v>2803171.5126318634</v>
      </c>
      <c r="L492" s="55">
        <v>2761618.9283950077</v>
      </c>
      <c r="M492" s="55">
        <v>2720682.295500759</v>
      </c>
      <c r="N492" s="55">
        <v>2675716.8227840359</v>
      </c>
      <c r="O492" s="55">
        <v>2631494.5069364486</v>
      </c>
      <c r="P492" s="55">
        <v>2588003.0655978057</v>
      </c>
      <c r="Q492" s="55">
        <v>2545230.4194018939</v>
      </c>
      <c r="R492" s="55">
        <v>2503164.6886215466</v>
      </c>
      <c r="S492" s="37">
        <f t="shared" si="32"/>
        <v>45182021.406700402</v>
      </c>
      <c r="T492" s="37">
        <f t="shared" si="31"/>
        <v>18219428.104606308</v>
      </c>
    </row>
    <row r="493" spans="1:20" x14ac:dyDescent="0.55000000000000004">
      <c r="A493" s="31" t="s">
        <v>145</v>
      </c>
      <c r="B493" s="31" t="s">
        <v>459</v>
      </c>
      <c r="C493" s="55">
        <v>22379.305387824927</v>
      </c>
      <c r="D493" s="55">
        <v>21987.344547010063</v>
      </c>
      <c r="E493" s="55">
        <v>21602.248678010445</v>
      </c>
      <c r="F493" s="55">
        <v>21223.897544738393</v>
      </c>
      <c r="G493" s="55">
        <v>20852.173016973116</v>
      </c>
      <c r="H493" s="55">
        <v>20486.959033477626</v>
      </c>
      <c r="I493" s="55">
        <v>20148.526007416429</v>
      </c>
      <c r="J493" s="55">
        <v>19815.68370435818</v>
      </c>
      <c r="K493" s="55">
        <v>19488.339768707268</v>
      </c>
      <c r="L493" s="55">
        <v>19166.403370530523</v>
      </c>
      <c r="M493" s="55">
        <v>18849.785180354109</v>
      </c>
      <c r="N493" s="55">
        <v>18546.832331531616</v>
      </c>
      <c r="O493" s="55">
        <v>18248.748526453208</v>
      </c>
      <c r="P493" s="55">
        <v>17955.455510079937</v>
      </c>
      <c r="Q493" s="55">
        <v>17666.876285084112</v>
      </c>
      <c r="R493" s="55">
        <v>17382.935091635449</v>
      </c>
      <c r="S493" s="37">
        <f t="shared" si="32"/>
        <v>315801.51398418535</v>
      </c>
      <c r="T493" s="37">
        <f t="shared" si="31"/>
        <v>128531.92820803457</v>
      </c>
    </row>
    <row r="494" spans="1:20" x14ac:dyDescent="0.55000000000000004">
      <c r="A494" s="31" t="s">
        <v>34</v>
      </c>
      <c r="B494" s="31" t="s">
        <v>460</v>
      </c>
      <c r="C494" s="55">
        <v>75792.224988494258</v>
      </c>
      <c r="D494" s="55">
        <v>75980.941539037332</v>
      </c>
      <c r="E494" s="55">
        <v>76170.127978628472</v>
      </c>
      <c r="F494" s="55">
        <v>76359.785477253623</v>
      </c>
      <c r="G494" s="55">
        <v>76549.915207811937</v>
      </c>
      <c r="H494" s="55">
        <v>76740.518346122975</v>
      </c>
      <c r="I494" s="55">
        <v>76957.551688310399</v>
      </c>
      <c r="J494" s="55">
        <v>77175.198832341179</v>
      </c>
      <c r="K494" s="55">
        <v>77393.461514136157</v>
      </c>
      <c r="L494" s="55">
        <v>77612.341474525616</v>
      </c>
      <c r="M494" s="55">
        <v>77831.84045926317</v>
      </c>
      <c r="N494" s="55">
        <v>77977.092464719361</v>
      </c>
      <c r="O494" s="55">
        <v>78122.615543620108</v>
      </c>
      <c r="P494" s="55">
        <v>78268.410201850391</v>
      </c>
      <c r="Q494" s="55">
        <v>78414.476946239316</v>
      </c>
      <c r="R494" s="55">
        <v>78560.816284561908</v>
      </c>
      <c r="S494" s="37">
        <f t="shared" si="32"/>
        <v>1235907.3189469164</v>
      </c>
      <c r="T494" s="37">
        <f t="shared" si="31"/>
        <v>457593.5135373486</v>
      </c>
    </row>
    <row r="495" spans="1:20" x14ac:dyDescent="0.55000000000000004">
      <c r="A495" s="31" t="s">
        <v>35</v>
      </c>
      <c r="B495" s="31" t="s">
        <v>460</v>
      </c>
      <c r="C495" s="55">
        <v>344657.1094664234</v>
      </c>
      <c r="D495" s="55">
        <v>339740.23866244499</v>
      </c>
      <c r="E495" s="55">
        <v>334893.51183008082</v>
      </c>
      <c r="F495" s="55">
        <v>330115.92829696217</v>
      </c>
      <c r="G495" s="55">
        <v>325406.50166629028</v>
      </c>
      <c r="H495" s="55">
        <v>320764.25961318234</v>
      </c>
      <c r="I495" s="55">
        <v>315358.18485601217</v>
      </c>
      <c r="J495" s="55">
        <v>310043.22263212525</v>
      </c>
      <c r="K495" s="55">
        <v>304817.83735533513</v>
      </c>
      <c r="L495" s="55">
        <v>299680.51931981236</v>
      </c>
      <c r="M495" s="55">
        <v>294629.78426390514</v>
      </c>
      <c r="N495" s="55">
        <v>288490.16404776747</v>
      </c>
      <c r="O495" s="55">
        <v>282478.48383773823</v>
      </c>
      <c r="P495" s="55">
        <v>276592.07756578899</v>
      </c>
      <c r="Q495" s="55">
        <v>270828.33472054632</v>
      </c>
      <c r="R495" s="55">
        <v>265184.69918957842</v>
      </c>
      <c r="S495" s="37">
        <f t="shared" si="32"/>
        <v>4903680.857323993</v>
      </c>
      <c r="T495" s="37">
        <f t="shared" si="31"/>
        <v>1995577.5495353839</v>
      </c>
    </row>
    <row r="496" spans="1:20" x14ac:dyDescent="0.55000000000000004">
      <c r="A496" s="31" t="s">
        <v>28</v>
      </c>
      <c r="B496" s="31" t="s">
        <v>460</v>
      </c>
      <c r="C496" s="55">
        <v>1159.9240176704877</v>
      </c>
      <c r="D496" s="55">
        <v>1153.0347060527988</v>
      </c>
      <c r="E496" s="55">
        <v>1146.1863131624082</v>
      </c>
      <c r="F496" s="55">
        <v>1139.3785959645481</v>
      </c>
      <c r="G496" s="55">
        <v>1132.6113128679458</v>
      </c>
      <c r="H496" s="55">
        <v>1125.8842237162453</v>
      </c>
      <c r="I496" s="55">
        <v>1118.3816380899029</v>
      </c>
      <c r="J496" s="55">
        <v>1110.9290476494723</v>
      </c>
      <c r="K496" s="55">
        <v>1103.5261192406613</v>
      </c>
      <c r="L496" s="55">
        <v>1096.1725219292246</v>
      </c>
      <c r="M496" s="55">
        <v>1088.8679269861734</v>
      </c>
      <c r="N496" s="55">
        <v>1083.0484797730926</v>
      </c>
      <c r="O496" s="55">
        <v>1077.2601345559713</v>
      </c>
      <c r="P496" s="55">
        <v>1071.5027251104043</v>
      </c>
      <c r="Q496" s="55">
        <v>1065.7760861003715</v>
      </c>
      <c r="R496" s="55">
        <v>1060.0800530734898</v>
      </c>
      <c r="S496" s="37">
        <f t="shared" si="32"/>
        <v>17732.563901943195</v>
      </c>
      <c r="T496" s="37">
        <f t="shared" si="31"/>
        <v>6857.019169434433</v>
      </c>
    </row>
    <row r="497" spans="1:20" x14ac:dyDescent="0.55000000000000004">
      <c r="A497" s="31" t="s">
        <v>146</v>
      </c>
      <c r="B497" s="31" t="s">
        <v>459</v>
      </c>
      <c r="C497" s="55">
        <v>217909.07900279207</v>
      </c>
      <c r="D497" s="55">
        <v>216326.58783800912</v>
      </c>
      <c r="E497" s="55">
        <v>214755.5889813856</v>
      </c>
      <c r="F497" s="55">
        <v>213195.99897391084</v>
      </c>
      <c r="G497" s="55">
        <v>211647.73496266719</v>
      </c>
      <c r="H497" s="55">
        <v>210110.71469642827</v>
      </c>
      <c r="I497" s="55">
        <v>207782.8979848793</v>
      </c>
      <c r="J497" s="55">
        <v>205480.87115582344</v>
      </c>
      <c r="K497" s="55">
        <v>203204.34848313988</v>
      </c>
      <c r="L497" s="55">
        <v>200953.04740626758</v>
      </c>
      <c r="M497" s="55">
        <v>198726.68849513415</v>
      </c>
      <c r="N497" s="55">
        <v>195572.1878815598</v>
      </c>
      <c r="O497" s="55">
        <v>192467.76043227152</v>
      </c>
      <c r="P497" s="55">
        <v>189412.61130774039</v>
      </c>
      <c r="Q497" s="55">
        <v>186405.95828537282</v>
      </c>
      <c r="R497" s="55">
        <v>183447.03155923489</v>
      </c>
      <c r="S497" s="37">
        <f t="shared" si="32"/>
        <v>3247399.107446616</v>
      </c>
      <c r="T497" s="37">
        <f t="shared" si="31"/>
        <v>1283945.7044551931</v>
      </c>
    </row>
    <row r="498" spans="1:20" x14ac:dyDescent="0.55000000000000004">
      <c r="A498" s="31" t="s">
        <v>148</v>
      </c>
      <c r="B498" s="31" t="s">
        <v>459</v>
      </c>
      <c r="C498" s="55">
        <v>10217.850339631637</v>
      </c>
      <c r="D498" s="55">
        <v>10320.078912661347</v>
      </c>
      <c r="E498" s="55">
        <v>10423.330272363042</v>
      </c>
      <c r="F498" s="55">
        <v>10527.614651615311</v>
      </c>
      <c r="G498" s="55">
        <v>10632.942385675671</v>
      </c>
      <c r="H498" s="55">
        <v>10739.323913204873</v>
      </c>
      <c r="I498" s="55">
        <v>10867.755150845882</v>
      </c>
      <c r="J498" s="55">
        <v>10997.722293627228</v>
      </c>
      <c r="K498" s="55">
        <v>11129.243709390279</v>
      </c>
      <c r="L498" s="55">
        <v>11262.33798563685</v>
      </c>
      <c r="M498" s="55">
        <v>11397.023932156086</v>
      </c>
      <c r="N498" s="55">
        <v>11537.71549903131</v>
      </c>
      <c r="O498" s="55">
        <v>11680.143845359455</v>
      </c>
      <c r="P498" s="55">
        <v>11824.330410967614</v>
      </c>
      <c r="Q498" s="55">
        <v>11970.296900348727</v>
      </c>
      <c r="R498" s="55">
        <v>12118.065285928755</v>
      </c>
      <c r="S498" s="37">
        <f t="shared" si="32"/>
        <v>177645.77548844408</v>
      </c>
      <c r="T498" s="37">
        <f t="shared" si="31"/>
        <v>62861.140475151871</v>
      </c>
    </row>
    <row r="499" spans="1:20" x14ac:dyDescent="0.55000000000000004">
      <c r="A499" s="31" t="s">
        <v>29</v>
      </c>
      <c r="B499" s="31" t="s">
        <v>460</v>
      </c>
      <c r="C499" s="55">
        <v>16090.150169653807</v>
      </c>
      <c r="D499" s="55">
        <v>16312.405945913595</v>
      </c>
      <c r="E499" s="55">
        <v>16533.80970304873</v>
      </c>
      <c r="F499" s="55">
        <v>16754.363787798731</v>
      </c>
      <c r="G499" s="55">
        <v>16974.070541216184</v>
      </c>
      <c r="H499" s="55">
        <v>17170.126373080013</v>
      </c>
      <c r="I499" s="55">
        <v>17156.272700386406</v>
      </c>
      <c r="J499" s="55">
        <v>17142.430205493285</v>
      </c>
      <c r="K499" s="55">
        <v>17128.598879381894</v>
      </c>
      <c r="L499" s="55">
        <v>17114.778713040712</v>
      </c>
      <c r="M499" s="55">
        <v>17100.969697465513</v>
      </c>
      <c r="N499" s="55">
        <v>17086.182469986481</v>
      </c>
      <c r="O499" s="55">
        <v>17071.40802903947</v>
      </c>
      <c r="P499" s="55">
        <v>17056.646363567943</v>
      </c>
      <c r="Q499" s="55">
        <v>17041.897462524936</v>
      </c>
      <c r="R499" s="55">
        <v>17027.161314873025</v>
      </c>
      <c r="S499" s="37">
        <f t="shared" si="32"/>
        <v>270761.27235647076</v>
      </c>
      <c r="T499" s="37">
        <f t="shared" si="31"/>
        <v>99834.926520711073</v>
      </c>
    </row>
    <row r="500" spans="1:20" x14ac:dyDescent="0.55000000000000004">
      <c r="A500" s="31" t="s">
        <v>149</v>
      </c>
      <c r="B500" s="31" t="s">
        <v>460</v>
      </c>
      <c r="C500" s="55">
        <v>206505.03082737516</v>
      </c>
      <c r="D500" s="55">
        <v>204598.46811599145</v>
      </c>
      <c r="E500" s="55">
        <v>202709.50779113499</v>
      </c>
      <c r="F500" s="55">
        <v>200837.98733834477</v>
      </c>
      <c r="G500" s="55">
        <v>198983.74574357836</v>
      </c>
      <c r="H500" s="55">
        <v>197146.62347935967</v>
      </c>
      <c r="I500" s="55">
        <v>195598.17321788747</v>
      </c>
      <c r="J500" s="55">
        <v>194061.88496137346</v>
      </c>
      <c r="K500" s="55">
        <v>192537.66318568742</v>
      </c>
      <c r="L500" s="55">
        <v>191025.41311697484</v>
      </c>
      <c r="M500" s="55">
        <v>189525.04072576424</v>
      </c>
      <c r="N500" s="55">
        <v>188005.85580516985</v>
      </c>
      <c r="O500" s="55">
        <v>186498.84828769928</v>
      </c>
      <c r="P500" s="55">
        <v>185003.92056236055</v>
      </c>
      <c r="Q500" s="55">
        <v>183520.97580058704</v>
      </c>
      <c r="R500" s="55">
        <v>182049.91794996546</v>
      </c>
      <c r="S500" s="37">
        <f t="shared" si="32"/>
        <v>3098609.0569092538</v>
      </c>
      <c r="T500" s="37">
        <f t="shared" si="31"/>
        <v>1210781.3632957842</v>
      </c>
    </row>
    <row r="501" spans="1:20" x14ac:dyDescent="0.55000000000000004">
      <c r="A501" s="31" t="s">
        <v>151</v>
      </c>
      <c r="B501" s="31" t="s">
        <v>459</v>
      </c>
      <c r="C501" s="55">
        <v>428498.13312398311</v>
      </c>
      <c r="D501" s="55">
        <v>426576.43276829337</v>
      </c>
      <c r="E501" s="55">
        <v>424663.35072846449</v>
      </c>
      <c r="F501" s="55">
        <v>422758.84835363831</v>
      </c>
      <c r="G501" s="55">
        <v>420862.88716629497</v>
      </c>
      <c r="H501" s="55">
        <v>418975.42886147677</v>
      </c>
      <c r="I501" s="55">
        <v>416465.37736620475</v>
      </c>
      <c r="J501" s="55">
        <v>413970.36340792151</v>
      </c>
      <c r="K501" s="55">
        <v>411490.29689783056</v>
      </c>
      <c r="L501" s="55">
        <v>409025.08828685054</v>
      </c>
      <c r="M501" s="55">
        <v>406574.64856238262</v>
      </c>
      <c r="N501" s="55">
        <v>403127.06818026147</v>
      </c>
      <c r="O501" s="55">
        <v>399708.72181588627</v>
      </c>
      <c r="P501" s="55">
        <v>396319.3615772</v>
      </c>
      <c r="Q501" s="55">
        <v>392958.7416741646</v>
      </c>
      <c r="R501" s="55">
        <v>389626.61840093724</v>
      </c>
      <c r="S501" s="37">
        <f t="shared" si="32"/>
        <v>6581601.3671717895</v>
      </c>
      <c r="T501" s="37">
        <f t="shared" si="31"/>
        <v>2542335.0810021511</v>
      </c>
    </row>
    <row r="502" spans="1:20" x14ac:dyDescent="0.55000000000000004">
      <c r="A502" s="31" t="s">
        <v>153</v>
      </c>
      <c r="B502" s="31" t="s">
        <v>459</v>
      </c>
      <c r="C502" s="55">
        <v>420240.11651991308</v>
      </c>
      <c r="D502" s="55">
        <v>413650.58309150231</v>
      </c>
      <c r="E502" s="55">
        <v>407164.37618784991</v>
      </c>
      <c r="F502" s="55">
        <v>400779.87560764235</v>
      </c>
      <c r="G502" s="55">
        <v>394495.48655497143</v>
      </c>
      <c r="H502" s="55">
        <v>388309.63924096798</v>
      </c>
      <c r="I502" s="55">
        <v>382533.89085778629</v>
      </c>
      <c r="J502" s="55">
        <v>376844.05141431338</v>
      </c>
      <c r="K502" s="55">
        <v>371238.84309416375</v>
      </c>
      <c r="L502" s="55">
        <v>365717.0070872943</v>
      </c>
      <c r="M502" s="55">
        <v>360277.30330730224</v>
      </c>
      <c r="N502" s="55">
        <v>354603.13545040792</v>
      </c>
      <c r="O502" s="55">
        <v>349018.33259256493</v>
      </c>
      <c r="P502" s="55">
        <v>343521.48728456523</v>
      </c>
      <c r="Q502" s="55">
        <v>338111.21424374584</v>
      </c>
      <c r="R502" s="55">
        <v>332786.15000487812</v>
      </c>
      <c r="S502" s="37">
        <f t="shared" si="32"/>
        <v>5999291.4925398678</v>
      </c>
      <c r="T502" s="37">
        <f t="shared" si="31"/>
        <v>2424640.0772028472</v>
      </c>
    </row>
    <row r="503" spans="1:20" x14ac:dyDescent="0.55000000000000004">
      <c r="A503" s="31" t="s">
        <v>154</v>
      </c>
      <c r="B503" s="31" t="s">
        <v>459</v>
      </c>
      <c r="C503" s="55">
        <v>273390.12697682617</v>
      </c>
      <c r="D503" s="55">
        <v>270013.88945000304</v>
      </c>
      <c r="E503" s="55">
        <v>266679.34684451291</v>
      </c>
      <c r="F503" s="55">
        <v>263385.98424798634</v>
      </c>
      <c r="G503" s="55">
        <v>260133.29310697565</v>
      </c>
      <c r="H503" s="55">
        <v>256920.77114842561</v>
      </c>
      <c r="I503" s="55">
        <v>253566.94107118141</v>
      </c>
      <c r="J503" s="55">
        <v>250256.89171332694</v>
      </c>
      <c r="K503" s="55">
        <v>246990.05156368055</v>
      </c>
      <c r="L503" s="55">
        <v>243765.85657153721</v>
      </c>
      <c r="M503" s="55">
        <v>240583.75004927974</v>
      </c>
      <c r="N503" s="55">
        <v>237140.19532222496</v>
      </c>
      <c r="O503" s="55">
        <v>233745.9293320686</v>
      </c>
      <c r="P503" s="55">
        <v>230400.24659282959</v>
      </c>
      <c r="Q503" s="55">
        <v>227102.45171638078</v>
      </c>
      <c r="R503" s="55">
        <v>223851.85926791525</v>
      </c>
      <c r="S503" s="37">
        <f t="shared" si="32"/>
        <v>3977927.5849751537</v>
      </c>
      <c r="T503" s="37">
        <f t="shared" si="31"/>
        <v>1590523.4117747296</v>
      </c>
    </row>
    <row r="504" spans="1:20" x14ac:dyDescent="0.55000000000000004">
      <c r="A504" s="31" t="s">
        <v>157</v>
      </c>
      <c r="B504" s="31" t="s">
        <v>460</v>
      </c>
      <c r="C504" s="55">
        <v>340716.31833420758</v>
      </c>
      <c r="D504" s="55">
        <v>328159.2506905031</v>
      </c>
      <c r="E504" s="55">
        <v>316064.97258555482</v>
      </c>
      <c r="F504" s="55">
        <v>304416.42795474152</v>
      </c>
      <c r="G504" s="55">
        <v>293197.1893330884</v>
      </c>
      <c r="H504" s="55">
        <v>282391.43468828668</v>
      </c>
      <c r="I504" s="55">
        <v>273575.44227534632</v>
      </c>
      <c r="J504" s="55">
        <v>265034.67677327449</v>
      </c>
      <c r="K504" s="55">
        <v>256760.54585928831</v>
      </c>
      <c r="L504" s="55">
        <v>248744.72545476176</v>
      </c>
      <c r="M504" s="55">
        <v>240979.15135089852</v>
      </c>
      <c r="N504" s="55">
        <v>233549.51380120774</v>
      </c>
      <c r="O504" s="55">
        <v>226348.93969460044</v>
      </c>
      <c r="P504" s="55">
        <v>219370.36676719008</v>
      </c>
      <c r="Q504" s="55">
        <v>212606.95049202151</v>
      </c>
      <c r="R504" s="55">
        <v>206052.05736601545</v>
      </c>
      <c r="S504" s="37">
        <f t="shared" si="32"/>
        <v>4247967.9634209871</v>
      </c>
      <c r="T504" s="37">
        <f t="shared" si="31"/>
        <v>1864945.593586382</v>
      </c>
    </row>
    <row r="505" spans="1:20" x14ac:dyDescent="0.55000000000000004">
      <c r="A505" s="31" t="s">
        <v>158</v>
      </c>
      <c r="B505" s="31" t="s">
        <v>459</v>
      </c>
      <c r="C505" s="55">
        <v>9472.3407706576436</v>
      </c>
      <c r="D505" s="55">
        <v>9489.1363236765628</v>
      </c>
      <c r="E505" s="55">
        <v>9505.9616571487022</v>
      </c>
      <c r="F505" s="55">
        <v>9522.8168238782418</v>
      </c>
      <c r="G505" s="55">
        <v>9539.7018767629907</v>
      </c>
      <c r="H505" s="55">
        <v>9556.6168687945519</v>
      </c>
      <c r="I505" s="55">
        <v>9575.7123995805905</v>
      </c>
      <c r="J505" s="55">
        <v>9594.8460860550895</v>
      </c>
      <c r="K505" s="55">
        <v>9614.0180044587523</v>
      </c>
      <c r="L505" s="55">
        <v>9633.2282311846084</v>
      </c>
      <c r="M505" s="55">
        <v>9652.476842778342</v>
      </c>
      <c r="N505" s="55">
        <v>9630.2900863253344</v>
      </c>
      <c r="O505" s="55">
        <v>9608.1543273696425</v>
      </c>
      <c r="P505" s="55">
        <v>9586.0694486906777</v>
      </c>
      <c r="Q505" s="55">
        <v>9564.0353333372823</v>
      </c>
      <c r="R505" s="55">
        <v>9542.0518646271175</v>
      </c>
      <c r="S505" s="37">
        <f t="shared" si="32"/>
        <v>153087.45694532612</v>
      </c>
      <c r="T505" s="37">
        <f t="shared" si="31"/>
        <v>57086.574320918699</v>
      </c>
    </row>
    <row r="506" spans="1:20" x14ac:dyDescent="0.55000000000000004">
      <c r="A506" s="31" t="s">
        <v>159</v>
      </c>
      <c r="B506" s="31" t="s">
        <v>459</v>
      </c>
      <c r="C506" s="55">
        <v>139.82680878956319</v>
      </c>
      <c r="D506" s="55">
        <v>139.31638791542184</v>
      </c>
      <c r="E506" s="55">
        <v>138.80783027102169</v>
      </c>
      <c r="F506" s="55">
        <v>138.30112905486777</v>
      </c>
      <c r="G506" s="55">
        <v>137.79627749029294</v>
      </c>
      <c r="H506" s="55">
        <v>137.29326882536756</v>
      </c>
      <c r="I506" s="55">
        <v>137.02616958687273</v>
      </c>
      <c r="J506" s="55">
        <v>136.75958998057698</v>
      </c>
      <c r="K506" s="55">
        <v>136.49352899555419</v>
      </c>
      <c r="L506" s="55">
        <v>136.22798562284484</v>
      </c>
      <c r="M506" s="55">
        <v>135.96295885545223</v>
      </c>
      <c r="N506" s="55">
        <v>135.46363429549424</v>
      </c>
      <c r="O506" s="55">
        <v>134.96614350716251</v>
      </c>
      <c r="P506" s="55">
        <v>134.47047975592284</v>
      </c>
      <c r="Q506" s="55">
        <v>133.97663633197342</v>
      </c>
      <c r="R506" s="55">
        <v>133.48460655015435</v>
      </c>
      <c r="S506" s="37">
        <f t="shared" si="32"/>
        <v>2186.1734358285435</v>
      </c>
      <c r="T506" s="37">
        <f t="shared" si="31"/>
        <v>831.34170234653493</v>
      </c>
    </row>
    <row r="507" spans="1:20" x14ac:dyDescent="0.55000000000000004">
      <c r="A507" s="31" t="s">
        <v>160</v>
      </c>
      <c r="B507" s="31" t="s">
        <v>459</v>
      </c>
      <c r="C507" s="55">
        <v>4119.0676681377172</v>
      </c>
      <c r="D507" s="55">
        <v>4126.0210699591062</v>
      </c>
      <c r="E507" s="55">
        <v>4132.9862098243393</v>
      </c>
      <c r="F507" s="55">
        <v>4139.9631075484194</v>
      </c>
      <c r="G507" s="55">
        <v>4146.9517829798015</v>
      </c>
      <c r="H507" s="55">
        <v>4153.9522560004425</v>
      </c>
      <c r="I507" s="55">
        <v>4167.5089760142146</v>
      </c>
      <c r="J507" s="55">
        <v>4181.1099393524655</v>
      </c>
      <c r="K507" s="55">
        <v>4194.7552904064487</v>
      </c>
      <c r="L507" s="55">
        <v>4208.4451740386439</v>
      </c>
      <c r="M507" s="55">
        <v>4222.1797355842991</v>
      </c>
      <c r="N507" s="55">
        <v>4240.8418584273077</v>
      </c>
      <c r="O507" s="55">
        <v>4259.5864682440642</v>
      </c>
      <c r="P507" s="55">
        <v>4278.4139296287185</v>
      </c>
      <c r="Q507" s="55">
        <v>4297.3246087869356</v>
      </c>
      <c r="R507" s="55">
        <v>4316.3188735430203</v>
      </c>
      <c r="S507" s="37">
        <f t="shared" si="32"/>
        <v>67185.426948475942</v>
      </c>
      <c r="T507" s="37">
        <f t="shared" si="31"/>
        <v>24818.942094449827</v>
      </c>
    </row>
    <row r="508" spans="1:20" x14ac:dyDescent="0.55000000000000004">
      <c r="A508" s="31" t="s">
        <v>162</v>
      </c>
      <c r="B508" s="31">
        <v>0</v>
      </c>
      <c r="C508" s="55">
        <v>2492.8212732681741</v>
      </c>
      <c r="D508" s="55">
        <v>2495.3881506029738</v>
      </c>
      <c r="E508" s="55">
        <v>2497.9576710712072</v>
      </c>
      <c r="F508" s="55">
        <v>2500.5298373945293</v>
      </c>
      <c r="G508" s="55">
        <v>2503.104652297397</v>
      </c>
      <c r="H508" s="55">
        <v>2505.6821185070748</v>
      </c>
      <c r="I508" s="55">
        <v>2512.978016030987</v>
      </c>
      <c r="J508" s="55">
        <v>2520.2951573193372</v>
      </c>
      <c r="K508" s="55">
        <v>2527.6336042284643</v>
      </c>
      <c r="L508" s="55">
        <v>2534.9934187948211</v>
      </c>
      <c r="M508" s="55">
        <v>2542.3746632354932</v>
      </c>
      <c r="N508" s="55">
        <v>2540.7322592170212</v>
      </c>
      <c r="O508" s="55">
        <v>2539.0909162109169</v>
      </c>
      <c r="P508" s="55">
        <v>2537.4506335317524</v>
      </c>
      <c r="Q508" s="55">
        <v>2535.8114104945444</v>
      </c>
      <c r="R508" s="55">
        <v>2534.173246414754</v>
      </c>
      <c r="S508" s="37">
        <f t="shared" si="32"/>
        <v>40321.017028619448</v>
      </c>
      <c r="T508" s="37">
        <f t="shared" si="31"/>
        <v>14995.483703141357</v>
      </c>
    </row>
    <row r="509" spans="1:20" x14ac:dyDescent="0.55000000000000004">
      <c r="A509" s="31" t="s">
        <v>163</v>
      </c>
      <c r="B509" s="31" t="s">
        <v>459</v>
      </c>
      <c r="C509" s="55">
        <v>1009.4898318055415</v>
      </c>
      <c r="D509" s="55">
        <v>1379.6767552411225</v>
      </c>
      <c r="E509" s="55">
        <v>1747.4659308859814</v>
      </c>
      <c r="F509" s="55">
        <v>2112.8689725639788</v>
      </c>
      <c r="G509" s="55">
        <v>2475.8974441326386</v>
      </c>
      <c r="H509" s="55">
        <v>2836.5628596846232</v>
      </c>
      <c r="I509" s="55">
        <v>3194.6610147383872</v>
      </c>
      <c r="J509" s="55">
        <v>3550.3709499009901</v>
      </c>
      <c r="K509" s="55">
        <v>3903.704507621469</v>
      </c>
      <c r="L509" s="55">
        <v>4254.6734782625381</v>
      </c>
      <c r="M509" s="55">
        <v>4603.2896003151682</v>
      </c>
      <c r="N509" s="55">
        <v>4939.6331575685572</v>
      </c>
      <c r="O509" s="55">
        <v>5272.2882336179682</v>
      </c>
      <c r="P509" s="55">
        <v>5601.2844463955525</v>
      </c>
      <c r="Q509" s="55">
        <v>5926.6512036624354</v>
      </c>
      <c r="R509" s="55">
        <v>6248.4177044036451</v>
      </c>
      <c r="S509" s="37">
        <f t="shared" si="32"/>
        <v>59056.936090800606</v>
      </c>
      <c r="T509" s="37">
        <f t="shared" si="31"/>
        <v>11561.961794313886</v>
      </c>
    </row>
    <row r="510" spans="1:20" x14ac:dyDescent="0.55000000000000004">
      <c r="A510" s="31" t="s">
        <v>164</v>
      </c>
      <c r="B510" s="31" t="s">
        <v>459</v>
      </c>
      <c r="C510" s="55">
        <v>3514.234944391595</v>
      </c>
      <c r="D510" s="55">
        <v>3516.034468968418</v>
      </c>
      <c r="E510" s="55">
        <v>3517.8349150228159</v>
      </c>
      <c r="F510" s="55">
        <v>3519.6362830266517</v>
      </c>
      <c r="G510" s="55">
        <v>3521.4385734520229</v>
      </c>
      <c r="H510" s="55">
        <v>3523.2417867712729</v>
      </c>
      <c r="I510" s="55">
        <v>3532.9837807080107</v>
      </c>
      <c r="J510" s="55">
        <v>3542.7527118950452</v>
      </c>
      <c r="K510" s="55">
        <v>3552.5486548156332</v>
      </c>
      <c r="L510" s="55">
        <v>3562.3716841589862</v>
      </c>
      <c r="M510" s="55">
        <v>3572.2218748208338</v>
      </c>
      <c r="N510" s="55">
        <v>3578.8680216503376</v>
      </c>
      <c r="O510" s="55">
        <v>3585.5265336881716</v>
      </c>
      <c r="P510" s="55">
        <v>3592.1974339399003</v>
      </c>
      <c r="Q510" s="55">
        <v>3598.8807454538942</v>
      </c>
      <c r="R510" s="55">
        <v>3605.5764913214025</v>
      </c>
      <c r="S510" s="37">
        <f t="shared" si="32"/>
        <v>56836.348904084982</v>
      </c>
      <c r="T510" s="37">
        <f t="shared" ref="T510:T526" si="33">SUM(C510:H510)</f>
        <v>21112.420971632775</v>
      </c>
    </row>
    <row r="511" spans="1:20" x14ac:dyDescent="0.55000000000000004">
      <c r="A511" s="31" t="s">
        <v>27</v>
      </c>
      <c r="B511" s="31" t="s">
        <v>460</v>
      </c>
      <c r="C511" s="55">
        <v>9554.8640433493529</v>
      </c>
      <c r="D511" s="55">
        <v>9372.7869367432631</v>
      </c>
      <c r="E511" s="55">
        <v>9194.1794841897736</v>
      </c>
      <c r="F511" s="55">
        <v>9018.9755681001952</v>
      </c>
      <c r="G511" s="55">
        <v>8847.1103308199527</v>
      </c>
      <c r="H511" s="55">
        <v>8678.5201506193516</v>
      </c>
      <c r="I511" s="55">
        <v>8527.8551711171622</v>
      </c>
      <c r="J511" s="55">
        <v>8379.8058375608762</v>
      </c>
      <c r="K511" s="55">
        <v>8234.3267405677889</v>
      </c>
      <c r="L511" s="55">
        <v>8091.3732590927912</v>
      </c>
      <c r="M511" s="55">
        <v>7950.9015467422996</v>
      </c>
      <c r="N511" s="55">
        <v>7796.0397358415485</v>
      </c>
      <c r="O511" s="55">
        <v>7644.1942093626949</v>
      </c>
      <c r="P511" s="55">
        <v>7495.3062183368265</v>
      </c>
      <c r="Q511" s="55">
        <v>7349.3181580642304</v>
      </c>
      <c r="R511" s="55">
        <v>7206.1735458271532</v>
      </c>
      <c r="S511" s="37">
        <f t="shared" ref="S511:S526" si="34">SUM(C511:R511)</f>
        <v>133341.73093633528</v>
      </c>
      <c r="T511" s="37">
        <f t="shared" si="33"/>
        <v>54666.436513821885</v>
      </c>
    </row>
    <row r="512" spans="1:20" x14ac:dyDescent="0.55000000000000004">
      <c r="A512" s="31" t="s">
        <v>165</v>
      </c>
      <c r="B512" s="31" t="s">
        <v>460</v>
      </c>
      <c r="C512" s="55">
        <v>6015.0142093887571</v>
      </c>
      <c r="D512" s="55">
        <v>6020.0207657165665</v>
      </c>
      <c r="E512" s="55">
        <v>6025.0314892176166</v>
      </c>
      <c r="F512" s="55">
        <v>6030.0463833604299</v>
      </c>
      <c r="G512" s="55">
        <v>6035.0654516164068</v>
      </c>
      <c r="H512" s="55">
        <v>6040.088697459847</v>
      </c>
      <c r="I512" s="55">
        <v>6036.5479005890402</v>
      </c>
      <c r="J512" s="55">
        <v>6033.0091793901483</v>
      </c>
      <c r="K512" s="55">
        <v>6029.4725326463813</v>
      </c>
      <c r="L512" s="55">
        <v>6025.9379591416618</v>
      </c>
      <c r="M512" s="55">
        <v>6022.4054576606213</v>
      </c>
      <c r="N512" s="55">
        <v>6007.4502452163351</v>
      </c>
      <c r="O512" s="55">
        <v>5992.5321704873413</v>
      </c>
      <c r="P512" s="55">
        <v>5977.6511412509499</v>
      </c>
      <c r="Q512" s="55">
        <v>5962.8070655134834</v>
      </c>
      <c r="R512" s="55">
        <v>5947.9998515097177</v>
      </c>
      <c r="S512" s="37">
        <f t="shared" si="34"/>
        <v>96201.080500165292</v>
      </c>
      <c r="T512" s="37">
        <f t="shared" si="33"/>
        <v>36165.266996759623</v>
      </c>
    </row>
    <row r="513" spans="1:20" x14ac:dyDescent="0.55000000000000004">
      <c r="A513" s="31" t="s">
        <v>167</v>
      </c>
      <c r="B513" s="31" t="s">
        <v>459</v>
      </c>
      <c r="C513" s="55">
        <v>42924.601989007206</v>
      </c>
      <c r="D513" s="55">
        <v>42897.2412075678</v>
      </c>
      <c r="E513" s="55">
        <v>42869.89786629851</v>
      </c>
      <c r="F513" s="55">
        <v>42842.571954082712</v>
      </c>
      <c r="G513" s="55">
        <v>42815.263459810878</v>
      </c>
      <c r="H513" s="55">
        <v>42787.972372380522</v>
      </c>
      <c r="I513" s="55">
        <v>42715.167551646933</v>
      </c>
      <c r="J513" s="55">
        <v>42642.486610163229</v>
      </c>
      <c r="K513" s="55">
        <v>42569.929337145739</v>
      </c>
      <c r="L513" s="55">
        <v>42497.495522169411</v>
      </c>
      <c r="M513" s="55">
        <v>42425.184955167257</v>
      </c>
      <c r="N513" s="55">
        <v>42266.892029627852</v>
      </c>
      <c r="O513" s="55">
        <v>42109.189712009262</v>
      </c>
      <c r="P513" s="55">
        <v>41952.075798689817</v>
      </c>
      <c r="Q513" s="55">
        <v>41795.548094269849</v>
      </c>
      <c r="R513" s="55">
        <v>41639.604411540939</v>
      </c>
      <c r="S513" s="37">
        <f t="shared" si="34"/>
        <v>679751.12287157786</v>
      </c>
      <c r="T513" s="37">
        <f t="shared" si="33"/>
        <v>257137.5488491476</v>
      </c>
    </row>
    <row r="514" spans="1:20" x14ac:dyDescent="0.55000000000000004">
      <c r="A514" s="31" t="s">
        <v>21</v>
      </c>
      <c r="B514" s="31" t="s">
        <v>460</v>
      </c>
      <c r="C514" s="55">
        <v>12369.9023014577</v>
      </c>
      <c r="D514" s="55">
        <v>12184.678558334621</v>
      </c>
      <c r="E514" s="55">
        <v>12002.228308015317</v>
      </c>
      <c r="F514" s="55">
        <v>11822.510020930189</v>
      </c>
      <c r="G514" s="55">
        <v>11645.482789362746</v>
      </c>
      <c r="H514" s="55">
        <v>11471.10631813816</v>
      </c>
      <c r="I514" s="55">
        <v>11310.16626670088</v>
      </c>
      <c r="J514" s="55">
        <v>11151.484210215291</v>
      </c>
      <c r="K514" s="55">
        <v>10995.02846892761</v>
      </c>
      <c r="L514" s="55">
        <v>10840.767807552207</v>
      </c>
      <c r="M514" s="55">
        <v>10688.671429035665</v>
      </c>
      <c r="N514" s="55">
        <v>10543.154869593336</v>
      </c>
      <c r="O514" s="55">
        <v>10399.619386023021</v>
      </c>
      <c r="P514" s="55">
        <v>10258.038007774932</v>
      </c>
      <c r="Q514" s="55">
        <v>10118.384131478844</v>
      </c>
      <c r="R514" s="55">
        <v>9980.6315159452697</v>
      </c>
      <c r="S514" s="37">
        <f t="shared" si="34"/>
        <v>177781.85438948582</v>
      </c>
      <c r="T514" s="37">
        <f t="shared" si="33"/>
        <v>71495.908296238733</v>
      </c>
    </row>
    <row r="515" spans="1:20" x14ac:dyDescent="0.55000000000000004">
      <c r="A515" s="31" t="s">
        <v>53</v>
      </c>
      <c r="B515" s="31" t="s">
        <v>459</v>
      </c>
      <c r="C515" s="55">
        <v>19817.669539464892</v>
      </c>
      <c r="D515" s="55">
        <v>19576.185046652841</v>
      </c>
      <c r="E515" s="55">
        <v>19337.643117806379</v>
      </c>
      <c r="F515" s="55">
        <v>19102.00789686455</v>
      </c>
      <c r="G515" s="55">
        <v>18869.243964683719</v>
      </c>
      <c r="H515" s="55">
        <v>18639.316333713574</v>
      </c>
      <c r="I515" s="55">
        <v>18453.607002941386</v>
      </c>
      <c r="J515" s="55">
        <v>18269.747952239471</v>
      </c>
      <c r="K515" s="55">
        <v>18087.720746689545</v>
      </c>
      <c r="L515" s="55">
        <v>17907.507135046173</v>
      </c>
      <c r="M515" s="55">
        <v>17729.089047906753</v>
      </c>
      <c r="N515" s="55">
        <v>17605.026697135723</v>
      </c>
      <c r="O515" s="55">
        <v>17481.83249400822</v>
      </c>
      <c r="P515" s="55">
        <v>17359.500363511743</v>
      </c>
      <c r="Q515" s="55">
        <v>17238.024273144751</v>
      </c>
      <c r="R515" s="55">
        <v>17117.398232619158</v>
      </c>
      <c r="S515" s="37">
        <f t="shared" si="34"/>
        <v>292591.51984442887</v>
      </c>
      <c r="T515" s="37">
        <f t="shared" si="33"/>
        <v>115342.06589918595</v>
      </c>
    </row>
    <row r="516" spans="1:20" x14ac:dyDescent="0.55000000000000004">
      <c r="A516" s="31" t="s">
        <v>172</v>
      </c>
      <c r="B516" s="31" t="s">
        <v>459</v>
      </c>
      <c r="C516" s="55">
        <v>1022.1829740467164</v>
      </c>
      <c r="D516" s="55">
        <v>1022.7413377728267</v>
      </c>
      <c r="E516" s="55">
        <v>1023.3000065030891</v>
      </c>
      <c r="F516" s="55">
        <v>1023.8589804041101</v>
      </c>
      <c r="G516" s="55">
        <v>1024.4182596425885</v>
      </c>
      <c r="H516" s="55">
        <v>1024.9778443853138</v>
      </c>
      <c r="I516" s="55">
        <v>1025.9425892880597</v>
      </c>
      <c r="J516" s="55">
        <v>1026.9082422423628</v>
      </c>
      <c r="K516" s="55">
        <v>1027.8748041029128</v>
      </c>
      <c r="L516" s="55">
        <v>1028.8422757252031</v>
      </c>
      <c r="M516" s="55">
        <v>1029.8106579655348</v>
      </c>
      <c r="N516" s="55">
        <v>1029.0877924307692</v>
      </c>
      <c r="O516" s="55">
        <v>1028.3654343044072</v>
      </c>
      <c r="P516" s="55">
        <v>1027.6435832302773</v>
      </c>
      <c r="Q516" s="55">
        <v>1026.9222388524595</v>
      </c>
      <c r="R516" s="55">
        <v>1026.2014008152833</v>
      </c>
      <c r="S516" s="37">
        <f t="shared" si="34"/>
        <v>16419.078421711914</v>
      </c>
      <c r="T516" s="37">
        <f t="shared" si="33"/>
        <v>6141.479402754645</v>
      </c>
    </row>
    <row r="517" spans="1:20" x14ac:dyDescent="0.55000000000000004">
      <c r="A517" s="31" t="s">
        <v>175</v>
      </c>
      <c r="B517" s="31" t="s">
        <v>459</v>
      </c>
      <c r="C517" s="55">
        <v>19835.134160484511</v>
      </c>
      <c r="D517" s="55">
        <v>19509.355220998823</v>
      </c>
      <c r="E517" s="55">
        <v>19188.926984793161</v>
      </c>
      <c r="F517" s="55">
        <v>18873.761570110561</v>
      </c>
      <c r="G517" s="55">
        <v>18563.772538593657</v>
      </c>
      <c r="H517" s="55">
        <v>18258.874871577886</v>
      </c>
      <c r="I517" s="55">
        <v>17949.389142587799</v>
      </c>
      <c r="J517" s="55">
        <v>17645.149159412947</v>
      </c>
      <c r="K517" s="55">
        <v>17346.066007293841</v>
      </c>
      <c r="L517" s="55">
        <v>17052.052278565461</v>
      </c>
      <c r="M517" s="55">
        <v>16763.022047112154</v>
      </c>
      <c r="N517" s="55">
        <v>16454.804894710691</v>
      </c>
      <c r="O517" s="55">
        <v>16152.2548477254</v>
      </c>
      <c r="P517" s="55">
        <v>15855.267706621793</v>
      </c>
      <c r="Q517" s="55">
        <v>15563.741187754053</v>
      </c>
      <c r="R517" s="55">
        <v>15277.574888138088</v>
      </c>
      <c r="S517" s="37">
        <f t="shared" si="34"/>
        <v>280289.1475064808</v>
      </c>
      <c r="T517" s="37">
        <f t="shared" si="33"/>
        <v>114229.82534655859</v>
      </c>
    </row>
    <row r="518" spans="1:20" x14ac:dyDescent="0.55000000000000004">
      <c r="A518" s="31" t="s">
        <v>24</v>
      </c>
      <c r="B518" s="31" t="s">
        <v>460</v>
      </c>
      <c r="C518" s="55">
        <v>30012.906347120013</v>
      </c>
      <c r="D518" s="55">
        <v>30242.630822557774</v>
      </c>
      <c r="E518" s="55">
        <v>30474.113652684842</v>
      </c>
      <c r="F518" s="55">
        <v>30707.368296281376</v>
      </c>
      <c r="G518" s="55">
        <v>30942.408315143599</v>
      </c>
      <c r="H518" s="55">
        <v>31179.24737487231</v>
      </c>
      <c r="I518" s="55">
        <v>31418.07750087871</v>
      </c>
      <c r="J518" s="55">
        <v>31658.737043368514</v>
      </c>
      <c r="K518" s="55">
        <v>31901.240015501338</v>
      </c>
      <c r="L518" s="55">
        <v>32145.600537776252</v>
      </c>
      <c r="M518" s="55">
        <v>32391.832838854021</v>
      </c>
      <c r="N518" s="55">
        <v>32579.78278319299</v>
      </c>
      <c r="O518" s="55">
        <v>32768.823285814127</v>
      </c>
      <c r="P518" s="55">
        <v>32958.960674558439</v>
      </c>
      <c r="Q518" s="55">
        <v>33150.20131398354</v>
      </c>
      <c r="R518" s="55">
        <v>33342.551605576642</v>
      </c>
      <c r="S518" s="37">
        <f t="shared" si="34"/>
        <v>507874.48240816448</v>
      </c>
      <c r="T518" s="37">
        <f t="shared" si="33"/>
        <v>183558.67480865991</v>
      </c>
    </row>
    <row r="519" spans="1:20" x14ac:dyDescent="0.55000000000000004">
      <c r="A519" s="31" t="s">
        <v>43</v>
      </c>
      <c r="B519" s="31" t="s">
        <v>460</v>
      </c>
      <c r="C519" s="55">
        <v>173093.39513250577</v>
      </c>
      <c r="D519" s="55">
        <v>165849.11414638022</v>
      </c>
      <c r="E519" s="55">
        <v>158908.01981255741</v>
      </c>
      <c r="F519" s="55">
        <v>152257.42320492992</v>
      </c>
      <c r="G519" s="55">
        <v>145885.16645258194</v>
      </c>
      <c r="H519" s="55">
        <v>139779.6005141405</v>
      </c>
      <c r="I519" s="55">
        <v>135145.44137874519</v>
      </c>
      <c r="J519" s="55">
        <v>130664.92004753002</v>
      </c>
      <c r="K519" s="55">
        <v>126332.94291576892</v>
      </c>
      <c r="L519" s="55">
        <v>122144.58524869102</v>
      </c>
      <c r="M519" s="55">
        <v>118095.08558287943</v>
      </c>
      <c r="N519" s="55">
        <v>114090.93897333942</v>
      </c>
      <c r="O519" s="55">
        <v>110222.55745505243</v>
      </c>
      <c r="P519" s="55">
        <v>106485.33776000643</v>
      </c>
      <c r="Q519" s="55">
        <v>102874.8326991653</v>
      </c>
      <c r="R519" s="55">
        <v>99386.745870435523</v>
      </c>
      <c r="S519" s="37">
        <f t="shared" si="34"/>
        <v>2101216.1071947091</v>
      </c>
      <c r="T519" s="37">
        <f t="shared" si="33"/>
        <v>935772.71926309564</v>
      </c>
    </row>
    <row r="520" spans="1:20" x14ac:dyDescent="0.55000000000000004">
      <c r="A520" s="31" t="s">
        <v>176</v>
      </c>
      <c r="B520" s="31" t="s">
        <v>460</v>
      </c>
      <c r="C520" s="55">
        <v>23059.047980168627</v>
      </c>
      <c r="D520" s="55">
        <v>23111.690397937033</v>
      </c>
      <c r="E520" s="55">
        <v>23164.452995174721</v>
      </c>
      <c r="F520" s="55">
        <v>23217.336046244189</v>
      </c>
      <c r="G520" s="55">
        <v>23270.339826134274</v>
      </c>
      <c r="H520" s="55">
        <v>23323.464610461615</v>
      </c>
      <c r="I520" s="55">
        <v>23435.281311024333</v>
      </c>
      <c r="J520" s="55">
        <v>23547.634080080032</v>
      </c>
      <c r="K520" s="55">
        <v>23660.525487633258</v>
      </c>
      <c r="L520" s="55">
        <v>23773.958116009606</v>
      </c>
      <c r="M520" s="55">
        <v>23887.934559914775</v>
      </c>
      <c r="N520" s="55">
        <v>23998.027485715433</v>
      </c>
      <c r="O520" s="55">
        <v>24108.627799556732</v>
      </c>
      <c r="P520" s="55">
        <v>24219.737839850721</v>
      </c>
      <c r="Q520" s="55">
        <v>24331.359955786538</v>
      </c>
      <c r="R520" s="55">
        <v>24443.496507380089</v>
      </c>
      <c r="S520" s="37">
        <f t="shared" si="34"/>
        <v>378552.91499907197</v>
      </c>
      <c r="T520" s="37">
        <f t="shared" si="33"/>
        <v>139146.33185612047</v>
      </c>
    </row>
    <row r="521" spans="1:20" x14ac:dyDescent="0.55000000000000004">
      <c r="A521" s="31" t="s">
        <v>177</v>
      </c>
      <c r="B521" s="31" t="s">
        <v>460</v>
      </c>
      <c r="C521" s="55">
        <v>599439.4253540088</v>
      </c>
      <c r="D521" s="55">
        <v>584323.66858362465</v>
      </c>
      <c r="E521" s="55">
        <v>569589.07810474117</v>
      </c>
      <c r="F521" s="55">
        <v>555226.0422423369</v>
      </c>
      <c r="G521" s="55">
        <v>541225.19169407384</v>
      </c>
      <c r="H521" s="55">
        <v>527577.3934185087</v>
      </c>
      <c r="I521" s="55">
        <v>515670.0339355921</v>
      </c>
      <c r="J521" s="55">
        <v>504031.42215040501</v>
      </c>
      <c r="K521" s="55">
        <v>492655.49245913851</v>
      </c>
      <c r="L521" s="55">
        <v>481536.31615794537</v>
      </c>
      <c r="M521" s="55">
        <v>470668.09835312428</v>
      </c>
      <c r="N521" s="55">
        <v>459098.22092909564</v>
      </c>
      <c r="O521" s="55">
        <v>447812.7521235295</v>
      </c>
      <c r="P521" s="55">
        <v>436804.70065559458</v>
      </c>
      <c r="Q521" s="55">
        <v>426067.24710285105</v>
      </c>
      <c r="R521" s="55">
        <v>415593.73967665836</v>
      </c>
      <c r="S521" s="37">
        <f t="shared" si="34"/>
        <v>8027318.8229412278</v>
      </c>
      <c r="T521" s="37">
        <f t="shared" si="33"/>
        <v>3377380.7993972939</v>
      </c>
    </row>
    <row r="522" spans="1:20" x14ac:dyDescent="0.55000000000000004">
      <c r="A522" s="31" t="s">
        <v>178</v>
      </c>
      <c r="B522" s="31" t="s">
        <v>459</v>
      </c>
      <c r="C522" s="55">
        <v>94870.539417041873</v>
      </c>
      <c r="D522" s="55">
        <v>93156.977813307079</v>
      </c>
      <c r="E522" s="55">
        <v>91474.366738449229</v>
      </c>
      <c r="F522" s="55">
        <v>89822.147160779132</v>
      </c>
      <c r="G522" s="55">
        <v>88199.770145896546</v>
      </c>
      <c r="H522" s="55">
        <v>86606.696674311665</v>
      </c>
      <c r="I522" s="55">
        <v>85290.948305774378</v>
      </c>
      <c r="J522" s="55">
        <v>83995.18908167725</v>
      </c>
      <c r="K522" s="55">
        <v>82719.115322452839</v>
      </c>
      <c r="L522" s="55">
        <v>81462.427962101792</v>
      </c>
      <c r="M522" s="55">
        <v>80224.8324781025</v>
      </c>
      <c r="N522" s="55">
        <v>78986.992350545886</v>
      </c>
      <c r="O522" s="55">
        <v>77768.251648118108</v>
      </c>
      <c r="P522" s="55">
        <v>76568.315673602512</v>
      </c>
      <c r="Q522" s="55">
        <v>75386.894276853825</v>
      </c>
      <c r="R522" s="55">
        <v>74223.701784638528</v>
      </c>
      <c r="S522" s="37">
        <f t="shared" si="34"/>
        <v>1340757.1668336531</v>
      </c>
      <c r="T522" s="37">
        <f t="shared" si="33"/>
        <v>544130.49794978555</v>
      </c>
    </row>
    <row r="523" spans="1:20" x14ac:dyDescent="0.55000000000000004">
      <c r="A523" s="31" t="s">
        <v>180</v>
      </c>
      <c r="B523" s="31" t="s">
        <v>460</v>
      </c>
      <c r="C523" s="55">
        <v>417407.14925772732</v>
      </c>
      <c r="D523" s="55">
        <v>408777.22009763884</v>
      </c>
      <c r="E523" s="55">
        <v>400325.71547445771</v>
      </c>
      <c r="F523" s="55">
        <v>392048.94644534559</v>
      </c>
      <c r="G523" s="55">
        <v>383943.30033667869</v>
      </c>
      <c r="H523" s="55">
        <v>376005.23916717444</v>
      </c>
      <c r="I523" s="55">
        <v>369035.21117784677</v>
      </c>
      <c r="J523" s="55">
        <v>362194.38694716775</v>
      </c>
      <c r="K523" s="55">
        <v>355480.37141857902</v>
      </c>
      <c r="L523" s="55">
        <v>348890.8139328055</v>
      </c>
      <c r="M523" s="55">
        <v>342423.40740486118</v>
      </c>
      <c r="N523" s="55">
        <v>335928.11468110664</v>
      </c>
      <c r="O523" s="55">
        <v>329556.02856839244</v>
      </c>
      <c r="P523" s="55">
        <v>323304.81200976833</v>
      </c>
      <c r="Q523" s="55">
        <v>317172.17227898299</v>
      </c>
      <c r="R523" s="55">
        <v>311155.86013959313</v>
      </c>
      <c r="S523" s="37">
        <f t="shared" si="34"/>
        <v>5773648.7493381267</v>
      </c>
      <c r="T523" s="37">
        <f t="shared" si="33"/>
        <v>2378507.5707790228</v>
      </c>
    </row>
    <row r="524" spans="1:20" x14ac:dyDescent="0.55000000000000004">
      <c r="A524" s="31" t="s">
        <v>181</v>
      </c>
      <c r="B524" s="31" t="s">
        <v>459</v>
      </c>
      <c r="C524" s="55">
        <v>12452.708551031694</v>
      </c>
      <c r="D524" s="55">
        <v>12428.556054579609</v>
      </c>
      <c r="E524" s="55">
        <v>12404.450402802524</v>
      </c>
      <c r="F524" s="55">
        <v>12380.391504843419</v>
      </c>
      <c r="G524" s="55">
        <v>12356.379270021513</v>
      </c>
      <c r="H524" s="55">
        <v>12332.413607831888</v>
      </c>
      <c r="I524" s="55">
        <v>12298.810403185464</v>
      </c>
      <c r="J524" s="55">
        <v>12265.298760126117</v>
      </c>
      <c r="K524" s="55">
        <v>12231.878429168006</v>
      </c>
      <c r="L524" s="55">
        <v>12198.54916150506</v>
      </c>
      <c r="M524" s="55">
        <v>12165.310709009176</v>
      </c>
      <c r="N524" s="55">
        <v>12120.233216431319</v>
      </c>
      <c r="O524" s="55">
        <v>12075.322754551298</v>
      </c>
      <c r="P524" s="55">
        <v>12030.578704451498</v>
      </c>
      <c r="Q524" s="55">
        <v>11986.000449507659</v>
      </c>
      <c r="R524" s="55">
        <v>11941.587375380357</v>
      </c>
      <c r="S524" s="37">
        <f t="shared" si="34"/>
        <v>195668.4693544266</v>
      </c>
      <c r="T524" s="37">
        <f t="shared" si="33"/>
        <v>74354.899391110652</v>
      </c>
    </row>
    <row r="525" spans="1:20" x14ac:dyDescent="0.55000000000000004">
      <c r="A525" s="31" t="s">
        <v>20</v>
      </c>
      <c r="B525" s="31" t="s">
        <v>460</v>
      </c>
      <c r="C525" s="55">
        <v>24806.964153592486</v>
      </c>
      <c r="D525" s="55">
        <v>25529.594236743931</v>
      </c>
      <c r="E525" s="55">
        <v>26257.336762053099</v>
      </c>
      <c r="F525" s="55">
        <v>26990.220068776223</v>
      </c>
      <c r="G525" s="55">
        <v>27728.272637420308</v>
      </c>
      <c r="H525" s="55">
        <v>28471.523090406212</v>
      </c>
      <c r="I525" s="55">
        <v>29244.563527568167</v>
      </c>
      <c r="J525" s="55">
        <v>30024.147930818137</v>
      </c>
      <c r="K525" s="55">
        <v>30810.320306972331</v>
      </c>
      <c r="L525" s="55">
        <v>31603.124929981121</v>
      </c>
      <c r="M525" s="55">
        <v>32337.524532079966</v>
      </c>
      <c r="N525" s="55">
        <v>32446.775156407632</v>
      </c>
      <c r="O525" s="55">
        <v>32556.394878218442</v>
      </c>
      <c r="P525" s="55">
        <v>32666.384944488811</v>
      </c>
      <c r="Q525" s="55">
        <v>32776.746606408014</v>
      </c>
      <c r="R525" s="55">
        <v>32887.481119392352</v>
      </c>
      <c r="S525" s="37">
        <f t="shared" si="34"/>
        <v>477137.37488132727</v>
      </c>
      <c r="T525" s="37">
        <f t="shared" si="33"/>
        <v>159783.91094899224</v>
      </c>
    </row>
    <row r="526" spans="1:20" x14ac:dyDescent="0.55000000000000004">
      <c r="A526" s="31" t="s">
        <v>18</v>
      </c>
      <c r="B526" s="31" t="s">
        <v>460</v>
      </c>
      <c r="C526" s="55">
        <v>2843.0128185776102</v>
      </c>
      <c r="D526" s="55">
        <v>2944.2569680808624</v>
      </c>
      <c r="E526" s="55">
        <v>3044.3959812891667</v>
      </c>
      <c r="F526" s="55">
        <v>3143.4384895929516</v>
      </c>
      <c r="G526" s="55">
        <v>3241.3930651259466</v>
      </c>
      <c r="H526" s="55">
        <v>3338.2682211448951</v>
      </c>
      <c r="I526" s="55">
        <v>3446.3304667267876</v>
      </c>
      <c r="J526" s="55">
        <v>3554.0514747215248</v>
      </c>
      <c r="K526" s="55">
        <v>3661.4320406148458</v>
      </c>
      <c r="L526" s="55">
        <v>3768.4729582505001</v>
      </c>
      <c r="M526" s="55">
        <v>3862.4137049961432</v>
      </c>
      <c r="N526" s="55">
        <v>3863.2750962988944</v>
      </c>
      <c r="O526" s="55">
        <v>3864.1366797081982</v>
      </c>
      <c r="P526" s="55">
        <v>3864.9984552668961</v>
      </c>
      <c r="Q526" s="55">
        <v>3865.8604230178403</v>
      </c>
      <c r="R526" s="55">
        <v>3866.7225830038956</v>
      </c>
      <c r="S526" s="37">
        <f t="shared" si="34"/>
        <v>56172.459426416965</v>
      </c>
      <c r="T526" s="37">
        <f t="shared" si="33"/>
        <v>18554.765543811434</v>
      </c>
    </row>
    <row r="528" spans="1:20" x14ac:dyDescent="0.55000000000000004">
      <c r="A528" s="31" t="s">
        <v>229</v>
      </c>
      <c r="B528" s="31"/>
      <c r="C528" s="37">
        <f>SUM(C446:C526)</f>
        <v>33132793.262543272</v>
      </c>
      <c r="D528" s="37">
        <f t="shared" ref="D528:R528" si="35">SUM(D446:D526)</f>
        <v>32494076.406092286</v>
      </c>
      <c r="E528" s="37">
        <f t="shared" si="35"/>
        <v>31872708.375694066</v>
      </c>
      <c r="F528" s="37">
        <f t="shared" si="35"/>
        <v>31267978.157669019</v>
      </c>
      <c r="G528" s="37">
        <f t="shared" si="35"/>
        <v>30679308.427016236</v>
      </c>
      <c r="H528" s="37">
        <f t="shared" si="35"/>
        <v>30101381.075141262</v>
      </c>
      <c r="I528" s="37">
        <f t="shared" si="35"/>
        <v>29560916.999872215</v>
      </c>
      <c r="J528" s="37">
        <f t="shared" si="35"/>
        <v>29018960.867470883</v>
      </c>
      <c r="K528" s="37">
        <f t="shared" si="35"/>
        <v>28489277.504517466</v>
      </c>
      <c r="L528" s="37">
        <f t="shared" si="35"/>
        <v>27972812.740666021</v>
      </c>
      <c r="M528" s="37">
        <f t="shared" si="35"/>
        <v>27469177.230474818</v>
      </c>
      <c r="N528" s="37">
        <f t="shared" si="35"/>
        <v>26942905.356705554</v>
      </c>
      <c r="O528" s="37">
        <f t="shared" si="35"/>
        <v>26430091.904876247</v>
      </c>
      <c r="P528" s="37">
        <f t="shared" si="35"/>
        <v>25930404.985588789</v>
      </c>
      <c r="Q528" s="37">
        <f t="shared" si="35"/>
        <v>25443466.99529722</v>
      </c>
      <c r="R528" s="37">
        <f t="shared" si="35"/>
        <v>24969020.608220417</v>
      </c>
      <c r="S528" s="37">
        <f>SUM(S446:S526)</f>
        <v>461775280.89784569</v>
      </c>
      <c r="T528" s="37">
        <f>SUM(C528:H528)</f>
        <v>189548245.70415613</v>
      </c>
    </row>
    <row r="529" spans="1:20" x14ac:dyDescent="0.55000000000000004">
      <c r="A529" s="31"/>
      <c r="B529" s="31"/>
      <c r="C529" s="37"/>
      <c r="D529" s="37"/>
      <c r="E529" s="37"/>
      <c r="F529" s="37"/>
      <c r="G529" s="37"/>
      <c r="H529" s="37"/>
      <c r="I529" s="37"/>
      <c r="J529" s="37"/>
      <c r="K529" s="37"/>
      <c r="L529" s="37"/>
      <c r="M529" s="37"/>
      <c r="N529" s="37"/>
      <c r="O529" s="37"/>
      <c r="P529" s="37"/>
      <c r="Q529" s="37"/>
      <c r="R529" s="37"/>
    </row>
    <row r="530" spans="1:20" x14ac:dyDescent="0.55000000000000004">
      <c r="A530" s="31"/>
      <c r="B530" s="31"/>
      <c r="C530" s="37"/>
      <c r="D530" s="37"/>
      <c r="E530" s="37"/>
      <c r="F530" s="37"/>
      <c r="G530" s="37"/>
      <c r="H530" s="37"/>
      <c r="I530" s="37"/>
      <c r="J530" s="37"/>
      <c r="K530" s="37"/>
      <c r="L530" s="37"/>
      <c r="M530" s="37"/>
      <c r="N530" s="37"/>
      <c r="O530" s="37"/>
      <c r="P530" s="37"/>
      <c r="Q530" s="37"/>
      <c r="R530" s="37"/>
    </row>
    <row r="531" spans="1:20" x14ac:dyDescent="0.55000000000000004">
      <c r="A531" s="17" t="s">
        <v>237</v>
      </c>
    </row>
    <row r="532" spans="1:20" x14ac:dyDescent="0.55000000000000004">
      <c r="A532" s="17" t="s">
        <v>247</v>
      </c>
    </row>
    <row r="533" spans="1:20" x14ac:dyDescent="0.55000000000000004">
      <c r="A533" s="17" t="s">
        <v>1</v>
      </c>
      <c r="B533" s="17" t="s">
        <v>239</v>
      </c>
      <c r="C533" s="63">
        <v>2015</v>
      </c>
      <c r="D533" s="63">
        <f>1+C533</f>
        <v>2016</v>
      </c>
      <c r="E533" s="63">
        <f t="shared" ref="E533:R533" si="36">1+D533</f>
        <v>2017</v>
      </c>
      <c r="F533" s="63">
        <f t="shared" si="36"/>
        <v>2018</v>
      </c>
      <c r="G533" s="63">
        <f t="shared" si="36"/>
        <v>2019</v>
      </c>
      <c r="H533" s="63">
        <f t="shared" si="36"/>
        <v>2020</v>
      </c>
      <c r="I533" s="63">
        <f t="shared" si="36"/>
        <v>2021</v>
      </c>
      <c r="J533" s="63">
        <f t="shared" si="36"/>
        <v>2022</v>
      </c>
      <c r="K533" s="63">
        <f t="shared" si="36"/>
        <v>2023</v>
      </c>
      <c r="L533" s="63">
        <f t="shared" si="36"/>
        <v>2024</v>
      </c>
      <c r="M533" s="63">
        <f t="shared" si="36"/>
        <v>2025</v>
      </c>
      <c r="N533" s="63">
        <f t="shared" si="36"/>
        <v>2026</v>
      </c>
      <c r="O533" s="63">
        <f t="shared" si="36"/>
        <v>2027</v>
      </c>
      <c r="P533" s="63">
        <f t="shared" si="36"/>
        <v>2028</v>
      </c>
      <c r="Q533" s="63">
        <f t="shared" si="36"/>
        <v>2029</v>
      </c>
      <c r="R533" s="63">
        <f t="shared" si="36"/>
        <v>2030</v>
      </c>
      <c r="S533" t="s">
        <v>233</v>
      </c>
      <c r="T533" t="s">
        <v>240</v>
      </c>
    </row>
    <row r="534" spans="1:20" x14ac:dyDescent="0.55000000000000004">
      <c r="A534" s="31" t="s">
        <v>79</v>
      </c>
      <c r="B534" s="31" t="s">
        <v>459</v>
      </c>
      <c r="C534" s="55">
        <v>705741.99259108398</v>
      </c>
      <c r="D534" s="55">
        <v>709013.11644903035</v>
      </c>
      <c r="E534" s="55">
        <v>712299.40201112139</v>
      </c>
      <c r="F534" s="55">
        <v>715600.9195520645</v>
      </c>
      <c r="G534" s="55">
        <v>718917.73967229133</v>
      </c>
      <c r="H534" s="55">
        <v>722249.93329946802</v>
      </c>
      <c r="I534" s="55">
        <v>722332.52338954993</v>
      </c>
      <c r="J534" s="55">
        <v>722415.12292390165</v>
      </c>
      <c r="K534" s="55">
        <v>722497.73190360225</v>
      </c>
      <c r="L534" s="55">
        <v>722580.3503297331</v>
      </c>
      <c r="M534" s="55">
        <v>722662.97820337291</v>
      </c>
      <c r="N534" s="55">
        <v>717794.95442106703</v>
      </c>
      <c r="O534" s="55">
        <v>712959.72276491125</v>
      </c>
      <c r="P534" s="55">
        <v>708157.06233961252</v>
      </c>
      <c r="Q534" s="55">
        <v>703386.75373787992</v>
      </c>
      <c r="R534" s="55">
        <v>698648.57903040026</v>
      </c>
      <c r="S534" s="37">
        <f>SUM(C534:R534)</f>
        <v>11437258.88261909</v>
      </c>
      <c r="T534" s="37">
        <f t="shared" ref="T534:T597" si="37">SUM(C534:H534)</f>
        <v>4283823.1035750592</v>
      </c>
    </row>
    <row r="535" spans="1:20" x14ac:dyDescent="0.55000000000000004">
      <c r="A535" s="31" t="s">
        <v>82</v>
      </c>
      <c r="B535" s="31" t="s">
        <v>460</v>
      </c>
      <c r="C535" s="55">
        <v>19811762.652814426</v>
      </c>
      <c r="D535" s="55">
        <v>19935092.754678704</v>
      </c>
      <c r="E535" s="55">
        <v>20059190.598126218</v>
      </c>
      <c r="F535" s="55">
        <v>20184060.96242116</v>
      </c>
      <c r="G535" s="55">
        <v>20309708.656579077</v>
      </c>
      <c r="H535" s="55">
        <v>20436138.519552134</v>
      </c>
      <c r="I535" s="55">
        <v>20555841.024100788</v>
      </c>
      <c r="J535" s="55">
        <v>20676244.673319295</v>
      </c>
      <c r="K535" s="55">
        <v>20797353.574087862</v>
      </c>
      <c r="L535" s="55">
        <v>20919171.857342325</v>
      </c>
      <c r="M535" s="55">
        <v>21041703.678215034</v>
      </c>
      <c r="N535" s="55">
        <v>21123113.972330637</v>
      </c>
      <c r="O535" s="55">
        <v>21204839.24265204</v>
      </c>
      <c r="P535" s="55">
        <v>21286880.70782131</v>
      </c>
      <c r="Q535" s="55">
        <v>21369239.591195453</v>
      </c>
      <c r="R535" s="55">
        <v>21451917.120864648</v>
      </c>
      <c r="S535" s="37">
        <f t="shared" ref="S535:S598" si="38">SUM(C535:R535)</f>
        <v>331162259.58610106</v>
      </c>
      <c r="T535" s="37">
        <f t="shared" si="37"/>
        <v>120735954.14417171</v>
      </c>
    </row>
    <row r="536" spans="1:20" x14ac:dyDescent="0.55000000000000004">
      <c r="A536" s="31" t="s">
        <v>85</v>
      </c>
      <c r="B536" s="31" t="s">
        <v>459</v>
      </c>
      <c r="C536" s="55">
        <v>880214.81303725962</v>
      </c>
      <c r="D536" s="55">
        <v>853180.72351680929</v>
      </c>
      <c r="E536" s="55">
        <v>826976.93358388543</v>
      </c>
      <c r="F536" s="55">
        <v>801577.94219823601</v>
      </c>
      <c r="G536" s="55">
        <v>776959.03153456352</v>
      </c>
      <c r="H536" s="55">
        <v>753096.2429275976</v>
      </c>
      <c r="I536" s="55">
        <v>730029.49412482895</v>
      </c>
      <c r="J536" s="55">
        <v>707669.26179366244</v>
      </c>
      <c r="K536" s="55">
        <v>685993.90588725358</v>
      </c>
      <c r="L536" s="55">
        <v>664982.44917646423</v>
      </c>
      <c r="M536" s="55">
        <v>644614.55694827519</v>
      </c>
      <c r="N536" s="55">
        <v>633070.5629376705</v>
      </c>
      <c r="O536" s="55">
        <v>621733.30300758022</v>
      </c>
      <c r="P536" s="55">
        <v>610599.07488823473</v>
      </c>
      <c r="Q536" s="55">
        <v>599664.24261146958</v>
      </c>
      <c r="R536" s="55">
        <v>588925.235323373</v>
      </c>
      <c r="S536" s="37">
        <f t="shared" si="38"/>
        <v>11379287.773497166</v>
      </c>
      <c r="T536" s="37">
        <f t="shared" si="37"/>
        <v>4892005.6867983518</v>
      </c>
    </row>
    <row r="537" spans="1:20" x14ac:dyDescent="0.55000000000000004">
      <c r="A537" s="31" t="s">
        <v>86</v>
      </c>
      <c r="B537" s="31" t="s">
        <v>459</v>
      </c>
      <c r="C537" s="55">
        <v>6870748.8971329322</v>
      </c>
      <c r="D537" s="55">
        <v>6752790.7355861627</v>
      </c>
      <c r="E537" s="55">
        <v>6636857.6994054653</v>
      </c>
      <c r="F537" s="55">
        <v>6522915.0209012236</v>
      </c>
      <c r="G537" s="55">
        <v>6410928.5292813089</v>
      </c>
      <c r="H537" s="55">
        <v>6300864.640403443</v>
      </c>
      <c r="I537" s="55">
        <v>6171077.0227115592</v>
      </c>
      <c r="J537" s="55">
        <v>6043962.8199662734</v>
      </c>
      <c r="K537" s="55">
        <v>5919466.9641448902</v>
      </c>
      <c r="L537" s="55">
        <v>5797535.5215368848</v>
      </c>
      <c r="M537" s="55">
        <v>5678115.6693789149</v>
      </c>
      <c r="N537" s="55">
        <v>5538917.1710831504</v>
      </c>
      <c r="O537" s="55">
        <v>5403131.1115357345</v>
      </c>
      <c r="P537" s="55">
        <v>5270673.8351056529</v>
      </c>
      <c r="Q537" s="55">
        <v>5141463.7369722091</v>
      </c>
      <c r="R537" s="55">
        <v>5015421.2128495993</v>
      </c>
      <c r="S537" s="37">
        <f t="shared" si="38"/>
        <v>95474870.587995425</v>
      </c>
      <c r="T537" s="37">
        <f t="shared" si="37"/>
        <v>39495105.522710539</v>
      </c>
    </row>
    <row r="538" spans="1:20" x14ac:dyDescent="0.55000000000000004">
      <c r="A538" s="31" t="s">
        <v>89</v>
      </c>
      <c r="B538" s="31" t="s">
        <v>459</v>
      </c>
      <c r="C538" s="55">
        <v>5053584.5319876233</v>
      </c>
      <c r="D538" s="55">
        <v>5054961.7110640611</v>
      </c>
      <c r="E538" s="55">
        <v>5056339.2654428585</v>
      </c>
      <c r="F538" s="55">
        <v>5057717.1952262949</v>
      </c>
      <c r="G538" s="55">
        <v>5059095.5005166708</v>
      </c>
      <c r="H538" s="55">
        <v>5060474.1814163215</v>
      </c>
      <c r="I538" s="55">
        <v>5054212.4082009457</v>
      </c>
      <c r="J538" s="55">
        <v>5047958.3832325498</v>
      </c>
      <c r="K538" s="55">
        <v>5041712.0969235431</v>
      </c>
      <c r="L538" s="55">
        <v>5035473.5396981966</v>
      </c>
      <c r="M538" s="55">
        <v>5029242.70199263</v>
      </c>
      <c r="N538" s="55">
        <v>5010898.6773775462</v>
      </c>
      <c r="O538" s="55">
        <v>4992621.5620883834</v>
      </c>
      <c r="P538" s="55">
        <v>4974411.1120752096</v>
      </c>
      <c r="Q538" s="55">
        <v>4956267.0841782661</v>
      </c>
      <c r="R538" s="55">
        <v>4938189.2361247074</v>
      </c>
      <c r="S538" s="37">
        <f t="shared" si="38"/>
        <v>80423159.187545821</v>
      </c>
      <c r="T538" s="37">
        <f t="shared" si="37"/>
        <v>30342172.385653831</v>
      </c>
    </row>
    <row r="539" spans="1:20" x14ac:dyDescent="0.55000000000000004">
      <c r="A539" s="31" t="s">
        <v>91</v>
      </c>
      <c r="B539" s="31" t="s">
        <v>459</v>
      </c>
      <c r="C539" s="55">
        <v>2323319.7586287055</v>
      </c>
      <c r="D539" s="55">
        <v>2339768.3337549153</v>
      </c>
      <c r="E539" s="55">
        <v>2355524.2309617735</v>
      </c>
      <c r="F539" s="55">
        <v>2370601.2890613452</v>
      </c>
      <c r="G539" s="55">
        <v>2385013.1192202601</v>
      </c>
      <c r="H539" s="55">
        <v>2398773.1083765221</v>
      </c>
      <c r="I539" s="55">
        <v>2404493.8479044475</v>
      </c>
      <c r="J539" s="55">
        <v>2409535.0042880964</v>
      </c>
      <c r="K539" s="55">
        <v>2413915.2196896989</v>
      </c>
      <c r="L539" s="55">
        <v>2417652.7365204887</v>
      </c>
      <c r="M539" s="55">
        <v>2420765.4051434775</v>
      </c>
      <c r="N539" s="55">
        <v>2415049.325214711</v>
      </c>
      <c r="O539" s="55">
        <v>2408757.8723368826</v>
      </c>
      <c r="P539" s="55">
        <v>2401913.5549751208</v>
      </c>
      <c r="Q539" s="55">
        <v>2394538.2587325354</v>
      </c>
      <c r="R539" s="55">
        <v>2386653.2614621739</v>
      </c>
      <c r="S539" s="37">
        <f t="shared" si="38"/>
        <v>38246274.326271161</v>
      </c>
      <c r="T539" s="37">
        <f t="shared" si="37"/>
        <v>14172999.840003522</v>
      </c>
    </row>
    <row r="540" spans="1:20" x14ac:dyDescent="0.55000000000000004">
      <c r="A540" s="31" t="s">
        <v>26</v>
      </c>
      <c r="B540" s="31" t="s">
        <v>460</v>
      </c>
      <c r="C540" s="55">
        <v>4044985.4753898922</v>
      </c>
      <c r="D540" s="55">
        <v>3990128.1525997967</v>
      </c>
      <c r="E540" s="55">
        <v>3936014.7943757069</v>
      </c>
      <c r="F540" s="55">
        <v>3882635.3112118398</v>
      </c>
      <c r="G540" s="55">
        <v>3829979.7504343726</v>
      </c>
      <c r="H540" s="55">
        <v>3778038.2943457416</v>
      </c>
      <c r="I540" s="55">
        <v>3718636.1265357332</v>
      </c>
      <c r="J540" s="55">
        <v>3660167.9401376662</v>
      </c>
      <c r="K540" s="55">
        <v>3602619.0501440768</v>
      </c>
      <c r="L540" s="55">
        <v>3545975.0024401471</v>
      </c>
      <c r="M540" s="55">
        <v>3490221.5701733837</v>
      </c>
      <c r="N540" s="55">
        <v>3429834.6624159883</v>
      </c>
      <c r="O540" s="55">
        <v>3370492.553263837</v>
      </c>
      <c r="P540" s="55">
        <v>3312177.1658826238</v>
      </c>
      <c r="Q540" s="55">
        <v>3254870.7361987433</v>
      </c>
      <c r="R540" s="55">
        <v>3198555.8074879823</v>
      </c>
      <c r="S540" s="37">
        <f t="shared" si="38"/>
        <v>58045332.393037528</v>
      </c>
      <c r="T540" s="37">
        <f t="shared" si="37"/>
        <v>23461781.778357346</v>
      </c>
    </row>
    <row r="541" spans="1:20" x14ac:dyDescent="0.55000000000000004">
      <c r="A541" s="31" t="s">
        <v>36</v>
      </c>
      <c r="B541" s="31" t="s">
        <v>460</v>
      </c>
      <c r="C541" s="55">
        <v>87528340.842683628</v>
      </c>
      <c r="D541" s="55">
        <v>85510222.577593952</v>
      </c>
      <c r="E541" s="55">
        <v>83538635.542191491</v>
      </c>
      <c r="F541" s="55">
        <v>81612506.877975449</v>
      </c>
      <c r="G541" s="55">
        <v>79730788.463065445</v>
      </c>
      <c r="H541" s="55">
        <v>77892456.341855511</v>
      </c>
      <c r="I541" s="55">
        <v>75710072.640470684</v>
      </c>
      <c r="J541" s="55">
        <v>73588834.765572175</v>
      </c>
      <c r="K541" s="55">
        <v>71527029.538998693</v>
      </c>
      <c r="L541" s="55">
        <v>69522991.782257661</v>
      </c>
      <c r="M541" s="55">
        <v>67575102.971674889</v>
      </c>
      <c r="N541" s="55">
        <v>65445211.343301006</v>
      </c>
      <c r="O541" s="55">
        <v>63382451.515681006</v>
      </c>
      <c r="P541" s="55">
        <v>61384707.569576345</v>
      </c>
      <c r="Q541" s="55">
        <v>59449930.277155139</v>
      </c>
      <c r="R541" s="55">
        <v>57576134.999953702</v>
      </c>
      <c r="S541" s="37">
        <f t="shared" si="38"/>
        <v>1160975418.0500071</v>
      </c>
      <c r="T541" s="37">
        <f t="shared" si="37"/>
        <v>495812950.64536554</v>
      </c>
    </row>
    <row r="542" spans="1:20" x14ac:dyDescent="0.55000000000000004">
      <c r="A542" s="31" t="s">
        <v>94</v>
      </c>
      <c r="B542" s="31" t="s">
        <v>459</v>
      </c>
      <c r="C542" s="55">
        <v>3596113.0433388855</v>
      </c>
      <c r="D542" s="55">
        <v>3609331.1129597453</v>
      </c>
      <c r="E542" s="55">
        <v>3622597.7676396389</v>
      </c>
      <c r="F542" s="55">
        <v>3635913.1859604637</v>
      </c>
      <c r="G542" s="55">
        <v>3649277.5471605244</v>
      </c>
      <c r="H542" s="55">
        <v>3662691.0311369402</v>
      </c>
      <c r="I542" s="55">
        <v>3673552.1966189705</v>
      </c>
      <c r="J542" s="55">
        <v>3684445.5692718001</v>
      </c>
      <c r="K542" s="55">
        <v>3695371.2446010048</v>
      </c>
      <c r="L542" s="55">
        <v>3706329.3183953683</v>
      </c>
      <c r="M542" s="55">
        <v>3717319.886727714</v>
      </c>
      <c r="N542" s="55">
        <v>3717586.5425350182</v>
      </c>
      <c r="O542" s="55">
        <v>3717853.2174704373</v>
      </c>
      <c r="P542" s="55">
        <v>3718119.9115353427</v>
      </c>
      <c r="Q542" s="55">
        <v>3718386.6247311053</v>
      </c>
      <c r="R542" s="55">
        <v>3718653.3570591002</v>
      </c>
      <c r="S542" s="37">
        <f t="shared" si="38"/>
        <v>58843541.557142064</v>
      </c>
      <c r="T542" s="37">
        <f t="shared" si="37"/>
        <v>21775923.688196201</v>
      </c>
    </row>
    <row r="543" spans="1:20" x14ac:dyDescent="0.55000000000000004">
      <c r="A543" s="31" t="s">
        <v>95</v>
      </c>
      <c r="B543" s="31" t="s">
        <v>459</v>
      </c>
      <c r="C543" s="55">
        <v>859255.41675627977</v>
      </c>
      <c r="D543" s="55">
        <v>859404.08196046948</v>
      </c>
      <c r="E543" s="55">
        <v>859552.77288616472</v>
      </c>
      <c r="F543" s="55">
        <v>859701.48953781556</v>
      </c>
      <c r="G543" s="55">
        <v>859850.23191987304</v>
      </c>
      <c r="H543" s="55">
        <v>859999.00003678957</v>
      </c>
      <c r="I543" s="55">
        <v>864024.67115671013</v>
      </c>
      <c r="J543" s="55">
        <v>868069.18651710625</v>
      </c>
      <c r="K543" s="55">
        <v>872132.63432821434</v>
      </c>
      <c r="L543" s="55">
        <v>876215.10321318405</v>
      </c>
      <c r="M543" s="55">
        <v>880316.68221001106</v>
      </c>
      <c r="N543" s="55">
        <v>884255.99631924916</v>
      </c>
      <c r="O543" s="55">
        <v>888212.9383980179</v>
      </c>
      <c r="P543" s="55">
        <v>892187.58732941735</v>
      </c>
      <c r="Q543" s="55">
        <v>896180.02234954038</v>
      </c>
      <c r="R543" s="55">
        <v>900190.32304905227</v>
      </c>
      <c r="S543" s="37">
        <f t="shared" si="38"/>
        <v>13979548.137967894</v>
      </c>
      <c r="T543" s="37">
        <f t="shared" si="37"/>
        <v>5157762.993097391</v>
      </c>
    </row>
    <row r="544" spans="1:20" x14ac:dyDescent="0.55000000000000004">
      <c r="A544" s="31" t="s">
        <v>96</v>
      </c>
      <c r="B544" s="31" t="s">
        <v>459</v>
      </c>
      <c r="C544" s="55">
        <v>758404.17817257147</v>
      </c>
      <c r="D544" s="55">
        <v>744969.51498736802</v>
      </c>
      <c r="E544" s="55">
        <v>731772.83859086398</v>
      </c>
      <c r="F544" s="55">
        <v>718809.93319358968</v>
      </c>
      <c r="G544" s="55">
        <v>706076.65768618963</v>
      </c>
      <c r="H544" s="55">
        <v>693568.94431651267</v>
      </c>
      <c r="I544" s="55">
        <v>682956.28012398456</v>
      </c>
      <c r="J544" s="55">
        <v>672506.00590319047</v>
      </c>
      <c r="K544" s="55">
        <v>662215.63683953206</v>
      </c>
      <c r="L544" s="55">
        <v>652082.72613986861</v>
      </c>
      <c r="M544" s="55">
        <v>642104.86445073213</v>
      </c>
      <c r="N544" s="55">
        <v>635203.60700094572</v>
      </c>
      <c r="O544" s="55">
        <v>628376.52334585425</v>
      </c>
      <c r="P544" s="55">
        <v>621622.81627540395</v>
      </c>
      <c r="Q544" s="55">
        <v>614941.69714784913</v>
      </c>
      <c r="R544" s="55">
        <v>608332.38579765998</v>
      </c>
      <c r="S544" s="37">
        <f t="shared" si="38"/>
        <v>10773944.609972119</v>
      </c>
      <c r="T544" s="37">
        <f t="shared" si="37"/>
        <v>4353602.0669470951</v>
      </c>
    </row>
    <row r="545" spans="1:20" x14ac:dyDescent="0.55000000000000004">
      <c r="A545" s="31" t="s">
        <v>33</v>
      </c>
      <c r="B545" s="31" t="s">
        <v>460</v>
      </c>
      <c r="C545" s="55">
        <v>12851866.758444443</v>
      </c>
      <c r="D545" s="55">
        <v>13141419.319942283</v>
      </c>
      <c r="E545" s="55">
        <v>13430502.848890437</v>
      </c>
      <c r="F545" s="55">
        <v>13719117.908461303</v>
      </c>
      <c r="G545" s="55">
        <v>14007265.061227933</v>
      </c>
      <c r="H545" s="55">
        <v>14294944.869164649</v>
      </c>
      <c r="I545" s="55">
        <v>14565253.013440689</v>
      </c>
      <c r="J545" s="55">
        <v>14834450.075328842</v>
      </c>
      <c r="K545" s="55">
        <v>15102539.365141729</v>
      </c>
      <c r="L545" s="55">
        <v>15369524.184496963</v>
      </c>
      <c r="M545" s="55">
        <v>15635407.8263385</v>
      </c>
      <c r="N545" s="55">
        <v>15869261.81292198</v>
      </c>
      <c r="O545" s="55">
        <v>16101056.399887584</v>
      </c>
      <c r="P545" s="55">
        <v>16330804.083992261</v>
      </c>
      <c r="Q545" s="55">
        <v>16558517.295879284</v>
      </c>
      <c r="R545" s="55">
        <v>16784208.400403686</v>
      </c>
      <c r="S545" s="37">
        <f t="shared" si="38"/>
        <v>238596139.22396255</v>
      </c>
      <c r="T545" s="37">
        <f t="shared" si="37"/>
        <v>81445116.766131043</v>
      </c>
    </row>
    <row r="546" spans="1:20" x14ac:dyDescent="0.55000000000000004">
      <c r="A546" s="31" t="s">
        <v>97</v>
      </c>
      <c r="B546" s="31" t="s">
        <v>459</v>
      </c>
      <c r="C546" s="55">
        <v>5888422.9007755704</v>
      </c>
      <c r="D546" s="55">
        <v>5997212.9415935669</v>
      </c>
      <c r="E546" s="55">
        <v>6104834.3952518217</v>
      </c>
      <c r="F546" s="55">
        <v>6211295.919345269</v>
      </c>
      <c r="G546" s="55">
        <v>6316606.1155375056</v>
      </c>
      <c r="H546" s="55">
        <v>6420773.5298970351</v>
      </c>
      <c r="I546" s="55">
        <v>6502015.4200859126</v>
      </c>
      <c r="J546" s="55">
        <v>6581524.5863520708</v>
      </c>
      <c r="K546" s="55">
        <v>6659323.7309056297</v>
      </c>
      <c r="L546" s="55">
        <v>6735435.3021687893</v>
      </c>
      <c r="M546" s="55">
        <v>6809881.4973952575</v>
      </c>
      <c r="N546" s="55">
        <v>6873518.2176090321</v>
      </c>
      <c r="O546" s="55">
        <v>6935355.9549208051</v>
      </c>
      <c r="P546" s="55">
        <v>6995422.9156526783</v>
      </c>
      <c r="Q546" s="55">
        <v>7053746.9347271621</v>
      </c>
      <c r="R546" s="55">
        <v>7110355.4801579406</v>
      </c>
      <c r="S546" s="37">
        <f t="shared" si="38"/>
        <v>105195725.84237604</v>
      </c>
      <c r="T546" s="37">
        <f t="shared" si="37"/>
        <v>36939145.802400768</v>
      </c>
    </row>
    <row r="547" spans="1:20" x14ac:dyDescent="0.55000000000000004">
      <c r="A547" s="31" t="s">
        <v>98</v>
      </c>
      <c r="B547" s="31" t="s">
        <v>460</v>
      </c>
      <c r="C547" s="55">
        <v>2129762.8347672313</v>
      </c>
      <c r="D547" s="55">
        <v>2253139.1579021979</v>
      </c>
      <c r="E547" s="55">
        <v>2378320.4112974186</v>
      </c>
      <c r="F547" s="55">
        <v>2505327.3230373138</v>
      </c>
      <c r="G547" s="55">
        <v>2634180.8353614314</v>
      </c>
      <c r="H547" s="55">
        <v>2764902.1067489637</v>
      </c>
      <c r="I547" s="55">
        <v>2891178.1592741855</v>
      </c>
      <c r="J547" s="55">
        <v>3018791.272774295</v>
      </c>
      <c r="K547" s="55">
        <v>3147752.515991834</v>
      </c>
      <c r="L547" s="55">
        <v>3278073.0400130632</v>
      </c>
      <c r="M547" s="55">
        <v>3409764.0788448066</v>
      </c>
      <c r="N547" s="55">
        <v>3535263.0302861976</v>
      </c>
      <c r="O547" s="55">
        <v>3661597.0952664544</v>
      </c>
      <c r="P547" s="55">
        <v>3788770.5766020129</v>
      </c>
      <c r="Q547" s="55">
        <v>3916787.7969792816</v>
      </c>
      <c r="R547" s="55">
        <v>4045653.0990409642</v>
      </c>
      <c r="S547" s="37">
        <f t="shared" si="38"/>
        <v>49359263.334187649</v>
      </c>
      <c r="T547" s="37">
        <f t="shared" si="37"/>
        <v>14665632.669114556</v>
      </c>
    </row>
    <row r="548" spans="1:20" x14ac:dyDescent="0.55000000000000004">
      <c r="A548" s="31" t="s">
        <v>99</v>
      </c>
      <c r="B548" s="31" t="s">
        <v>460</v>
      </c>
      <c r="C548" s="55">
        <v>157337048.67642528</v>
      </c>
      <c r="D548" s="55">
        <v>150753624.65347797</v>
      </c>
      <c r="E548" s="55">
        <v>144445669.58225256</v>
      </c>
      <c r="F548" s="55">
        <v>138401657.06811038</v>
      </c>
      <c r="G548" s="55">
        <v>132610543.01313804</v>
      </c>
      <c r="H548" s="55">
        <v>127061745.43549801</v>
      </c>
      <c r="I548" s="55">
        <v>121959919.55252557</v>
      </c>
      <c r="J548" s="55">
        <v>117062943.89611781</v>
      </c>
      <c r="K548" s="55">
        <v>112362593.25116824</v>
      </c>
      <c r="L548" s="55">
        <v>107850972.66417004</v>
      </c>
      <c r="M548" s="55">
        <v>103520504.18244168</v>
      </c>
      <c r="N548" s="55">
        <v>100182791.03319263</v>
      </c>
      <c r="O548" s="55">
        <v>96952692.594233572</v>
      </c>
      <c r="P548" s="55">
        <v>93826739.146822095</v>
      </c>
      <c r="Q548" s="55">
        <v>90801572.843056813</v>
      </c>
      <c r="R548" s="55">
        <v>87873944.0989324</v>
      </c>
      <c r="S548" s="37">
        <f t="shared" si="38"/>
        <v>1883004961.6915631</v>
      </c>
      <c r="T548" s="37">
        <f t="shared" si="37"/>
        <v>850610288.42890227</v>
      </c>
    </row>
    <row r="549" spans="1:20" x14ac:dyDescent="0.55000000000000004">
      <c r="A549" s="31" t="s">
        <v>101</v>
      </c>
      <c r="B549" s="31" t="s">
        <v>459</v>
      </c>
      <c r="C549" s="55">
        <v>176178.1309061854</v>
      </c>
      <c r="D549" s="55">
        <v>175359.64556997662</v>
      </c>
      <c r="E549" s="55">
        <v>174544.9627388923</v>
      </c>
      <c r="F549" s="55">
        <v>173734.06474731947</v>
      </c>
      <c r="G549" s="55">
        <v>172926.93401171555</v>
      </c>
      <c r="H549" s="55">
        <v>172123.55303022766</v>
      </c>
      <c r="I549" s="55">
        <v>171241.04433122129</v>
      </c>
      <c r="J549" s="55">
        <v>170363.06041450132</v>
      </c>
      <c r="K549" s="55">
        <v>169489.57808068773</v>
      </c>
      <c r="L549" s="55">
        <v>168620.57424934773</v>
      </c>
      <c r="M549" s="55">
        <v>167756.02595838631</v>
      </c>
      <c r="N549" s="55">
        <v>166637.5518299212</v>
      </c>
      <c r="O549" s="55">
        <v>165526.53486652003</v>
      </c>
      <c r="P549" s="55">
        <v>164422.92534927625</v>
      </c>
      <c r="Q549" s="55">
        <v>163326.67389077219</v>
      </c>
      <c r="R549" s="55">
        <v>162237.73143286956</v>
      </c>
      <c r="S549" s="37">
        <f t="shared" si="38"/>
        <v>2714488.9914078205</v>
      </c>
      <c r="T549" s="37">
        <f t="shared" si="37"/>
        <v>1044867.291004317</v>
      </c>
    </row>
    <row r="550" spans="1:20" x14ac:dyDescent="0.55000000000000004">
      <c r="A550" s="31" t="s">
        <v>102</v>
      </c>
      <c r="B550" s="31" t="s">
        <v>459</v>
      </c>
      <c r="C550" s="55">
        <v>2332535.2286590966</v>
      </c>
      <c r="D550" s="55">
        <v>2327124.1238495475</v>
      </c>
      <c r="E550" s="55">
        <v>2321725.57192876</v>
      </c>
      <c r="F550" s="55">
        <v>2316339.5437760614</v>
      </c>
      <c r="G550" s="55">
        <v>2310966.0103383344</v>
      </c>
      <c r="H550" s="55">
        <v>2305604.942629857</v>
      </c>
      <c r="I550" s="55">
        <v>2303846.2819614247</v>
      </c>
      <c r="J550" s="55">
        <v>2302088.9627575646</v>
      </c>
      <c r="K550" s="55">
        <v>2300332.9839950386</v>
      </c>
      <c r="L550" s="55">
        <v>2298578.3446513903</v>
      </c>
      <c r="M550" s="55">
        <v>2296825.0437049437</v>
      </c>
      <c r="N550" s="55">
        <v>2294187.0570248016</v>
      </c>
      <c r="O550" s="55">
        <v>2291552.1001678249</v>
      </c>
      <c r="P550" s="55">
        <v>2288920.1696541533</v>
      </c>
      <c r="Q550" s="55">
        <v>2286291.2620079182</v>
      </c>
      <c r="R550" s="55">
        <v>2283665.3737572506</v>
      </c>
      <c r="S550" s="37">
        <f t="shared" si="38"/>
        <v>36860583.000863969</v>
      </c>
      <c r="T550" s="37">
        <f t="shared" si="37"/>
        <v>13914295.421181656</v>
      </c>
    </row>
    <row r="551" spans="1:20" x14ac:dyDescent="0.55000000000000004">
      <c r="A551" s="31" t="s">
        <v>104</v>
      </c>
      <c r="B551" s="31" t="s">
        <v>460</v>
      </c>
      <c r="C551" s="55">
        <v>53670181.841947332</v>
      </c>
      <c r="D551" s="55">
        <v>53491419.473780319</v>
      </c>
      <c r="E551" s="55">
        <v>53313252.519736677</v>
      </c>
      <c r="F551" s="55">
        <v>53135678.996636286</v>
      </c>
      <c r="G551" s="55">
        <v>52958696.927904464</v>
      </c>
      <c r="H551" s="55">
        <v>52782304.343550071</v>
      </c>
      <c r="I551" s="55">
        <v>52526621.276685074</v>
      </c>
      <c r="J551" s="55">
        <v>52272176.765648477</v>
      </c>
      <c r="K551" s="55">
        <v>52018964.810744807</v>
      </c>
      <c r="L551" s="55">
        <v>51766979.441341765</v>
      </c>
      <c r="M551" s="55">
        <v>51516214.715729401</v>
      </c>
      <c r="N551" s="55">
        <v>51288467.922178119</v>
      </c>
      <c r="O551" s="55">
        <v>51061727.968944192</v>
      </c>
      <c r="P551" s="55">
        <v>50835990.404911473</v>
      </c>
      <c r="Q551" s="55">
        <v>50611250.798641667</v>
      </c>
      <c r="R551" s="55">
        <v>50387504.738287359</v>
      </c>
      <c r="S551" s="37">
        <f t="shared" si="38"/>
        <v>833637432.94666755</v>
      </c>
      <c r="T551" s="37">
        <f t="shared" si="37"/>
        <v>319351534.10355514</v>
      </c>
    </row>
    <row r="552" spans="1:20" x14ac:dyDescent="0.55000000000000004">
      <c r="A552" s="64" t="s">
        <v>106</v>
      </c>
      <c r="B552" s="31">
        <v>0</v>
      </c>
      <c r="C552" s="55">
        <v>1060469.7445512451</v>
      </c>
      <c r="D552" s="55">
        <v>1023335.6208456209</v>
      </c>
      <c r="E552" s="55">
        <v>987501.81065716152</v>
      </c>
      <c r="F552" s="55">
        <v>952922.78133088071</v>
      </c>
      <c r="G552" s="55">
        <v>919554.59461394383</v>
      </c>
      <c r="H552" s="55">
        <v>887354.85082500719</v>
      </c>
      <c r="I552" s="55">
        <v>854401.84574455221</v>
      </c>
      <c r="J552" s="55">
        <v>822672.59071496234</v>
      </c>
      <c r="K552" s="55">
        <v>792121.64028495504</v>
      </c>
      <c r="L552" s="55">
        <v>762705.23667553102</v>
      </c>
      <c r="M552" s="55">
        <v>734381.24710620486</v>
      </c>
      <c r="N552" s="55">
        <v>715300.38890236383</v>
      </c>
      <c r="O552" s="55">
        <v>696715.29383412807</v>
      </c>
      <c r="P552" s="55">
        <v>678613.08087256283</v>
      </c>
      <c r="Q552" s="55">
        <v>660981.20366651437</v>
      </c>
      <c r="R552" s="55">
        <v>643807.44184693904</v>
      </c>
      <c r="S552" s="37">
        <f t="shared" si="38"/>
        <v>13192839.372472573</v>
      </c>
      <c r="T552" s="37">
        <f t="shared" si="37"/>
        <v>5831139.4028238598</v>
      </c>
    </row>
    <row r="553" spans="1:20" x14ac:dyDescent="0.55000000000000004">
      <c r="A553" s="31" t="s">
        <v>107</v>
      </c>
      <c r="B553" s="31" t="s">
        <v>460</v>
      </c>
      <c r="C553" s="55">
        <v>9383991.9481656738</v>
      </c>
      <c r="D553" s="55">
        <v>9435486.4623789378</v>
      </c>
      <c r="E553" s="55">
        <v>9487263.5519619025</v>
      </c>
      <c r="F553" s="55">
        <v>9539324.7675426528</v>
      </c>
      <c r="G553" s="55">
        <v>9591671.6682583094</v>
      </c>
      <c r="H553" s="55">
        <v>9644305.8218017407</v>
      </c>
      <c r="I553" s="55">
        <v>9693547.757413581</v>
      </c>
      <c r="J553" s="55">
        <v>9743041.1126991175</v>
      </c>
      <c r="K553" s="55">
        <v>9792787.1713579502</v>
      </c>
      <c r="L553" s="55">
        <v>9842787.2236439679</v>
      </c>
      <c r="M553" s="55">
        <v>9893042.5663988683</v>
      </c>
      <c r="N553" s="55">
        <v>9928447.7814174239</v>
      </c>
      <c r="O553" s="55">
        <v>9963979.7045990247</v>
      </c>
      <c r="P553" s="55">
        <v>9999638.7894067708</v>
      </c>
      <c r="Q553" s="55">
        <v>10035425.490926614</v>
      </c>
      <c r="R553" s="55">
        <v>10071340.26587317</v>
      </c>
      <c r="S553" s="37">
        <f t="shared" si="38"/>
        <v>156046082.0838457</v>
      </c>
      <c r="T553" s="37">
        <f t="shared" si="37"/>
        <v>57082044.220109209</v>
      </c>
    </row>
    <row r="554" spans="1:20" x14ac:dyDescent="0.55000000000000004">
      <c r="A554" s="31" t="s">
        <v>108</v>
      </c>
      <c r="B554" s="31" t="s">
        <v>459</v>
      </c>
      <c r="C554" s="55">
        <v>116900.66032682802</v>
      </c>
      <c r="D554" s="55">
        <v>134901.09277317653</v>
      </c>
      <c r="E554" s="55">
        <v>152268.56575039116</v>
      </c>
      <c r="F554" s="55">
        <v>169019.18567319465</v>
      </c>
      <c r="G554" s="55">
        <v>185168.69776632229</v>
      </c>
      <c r="H554" s="55">
        <v>200732.49363237925</v>
      </c>
      <c r="I554" s="55">
        <v>215523.82530959783</v>
      </c>
      <c r="J554" s="55">
        <v>229732.38448264057</v>
      </c>
      <c r="K554" s="55">
        <v>243374.10190258929</v>
      </c>
      <c r="L554" s="55">
        <v>256464.52809667183</v>
      </c>
      <c r="M554" s="55">
        <v>269018.84181709803</v>
      </c>
      <c r="N554" s="55">
        <v>280233.14555876091</v>
      </c>
      <c r="O554" s="55">
        <v>290875.94241886522</v>
      </c>
      <c r="P554" s="55">
        <v>300965.92408612143</v>
      </c>
      <c r="Q554" s="55">
        <v>310521.25662342273</v>
      </c>
      <c r="R554" s="55">
        <v>319559.59415192419</v>
      </c>
      <c r="S554" s="37">
        <f t="shared" si="38"/>
        <v>3675260.2403699844</v>
      </c>
      <c r="T554" s="37">
        <f t="shared" si="37"/>
        <v>958990.69592229195</v>
      </c>
    </row>
    <row r="555" spans="1:20" x14ac:dyDescent="0.55000000000000004">
      <c r="A555" s="65" t="s">
        <v>111</v>
      </c>
      <c r="B555" s="31" t="s">
        <v>459</v>
      </c>
      <c r="C555" s="55">
        <v>2551313.7094139769</v>
      </c>
      <c r="D555" s="55">
        <v>2517682.8772594118</v>
      </c>
      <c r="E555" s="55">
        <v>2484495.359020825</v>
      </c>
      <c r="F555" s="55">
        <v>2451745.3110358533</v>
      </c>
      <c r="G555" s="55">
        <v>2419426.9666719502</v>
      </c>
      <c r="H555" s="55">
        <v>2387534.6353109968</v>
      </c>
      <c r="I555" s="55">
        <v>2356450.4550491623</v>
      </c>
      <c r="J555" s="55">
        <v>2325770.9710159227</v>
      </c>
      <c r="K555" s="55">
        <v>2295490.9143241444</v>
      </c>
      <c r="L555" s="55">
        <v>2265605.0846842495</v>
      </c>
      <c r="M555" s="55">
        <v>2236108.3495111149</v>
      </c>
      <c r="N555" s="55">
        <v>2212762.9758087508</v>
      </c>
      <c r="O555" s="55">
        <v>2189661.3320103614</v>
      </c>
      <c r="P555" s="55">
        <v>2166800.8735318738</v>
      </c>
      <c r="Q555" s="55">
        <v>2144179.0823551309</v>
      </c>
      <c r="R555" s="55">
        <v>2121793.4667505394</v>
      </c>
      <c r="S555" s="37">
        <f t="shared" si="38"/>
        <v>37126822.363754265</v>
      </c>
      <c r="T555" s="37">
        <f t="shared" si="37"/>
        <v>14812198.858713012</v>
      </c>
    </row>
    <row r="556" spans="1:20" x14ac:dyDescent="0.55000000000000004">
      <c r="A556" s="31" t="s">
        <v>112</v>
      </c>
      <c r="B556" s="31" t="s">
        <v>459</v>
      </c>
      <c r="C556" s="55">
        <v>50592.143359814727</v>
      </c>
      <c r="D556" s="55">
        <v>50392.014825169725</v>
      </c>
      <c r="E556" s="55">
        <v>50192.677943689043</v>
      </c>
      <c r="F556" s="55">
        <v>49994.129583811562</v>
      </c>
      <c r="G556" s="55">
        <v>49796.366626363779</v>
      </c>
      <c r="H556" s="55">
        <v>49599.385964510751</v>
      </c>
      <c r="I556" s="55">
        <v>49587.173608101744</v>
      </c>
      <c r="J556" s="55">
        <v>49574.964258618071</v>
      </c>
      <c r="K556" s="55">
        <v>49562.757915319336</v>
      </c>
      <c r="L556" s="55">
        <v>49550.554577465358</v>
      </c>
      <c r="M556" s="55">
        <v>49538.354244316186</v>
      </c>
      <c r="N556" s="55">
        <v>49586.305090692033</v>
      </c>
      <c r="O556" s="55">
        <v>49634.302351279701</v>
      </c>
      <c r="P556" s="55">
        <v>49682.346071006032</v>
      </c>
      <c r="Q556" s="55">
        <v>49730.436294841325</v>
      </c>
      <c r="R556" s="55">
        <v>49778.573067799429</v>
      </c>
      <c r="S556" s="37">
        <f t="shared" si="38"/>
        <v>796792.48578279873</v>
      </c>
      <c r="T556" s="37">
        <f t="shared" si="37"/>
        <v>300566.71830335958</v>
      </c>
    </row>
    <row r="557" spans="1:20" x14ac:dyDescent="0.55000000000000004">
      <c r="A557" s="31" t="s">
        <v>114</v>
      </c>
      <c r="B557" s="31" t="s">
        <v>459</v>
      </c>
      <c r="C557" s="55">
        <v>615644.45652420225</v>
      </c>
      <c r="D557" s="55">
        <v>724042.48505923676</v>
      </c>
      <c r="E557" s="55">
        <v>832902.9748714295</v>
      </c>
      <c r="F557" s="55">
        <v>942227.41174939694</v>
      </c>
      <c r="G557" s="55">
        <v>1052017.2857292169</v>
      </c>
      <c r="H557" s="55">
        <v>1162274.0911058232</v>
      </c>
      <c r="I557" s="55">
        <v>1273534.525122009</v>
      </c>
      <c r="J557" s="55">
        <v>1385358.6347080532</v>
      </c>
      <c r="K557" s="55">
        <v>1497748.5809415265</v>
      </c>
      <c r="L557" s="55">
        <v>1610706.5322814507</v>
      </c>
      <c r="M557" s="55">
        <v>1724234.6645919569</v>
      </c>
      <c r="N557" s="55">
        <v>1825782.7510231987</v>
      </c>
      <c r="O557" s="55">
        <v>1926430.4139811683</v>
      </c>
      <c r="P557" s="55">
        <v>2026183.4991242958</v>
      </c>
      <c r="Q557" s="55">
        <v>2125047.818574056</v>
      </c>
      <c r="R557" s="55">
        <v>2223029.1510949261</v>
      </c>
      <c r="S557" s="37">
        <f t="shared" si="38"/>
        <v>22947165.276481945</v>
      </c>
      <c r="T557" s="37">
        <f t="shared" si="37"/>
        <v>5329108.7050393056</v>
      </c>
    </row>
    <row r="558" spans="1:20" x14ac:dyDescent="0.55000000000000004">
      <c r="A558" s="31" t="s">
        <v>115</v>
      </c>
      <c r="B558" s="31" t="s">
        <v>460</v>
      </c>
      <c r="C558" s="55">
        <v>2556222.7887714752</v>
      </c>
      <c r="D558" s="55">
        <v>3011913.5883873575</v>
      </c>
      <c r="E558" s="55">
        <v>3471223.6762660681</v>
      </c>
      <c r="F558" s="55">
        <v>3934174.7746685627</v>
      </c>
      <c r="G558" s="55">
        <v>4400788.7219627518</v>
      </c>
      <c r="H558" s="55">
        <v>4871087.4732057629</v>
      </c>
      <c r="I558" s="55">
        <v>5314008.7497171983</v>
      </c>
      <c r="J558" s="55">
        <v>5755299.4950441513</v>
      </c>
      <c r="K558" s="55">
        <v>6194964.1811316675</v>
      </c>
      <c r="L558" s="55">
        <v>6633007.269040687</v>
      </c>
      <c r="M558" s="55">
        <v>7069433.2089728629</v>
      </c>
      <c r="N558" s="55">
        <v>7481392.7821901813</v>
      </c>
      <c r="O558" s="55">
        <v>7889179.1015859768</v>
      </c>
      <c r="P558" s="55">
        <v>8292823.0107377553</v>
      </c>
      <c r="Q558" s="55">
        <v>8692355.1519460417</v>
      </c>
      <c r="R558" s="55">
        <v>9087805.9674625043</v>
      </c>
      <c r="S558" s="37">
        <f t="shared" si="38"/>
        <v>94655679.941091016</v>
      </c>
      <c r="T558" s="37">
        <f t="shared" si="37"/>
        <v>22245411.023261979</v>
      </c>
    </row>
    <row r="559" spans="1:20" x14ac:dyDescent="0.55000000000000004">
      <c r="A559" s="31" t="s">
        <v>117</v>
      </c>
      <c r="B559" s="31" t="s">
        <v>459</v>
      </c>
      <c r="C559" s="55">
        <v>1275300.8210604354</v>
      </c>
      <c r="D559" s="55">
        <v>1291746.4084127776</v>
      </c>
      <c r="E559" s="55">
        <v>1307918.4373970802</v>
      </c>
      <c r="F559" s="55">
        <v>1323819.8087415656</v>
      </c>
      <c r="G559" s="55">
        <v>1339453.396760433</v>
      </c>
      <c r="H559" s="55">
        <v>1354822.0495764378</v>
      </c>
      <c r="I559" s="55">
        <v>1368971.7667185448</v>
      </c>
      <c r="J559" s="55">
        <v>1382842.1027439504</v>
      </c>
      <c r="K559" s="55">
        <v>1396436.3869461296</v>
      </c>
      <c r="L559" s="55">
        <v>1409757.9148671294</v>
      </c>
      <c r="M559" s="55">
        <v>1422809.9486131517</v>
      </c>
      <c r="N559" s="55">
        <v>1434456.4428306259</v>
      </c>
      <c r="O559" s="55">
        <v>1445820.9042525436</v>
      </c>
      <c r="P559" s="55">
        <v>1456907.1377568389</v>
      </c>
      <c r="Q559" s="55">
        <v>1467718.9050860056</v>
      </c>
      <c r="R559" s="55">
        <v>1478259.9252962542</v>
      </c>
      <c r="S559" s="37">
        <f t="shared" si="38"/>
        <v>22157042.357059907</v>
      </c>
      <c r="T559" s="37">
        <f t="shared" si="37"/>
        <v>7893060.92194873</v>
      </c>
    </row>
    <row r="560" spans="1:20" x14ac:dyDescent="0.55000000000000004">
      <c r="A560" s="31" t="s">
        <v>118</v>
      </c>
      <c r="B560" s="31" t="s">
        <v>459</v>
      </c>
      <c r="C560" s="55">
        <v>133014.49035493043</v>
      </c>
      <c r="D560" s="55">
        <v>133611.19269425058</v>
      </c>
      <c r="E560" s="55">
        <v>134210.5718372844</v>
      </c>
      <c r="F560" s="55">
        <v>134812.63979215999</v>
      </c>
      <c r="G560" s="55">
        <v>135417.40862087379</v>
      </c>
      <c r="H560" s="55">
        <v>136024.89043953229</v>
      </c>
      <c r="I560" s="55">
        <v>136776.75172852946</v>
      </c>
      <c r="J560" s="55">
        <v>137532.76884074448</v>
      </c>
      <c r="K560" s="55">
        <v>138292.96474699239</v>
      </c>
      <c r="L560" s="55">
        <v>139057.36254505673</v>
      </c>
      <c r="M560" s="55">
        <v>139825.98546039106</v>
      </c>
      <c r="N560" s="55">
        <v>140389.72105537495</v>
      </c>
      <c r="O560" s="55">
        <v>140955.72945980847</v>
      </c>
      <c r="P560" s="55">
        <v>141524.01983696394</v>
      </c>
      <c r="Q560" s="55">
        <v>142094.60138705713</v>
      </c>
      <c r="R560" s="55">
        <v>142667.48334739654</v>
      </c>
      <c r="S560" s="37">
        <f t="shared" si="38"/>
        <v>2206208.5821473463</v>
      </c>
      <c r="T560" s="37">
        <f t="shared" si="37"/>
        <v>807091.19373903144</v>
      </c>
    </row>
    <row r="561" spans="1:20" x14ac:dyDescent="0.55000000000000004">
      <c r="A561" s="31" t="s">
        <v>119</v>
      </c>
      <c r="B561" s="31" t="s">
        <v>460</v>
      </c>
      <c r="C561" s="55">
        <v>4932282.7318267543</v>
      </c>
      <c r="D561" s="55">
        <v>4901116.7765401546</v>
      </c>
      <c r="E561" s="55">
        <v>4870147.751726063</v>
      </c>
      <c r="F561" s="55">
        <v>4839374.4130263142</v>
      </c>
      <c r="G561" s="55">
        <v>4808795.5239455504</v>
      </c>
      <c r="H561" s="55">
        <v>4778409.8558015497</v>
      </c>
      <c r="I561" s="55">
        <v>4747161.1866719006</v>
      </c>
      <c r="J561" s="55">
        <v>4716116.8699004287</v>
      </c>
      <c r="K561" s="55">
        <v>4685275.5691138636</v>
      </c>
      <c r="L561" s="55">
        <v>4654635.9566782098</v>
      </c>
      <c r="M561" s="55">
        <v>4624196.7136416147</v>
      </c>
      <c r="N561" s="55">
        <v>4595389.7525812211</v>
      </c>
      <c r="O561" s="55">
        <v>4566762.2477716999</v>
      </c>
      <c r="P561" s="55">
        <v>4538313.0812698621</v>
      </c>
      <c r="Q561" s="55">
        <v>4510041.1420968706</v>
      </c>
      <c r="R561" s="55">
        <v>4481945.32619486</v>
      </c>
      <c r="S561" s="37">
        <f t="shared" si="38"/>
        <v>75249964.898786932</v>
      </c>
      <c r="T561" s="37">
        <f t="shared" si="37"/>
        <v>29130127.052866384</v>
      </c>
    </row>
    <row r="562" spans="1:20" x14ac:dyDescent="0.55000000000000004">
      <c r="A562" s="31" t="s">
        <v>120</v>
      </c>
      <c r="B562" s="31" t="s">
        <v>459</v>
      </c>
      <c r="C562" s="55">
        <v>5477792.6835687999</v>
      </c>
      <c r="D562" s="55">
        <v>5463567.8160230406</v>
      </c>
      <c r="E562" s="55">
        <v>5449379.8879652051</v>
      </c>
      <c r="F562" s="55">
        <v>5435228.8034699196</v>
      </c>
      <c r="G562" s="55">
        <v>5421114.4668609109</v>
      </c>
      <c r="H562" s="55">
        <v>5407036.7827103566</v>
      </c>
      <c r="I562" s="55">
        <v>5366555.7493273783</v>
      </c>
      <c r="J562" s="55">
        <v>5326377.786578021</v>
      </c>
      <c r="K562" s="55">
        <v>5286500.6254537841</v>
      </c>
      <c r="L562" s="55">
        <v>5246922.0139336213</v>
      </c>
      <c r="M562" s="55">
        <v>5207639.716856759</v>
      </c>
      <c r="N562" s="55">
        <v>5151595.0060926806</v>
      </c>
      <c r="O562" s="55">
        <v>5096153.4494973654</v>
      </c>
      <c r="P562" s="55">
        <v>5041308.5559149738</v>
      </c>
      <c r="Q562" s="55">
        <v>4987053.9040476093</v>
      </c>
      <c r="R562" s="55">
        <v>4933383.1417034911</v>
      </c>
      <c r="S562" s="37">
        <f t="shared" si="38"/>
        <v>84297610.39000392</v>
      </c>
      <c r="T562" s="37">
        <f t="shared" si="37"/>
        <v>32654120.440598235</v>
      </c>
    </row>
    <row r="563" spans="1:20" x14ac:dyDescent="0.55000000000000004">
      <c r="A563" s="31" t="s">
        <v>121</v>
      </c>
      <c r="B563" s="31" t="s">
        <v>459</v>
      </c>
      <c r="C563" s="55">
        <v>6459860.6142299064</v>
      </c>
      <c r="D563" s="55">
        <v>6467564.8126037503</v>
      </c>
      <c r="E563" s="55">
        <v>6475278.1992056575</v>
      </c>
      <c r="F563" s="55">
        <v>6483000.784993751</v>
      </c>
      <c r="G563" s="55">
        <v>6490732.5809392175</v>
      </c>
      <c r="H563" s="55">
        <v>6498473.5980263334</v>
      </c>
      <c r="I563" s="55">
        <v>6498297.6789669301</v>
      </c>
      <c r="J563" s="55">
        <v>6498121.7646697983</v>
      </c>
      <c r="K563" s="55">
        <v>6497945.8551348168</v>
      </c>
      <c r="L563" s="55">
        <v>6497769.9503618497</v>
      </c>
      <c r="M563" s="55">
        <v>6497594.0503507694</v>
      </c>
      <c r="N563" s="55">
        <v>6489234.6454023737</v>
      </c>
      <c r="O563" s="55">
        <v>6480885.9951503407</v>
      </c>
      <c r="P563" s="55">
        <v>6472548.0857583368</v>
      </c>
      <c r="Q563" s="55">
        <v>6464220.9034078326</v>
      </c>
      <c r="R563" s="55">
        <v>6455904.4342980823</v>
      </c>
      <c r="S563" s="37">
        <f t="shared" si="38"/>
        <v>103727433.95349975</v>
      </c>
      <c r="T563" s="37">
        <f t="shared" si="37"/>
        <v>38874910.589998618</v>
      </c>
    </row>
    <row r="564" spans="1:20" x14ac:dyDescent="0.55000000000000004">
      <c r="A564" s="31" t="s">
        <v>122</v>
      </c>
      <c r="B564" s="31" t="s">
        <v>459</v>
      </c>
      <c r="C564" s="55">
        <v>614192.93237351708</v>
      </c>
      <c r="D564" s="55">
        <v>611875.03517451044</v>
      </c>
      <c r="E564" s="55">
        <v>609565.88546695479</v>
      </c>
      <c r="F564" s="55">
        <v>607265.45023877057</v>
      </c>
      <c r="G564" s="55">
        <v>604973.69660246221</v>
      </c>
      <c r="H564" s="55">
        <v>602690.59179464809</v>
      </c>
      <c r="I564" s="55">
        <v>599842.43148376583</v>
      </c>
      <c r="J564" s="55">
        <v>597007.73084401013</v>
      </c>
      <c r="K564" s="55">
        <v>594186.42626844591</v>
      </c>
      <c r="L564" s="55">
        <v>591378.45445072872</v>
      </c>
      <c r="M564" s="55">
        <v>588583.75238368311</v>
      </c>
      <c r="N564" s="55">
        <v>585242.56431598472</v>
      </c>
      <c r="O564" s="55">
        <v>581920.34302686073</v>
      </c>
      <c r="P564" s="55">
        <v>578616.98084841447</v>
      </c>
      <c r="Q564" s="55">
        <v>575332.37072394358</v>
      </c>
      <c r="R564" s="55">
        <v>572066.40620447067</v>
      </c>
      <c r="S564" s="37">
        <f t="shared" si="38"/>
        <v>9514741.0522011723</v>
      </c>
      <c r="T564" s="37">
        <f t="shared" si="37"/>
        <v>3650563.5916508636</v>
      </c>
    </row>
    <row r="565" spans="1:20" x14ac:dyDescent="0.55000000000000004">
      <c r="A565" s="31" t="s">
        <v>124</v>
      </c>
      <c r="B565" s="31" t="s">
        <v>460</v>
      </c>
      <c r="C565" s="55">
        <v>15511046.396357737</v>
      </c>
      <c r="D565" s="55">
        <v>16018607.999700697</v>
      </c>
      <c r="E565" s="55">
        <v>16508702.732508041</v>
      </c>
      <c r="F565" s="55">
        <v>16981723.24258671</v>
      </c>
      <c r="G565" s="55">
        <v>17438054.563628294</v>
      </c>
      <c r="H565" s="55">
        <v>17878074.252063613</v>
      </c>
      <c r="I565" s="55">
        <v>18284166.820936564</v>
      </c>
      <c r="J565" s="55">
        <v>18673896.169774693</v>
      </c>
      <c r="K565" s="55">
        <v>19047664.22019095</v>
      </c>
      <c r="L565" s="55">
        <v>19405864.481517028</v>
      </c>
      <c r="M565" s="55">
        <v>19748882.213291224</v>
      </c>
      <c r="N565" s="55">
        <v>19989148.998836454</v>
      </c>
      <c r="O565" s="55">
        <v>20212621.989377987</v>
      </c>
      <c r="P565" s="55">
        <v>20419863.110996541</v>
      </c>
      <c r="Q565" s="55">
        <v>20611418.792897791</v>
      </c>
      <c r="R565" s="55">
        <v>20787820.357489709</v>
      </c>
      <c r="S565" s="37">
        <f t="shared" si="38"/>
        <v>297517556.34215403</v>
      </c>
      <c r="T565" s="37">
        <f t="shared" si="37"/>
        <v>100336209.18684509</v>
      </c>
    </row>
    <row r="566" spans="1:20" x14ac:dyDescent="0.55000000000000004">
      <c r="A566" s="31" t="s">
        <v>7</v>
      </c>
      <c r="B566" s="31" t="s">
        <v>460</v>
      </c>
      <c r="C566" s="55">
        <v>5270061.5087333145</v>
      </c>
      <c r="D566" s="55">
        <v>5184351.682926476</v>
      </c>
      <c r="E566" s="55">
        <v>5100035.8018065561</v>
      </c>
      <c r="F566" s="55">
        <v>5017091.1949064108</v>
      </c>
      <c r="G566" s="55">
        <v>4935495.5604608059</v>
      </c>
      <c r="H566" s="55">
        <v>4855226.9594100416</v>
      </c>
      <c r="I566" s="55">
        <v>4762992.9845823888</v>
      </c>
      <c r="J566" s="55">
        <v>4672511.1639142865</v>
      </c>
      <c r="K566" s="55">
        <v>4583748.2120116698</v>
      </c>
      <c r="L566" s="55">
        <v>4496671.475797805</v>
      </c>
      <c r="M566" s="55">
        <v>4411248.9225012735</v>
      </c>
      <c r="N566" s="55">
        <v>4311728.9325422794</v>
      </c>
      <c r="O566" s="55">
        <v>4214454.1635117466</v>
      </c>
      <c r="P566" s="55">
        <v>4119373.9620985128</v>
      </c>
      <c r="Q566" s="55">
        <v>4026438.817755552</v>
      </c>
      <c r="R566" s="55">
        <v>3935600.3369186302</v>
      </c>
      <c r="S566" s="37">
        <f t="shared" si="38"/>
        <v>73897031.679877758</v>
      </c>
      <c r="T566" s="37">
        <f t="shared" si="37"/>
        <v>30362262.708243605</v>
      </c>
    </row>
    <row r="567" spans="1:20" x14ac:dyDescent="0.55000000000000004">
      <c r="A567" s="31" t="s">
        <v>127</v>
      </c>
      <c r="B567" s="31" t="s">
        <v>460</v>
      </c>
      <c r="C567" s="55">
        <v>5208937.5379665438</v>
      </c>
      <c r="D567" s="55">
        <v>5095816.4514860492</v>
      </c>
      <c r="E567" s="55">
        <v>4985151.9850193774</v>
      </c>
      <c r="F567" s="55">
        <v>4876890.7888146844</v>
      </c>
      <c r="G567" s="55">
        <v>4770980.6717022434</v>
      </c>
      <c r="H567" s="55">
        <v>4667370.5759338289</v>
      </c>
      <c r="I567" s="55">
        <v>4550455.5929596489</v>
      </c>
      <c r="J567" s="55">
        <v>4436469.2639291566</v>
      </c>
      <c r="K567" s="55">
        <v>4325338.2277238369</v>
      </c>
      <c r="L567" s="55">
        <v>4216990.9608795466</v>
      </c>
      <c r="M567" s="55">
        <v>4111357.7315543042</v>
      </c>
      <c r="N567" s="55">
        <v>4012448.5879589361</v>
      </c>
      <c r="O567" s="55">
        <v>3915918.9548137742</v>
      </c>
      <c r="P567" s="55">
        <v>3821711.5869564731</v>
      </c>
      <c r="Q567" s="55">
        <v>3729770.6164023359</v>
      </c>
      <c r="R567" s="55">
        <v>3640041.5192128154</v>
      </c>
      <c r="S567" s="37">
        <f t="shared" si="38"/>
        <v>70365651.053313568</v>
      </c>
      <c r="T567" s="37">
        <f t="shared" si="37"/>
        <v>29605148.01092273</v>
      </c>
    </row>
    <row r="568" spans="1:20" x14ac:dyDescent="0.55000000000000004">
      <c r="A568" s="31" t="s">
        <v>128</v>
      </c>
      <c r="B568" s="31" t="s">
        <v>460</v>
      </c>
      <c r="C568" s="55">
        <v>2062033.0313697639</v>
      </c>
      <c r="D568" s="55">
        <v>2005537.4050896734</v>
      </c>
      <c r="E568" s="55">
        <v>1950589.6472191685</v>
      </c>
      <c r="F568" s="55">
        <v>1897147.3492255702</v>
      </c>
      <c r="G568" s="55">
        <v>1845169.2644861054</v>
      </c>
      <c r="H568" s="55">
        <v>1794615.2764538815</v>
      </c>
      <c r="I568" s="55">
        <v>1748575.5300423005</v>
      </c>
      <c r="J568" s="55">
        <v>1703716.9048868753</v>
      </c>
      <c r="K568" s="55">
        <v>1660009.1000513404</v>
      </c>
      <c r="L568" s="55">
        <v>1617422.5919512317</v>
      </c>
      <c r="M568" s="55">
        <v>1575928.6144114106</v>
      </c>
      <c r="N568" s="55">
        <v>1531009.9333350719</v>
      </c>
      <c r="O568" s="55">
        <v>1487371.5690771388</v>
      </c>
      <c r="P568" s="55">
        <v>1444977.0287772641</v>
      </c>
      <c r="Q568" s="55">
        <v>1403790.8597308167</v>
      </c>
      <c r="R568" s="55">
        <v>1363778.6197413304</v>
      </c>
      <c r="S568" s="37">
        <f t="shared" si="38"/>
        <v>27091672.725848943</v>
      </c>
      <c r="T568" s="37">
        <f t="shared" si="37"/>
        <v>11555091.973844163</v>
      </c>
    </row>
    <row r="569" spans="1:20" x14ac:dyDescent="0.55000000000000004">
      <c r="A569" s="31" t="s">
        <v>129</v>
      </c>
      <c r="B569" s="31" t="s">
        <v>459</v>
      </c>
      <c r="C569" s="55">
        <v>981772.04325303703</v>
      </c>
      <c r="D569" s="55">
        <v>980175.0756416868</v>
      </c>
      <c r="E569" s="55">
        <v>978580.70568584115</v>
      </c>
      <c r="F569" s="55">
        <v>976988.92916010728</v>
      </c>
      <c r="G569" s="55">
        <v>975399.74184596632</v>
      </c>
      <c r="H569" s="55">
        <v>973813.13953176164</v>
      </c>
      <c r="I569" s="55">
        <v>971332.75864069816</v>
      </c>
      <c r="J569" s="55">
        <v>968858.69548053725</v>
      </c>
      <c r="K569" s="55">
        <v>966390.9339595068</v>
      </c>
      <c r="L569" s="55">
        <v>963929.45802682184</v>
      </c>
      <c r="M569" s="55">
        <v>961474.25167258049</v>
      </c>
      <c r="N569" s="55">
        <v>958466.58275688766</v>
      </c>
      <c r="O569" s="55">
        <v>955468.32238468016</v>
      </c>
      <c r="P569" s="55">
        <v>952479.44112429698</v>
      </c>
      <c r="Q569" s="55">
        <v>949499.90963614488</v>
      </c>
      <c r="R569" s="55">
        <v>946529.69867241103</v>
      </c>
      <c r="S569" s="37">
        <f t="shared" si="38"/>
        <v>15461159.687472969</v>
      </c>
      <c r="T569" s="37">
        <f t="shared" si="37"/>
        <v>5866729.6351184007</v>
      </c>
    </row>
    <row r="570" spans="1:20" x14ac:dyDescent="0.55000000000000004">
      <c r="A570" s="31" t="s">
        <v>130</v>
      </c>
      <c r="B570" s="31" t="s">
        <v>460</v>
      </c>
      <c r="C570" s="55">
        <v>2313976.9330595075</v>
      </c>
      <c r="D570" s="55">
        <v>2241398.8789700945</v>
      </c>
      <c r="E570" s="55">
        <v>2171097.2408034797</v>
      </c>
      <c r="F570" s="55">
        <v>2103000.6186093818</v>
      </c>
      <c r="G570" s="55">
        <v>2037039.8519021291</v>
      </c>
      <c r="H570" s="55">
        <v>1973147.9494196933</v>
      </c>
      <c r="I570" s="55">
        <v>1907977.4316246365</v>
      </c>
      <c r="J570" s="55">
        <v>1844959.4115127495</v>
      </c>
      <c r="K570" s="55">
        <v>1784022.7948771282</v>
      </c>
      <c r="L570" s="55">
        <v>1725098.835660324</v>
      </c>
      <c r="M570" s="55">
        <v>1668121.0583980069</v>
      </c>
      <c r="N570" s="55">
        <v>1612318.4548186257</v>
      </c>
      <c r="O570" s="55">
        <v>1558382.5806055341</v>
      </c>
      <c r="P570" s="55">
        <v>1506250.9892364645</v>
      </c>
      <c r="Q570" s="55">
        <v>1455863.3231733462</v>
      </c>
      <c r="R570" s="55">
        <v>1407161.2439808298</v>
      </c>
      <c r="S570" s="37">
        <f t="shared" si="38"/>
        <v>29309817.59665193</v>
      </c>
      <c r="T570" s="37">
        <f t="shared" si="37"/>
        <v>12839661.472764287</v>
      </c>
    </row>
    <row r="571" spans="1:20" x14ac:dyDescent="0.55000000000000004">
      <c r="A571" s="31" t="s">
        <v>32</v>
      </c>
      <c r="B571" s="31" t="s">
        <v>460</v>
      </c>
      <c r="C571" s="55">
        <v>15586534.463910773</v>
      </c>
      <c r="D571" s="55">
        <v>16113164.421859823</v>
      </c>
      <c r="E571" s="55">
        <v>16639404.03621337</v>
      </c>
      <c r="F571" s="55">
        <v>17165253.523179535</v>
      </c>
      <c r="G571" s="55">
        <v>17690713.098860074</v>
      </c>
      <c r="H571" s="55">
        <v>18215782.979250465</v>
      </c>
      <c r="I571" s="55">
        <v>18704808.18613781</v>
      </c>
      <c r="J571" s="55">
        <v>19191518.85441735</v>
      </c>
      <c r="K571" s="55">
        <v>19675922.973331872</v>
      </c>
      <c r="L571" s="55">
        <v>20158028.507776994</v>
      </c>
      <c r="M571" s="55">
        <v>20637843.398370571</v>
      </c>
      <c r="N571" s="55">
        <v>21039810.720216651</v>
      </c>
      <c r="O571" s="55">
        <v>21436378.141742937</v>
      </c>
      <c r="P571" s="55">
        <v>21827595.03061692</v>
      </c>
      <c r="Q571" s="55">
        <v>22213510.362022564</v>
      </c>
      <c r="R571" s="55">
        <v>22594172.721560966</v>
      </c>
      <c r="S571" s="37">
        <f t="shared" si="38"/>
        <v>308890441.41946864</v>
      </c>
      <c r="T571" s="37">
        <f t="shared" si="37"/>
        <v>101410852.52327403</v>
      </c>
    </row>
    <row r="572" spans="1:20" x14ac:dyDescent="0.55000000000000004">
      <c r="A572" s="31" t="s">
        <v>132</v>
      </c>
      <c r="B572" s="31" t="s">
        <v>459</v>
      </c>
      <c r="C572" s="55">
        <v>1457903.1466734565</v>
      </c>
      <c r="D572" s="55">
        <v>1422402.5695147081</v>
      </c>
      <c r="E572" s="55">
        <v>1387766.4468853839</v>
      </c>
      <c r="F572" s="55">
        <v>1353973.728940855</v>
      </c>
      <c r="G572" s="55">
        <v>1321003.8784093854</v>
      </c>
      <c r="H572" s="55">
        <v>1288836.8581107578</v>
      </c>
      <c r="I572" s="55">
        <v>1264444.5361204601</v>
      </c>
      <c r="J572" s="55">
        <v>1240513.8593479684</v>
      </c>
      <c r="K572" s="55">
        <v>1217036.0907690984</v>
      </c>
      <c r="L572" s="55">
        <v>1194002.6587152008</v>
      </c>
      <c r="M572" s="55">
        <v>1171405.153743668</v>
      </c>
      <c r="N572" s="55">
        <v>1159131.8482281908</v>
      </c>
      <c r="O572" s="55">
        <v>1146987.1353075088</v>
      </c>
      <c r="P572" s="55">
        <v>1134969.667662807</v>
      </c>
      <c r="Q572" s="55">
        <v>1123078.1120916987</v>
      </c>
      <c r="R572" s="55">
        <v>1111311.1493603191</v>
      </c>
      <c r="S572" s="37">
        <f t="shared" si="38"/>
        <v>19994766.839881465</v>
      </c>
      <c r="T572" s="37">
        <f t="shared" si="37"/>
        <v>8231886.6285345461</v>
      </c>
    </row>
    <row r="573" spans="1:20" x14ac:dyDescent="0.55000000000000004">
      <c r="A573" s="31" t="s">
        <v>133</v>
      </c>
      <c r="B573" s="31">
        <v>0</v>
      </c>
      <c r="C573" s="55">
        <v>256576.82535103589</v>
      </c>
      <c r="D573" s="55">
        <v>254101.67908043569</v>
      </c>
      <c r="E573" s="55">
        <v>251650.41006006068</v>
      </c>
      <c r="F573" s="55">
        <v>249222.78795076467</v>
      </c>
      <c r="G573" s="55">
        <v>246818.58463543819</v>
      </c>
      <c r="H573" s="55">
        <v>244437.57419757269</v>
      </c>
      <c r="I573" s="55">
        <v>241887.53138401554</v>
      </c>
      <c r="J573" s="55">
        <v>239364.09134776192</v>
      </c>
      <c r="K573" s="55">
        <v>236866.97656101626</v>
      </c>
      <c r="L573" s="55">
        <v>234395.91239123279</v>
      </c>
      <c r="M573" s="55">
        <v>231950.62707091094</v>
      </c>
      <c r="N573" s="55">
        <v>228995.72525749877</v>
      </c>
      <c r="O573" s="55">
        <v>226078.46699279002</v>
      </c>
      <c r="P573" s="55">
        <v>223198.37272218379</v>
      </c>
      <c r="Q573" s="55">
        <v>220354.96900029687</v>
      </c>
      <c r="R573" s="55">
        <v>217547.78841313565</v>
      </c>
      <c r="S573" s="37">
        <f t="shared" si="38"/>
        <v>3803448.32241615</v>
      </c>
      <c r="T573" s="37">
        <f t="shared" si="37"/>
        <v>1502807.8612753078</v>
      </c>
    </row>
    <row r="574" spans="1:20" x14ac:dyDescent="0.55000000000000004">
      <c r="A574" s="66" t="s">
        <v>25</v>
      </c>
      <c r="B574" s="31" t="s">
        <v>460</v>
      </c>
      <c r="C574" s="55">
        <v>2925962.5076786508</v>
      </c>
      <c r="D574" s="55">
        <v>2888928.7083749217</v>
      </c>
      <c r="E574" s="55">
        <v>2852363.6445000549</v>
      </c>
      <c r="F574" s="55">
        <v>2816261.3832870517</v>
      </c>
      <c r="G574" s="55">
        <v>2780616.0670597302</v>
      </c>
      <c r="H574" s="55">
        <v>2745421.912282296</v>
      </c>
      <c r="I574" s="55">
        <v>2699691.6133603961</v>
      </c>
      <c r="J574" s="55">
        <v>2654723.0407983428</v>
      </c>
      <c r="K574" s="55">
        <v>2610503.5065739495</v>
      </c>
      <c r="L574" s="55">
        <v>2567020.5340085221</v>
      </c>
      <c r="M574" s="55">
        <v>2524261.854246519</v>
      </c>
      <c r="N574" s="55">
        <v>2480098.2644264982</v>
      </c>
      <c r="O574" s="55">
        <v>2436707.3451051847</v>
      </c>
      <c r="P574" s="55">
        <v>2394075.5779136703</v>
      </c>
      <c r="Q574" s="55">
        <v>2352189.6809956287</v>
      </c>
      <c r="R574" s="55">
        <v>2311036.6048693843</v>
      </c>
      <c r="S574" s="37">
        <f t="shared" si="38"/>
        <v>42039862.245480806</v>
      </c>
      <c r="T574" s="37">
        <f t="shared" si="37"/>
        <v>17009554.223182704</v>
      </c>
    </row>
    <row r="575" spans="1:20" x14ac:dyDescent="0.55000000000000004">
      <c r="A575" s="31" t="s">
        <v>135</v>
      </c>
      <c r="B575" s="31" t="s">
        <v>459</v>
      </c>
      <c r="C575" s="55">
        <v>1754921.7508849127</v>
      </c>
      <c r="D575" s="55">
        <v>1773787.6404576963</v>
      </c>
      <c r="E575" s="55">
        <v>1792688.1904779973</v>
      </c>
      <c r="F575" s="55">
        <v>1811623.4501602689</v>
      </c>
      <c r="G575" s="55">
        <v>1830593.4687815644</v>
      </c>
      <c r="H575" s="55">
        <v>1849598.2956816105</v>
      </c>
      <c r="I575" s="55">
        <v>1864712.7212774195</v>
      </c>
      <c r="J575" s="55">
        <v>1879790.2474467813</v>
      </c>
      <c r="K575" s="55">
        <v>1894830.9387174016</v>
      </c>
      <c r="L575" s="55">
        <v>1909834.8595177734</v>
      </c>
      <c r="M575" s="55">
        <v>1924802.0741773203</v>
      </c>
      <c r="N575" s="55">
        <v>1933857.3638941434</v>
      </c>
      <c r="O575" s="55">
        <v>1942803.7829460341</v>
      </c>
      <c r="P575" s="55">
        <v>1951642.0813503703</v>
      </c>
      <c r="Q575" s="55">
        <v>1960373.0047646209</v>
      </c>
      <c r="R575" s="55">
        <v>1968997.2945096544</v>
      </c>
      <c r="S575" s="37">
        <f t="shared" si="38"/>
        <v>30044857.165045567</v>
      </c>
      <c r="T575" s="37">
        <f t="shared" si="37"/>
        <v>10813212.796444051</v>
      </c>
    </row>
    <row r="576" spans="1:20" x14ac:dyDescent="0.55000000000000004">
      <c r="A576" s="31" t="s">
        <v>137</v>
      </c>
      <c r="B576" s="31" t="s">
        <v>459</v>
      </c>
      <c r="C576" s="55">
        <v>981787.1593935953</v>
      </c>
      <c r="D576" s="55">
        <v>982796.16070067359</v>
      </c>
      <c r="E576" s="55">
        <v>983806.19897755526</v>
      </c>
      <c r="F576" s="55">
        <v>984817.27528995404</v>
      </c>
      <c r="G576" s="55">
        <v>985829.39070467872</v>
      </c>
      <c r="H576" s="55">
        <v>986842.54628963443</v>
      </c>
      <c r="I576" s="55">
        <v>985147.913363436</v>
      </c>
      <c r="J576" s="55">
        <v>983456.19050710159</v>
      </c>
      <c r="K576" s="55">
        <v>981767.37272337999</v>
      </c>
      <c r="L576" s="55">
        <v>980081.45502360142</v>
      </c>
      <c r="M576" s="55">
        <v>978398.43242766196</v>
      </c>
      <c r="N576" s="55">
        <v>975648.30775237922</v>
      </c>
      <c r="O576" s="55">
        <v>972905.91324660555</v>
      </c>
      <c r="P576" s="55">
        <v>970171.22718204488</v>
      </c>
      <c r="Q576" s="55">
        <v>967444.22789147729</v>
      </c>
      <c r="R576" s="55">
        <v>964724.89376858575</v>
      </c>
      <c r="S576" s="37">
        <f t="shared" si="38"/>
        <v>15665624.665242365</v>
      </c>
      <c r="T576" s="37">
        <f t="shared" si="37"/>
        <v>5905878.7313560918</v>
      </c>
    </row>
    <row r="577" spans="1:20" x14ac:dyDescent="0.55000000000000004">
      <c r="A577" s="31" t="s">
        <v>22</v>
      </c>
      <c r="B577" s="31" t="s">
        <v>460</v>
      </c>
      <c r="C577" s="55">
        <v>6288498.875634104</v>
      </c>
      <c r="D577" s="55">
        <v>6509971.901527849</v>
      </c>
      <c r="E577" s="55">
        <v>6733838.0464121522</v>
      </c>
      <c r="F577" s="55">
        <v>6960117.8315981831</v>
      </c>
      <c r="G577" s="55">
        <v>7188831.9371968675</v>
      </c>
      <c r="H577" s="55">
        <v>7420001.2032780731</v>
      </c>
      <c r="I577" s="55">
        <v>7643611.7013215786</v>
      </c>
      <c r="J577" s="55">
        <v>7869113.8596461546</v>
      </c>
      <c r="K577" s="55">
        <v>8096520.3108917102</v>
      </c>
      <c r="L577" s="55">
        <v>8325843.7637126613</v>
      </c>
      <c r="M577" s="55">
        <v>8557097.0032091532</v>
      </c>
      <c r="N577" s="55">
        <v>8768162.7199474629</v>
      </c>
      <c r="O577" s="55">
        <v>8980057.2090334352</v>
      </c>
      <c r="P577" s="55">
        <v>9192782.9801280051</v>
      </c>
      <c r="Q577" s="55">
        <v>9406342.5496961437</v>
      </c>
      <c r="R577" s="55">
        <v>9620738.4410242029</v>
      </c>
      <c r="S577" s="37">
        <f t="shared" si="38"/>
        <v>127561530.33425774</v>
      </c>
      <c r="T577" s="37">
        <f t="shared" si="37"/>
        <v>41101259.795647226</v>
      </c>
    </row>
    <row r="578" spans="1:20" x14ac:dyDescent="0.55000000000000004">
      <c r="A578" s="31" t="s">
        <v>140</v>
      </c>
      <c r="B578" s="31" t="s">
        <v>460</v>
      </c>
      <c r="C578" s="55">
        <v>894570.72798193526</v>
      </c>
      <c r="D578" s="55">
        <v>898661.40749233984</v>
      </c>
      <c r="E578" s="55">
        <v>902770.79280021007</v>
      </c>
      <c r="F578" s="55">
        <v>906898.96944313543</v>
      </c>
      <c r="G578" s="55">
        <v>911046.02334984741</v>
      </c>
      <c r="H578" s="55">
        <v>915212.04084201343</v>
      </c>
      <c r="I578" s="55">
        <v>920401.70241136244</v>
      </c>
      <c r="J578" s="55">
        <v>925620.79168271064</v>
      </c>
      <c r="K578" s="55">
        <v>930869.47552428942</v>
      </c>
      <c r="L578" s="55">
        <v>936147.9217505476</v>
      </c>
      <c r="M578" s="55">
        <v>941456.29912751517</v>
      </c>
      <c r="N578" s="55">
        <v>945015.02248597029</v>
      </c>
      <c r="O578" s="55">
        <v>948587.19788883161</v>
      </c>
      <c r="P578" s="55">
        <v>952172.87618509168</v>
      </c>
      <c r="Q578" s="55">
        <v>955772.108415953</v>
      </c>
      <c r="R578" s="55">
        <v>959384.94581555668</v>
      </c>
      <c r="S578" s="37">
        <f t="shared" si="38"/>
        <v>14844588.303197309</v>
      </c>
      <c r="T578" s="37">
        <f t="shared" si="37"/>
        <v>5429159.9619094813</v>
      </c>
    </row>
    <row r="579" spans="1:20" x14ac:dyDescent="0.55000000000000004">
      <c r="A579" s="31" t="s">
        <v>141</v>
      </c>
      <c r="B579" s="31" t="s">
        <v>459</v>
      </c>
      <c r="C579" s="55">
        <v>694418.4614034564</v>
      </c>
      <c r="D579" s="55">
        <v>691575.35311365419</v>
      </c>
      <c r="E579" s="55">
        <v>688743.88516061835</v>
      </c>
      <c r="F579" s="55">
        <v>685924.00988614303</v>
      </c>
      <c r="G579" s="55">
        <v>683115.67982714635</v>
      </c>
      <c r="H579" s="55">
        <v>680318.84771486989</v>
      </c>
      <c r="I579" s="55">
        <v>676689.3658609197</v>
      </c>
      <c r="J579" s="55">
        <v>673079.24719023611</v>
      </c>
      <c r="K579" s="55">
        <v>669488.3884007833</v>
      </c>
      <c r="L579" s="55">
        <v>665916.68674163811</v>
      </c>
      <c r="M579" s="55">
        <v>662364.04001005099</v>
      </c>
      <c r="N579" s="55">
        <v>657730.52808470349</v>
      </c>
      <c r="O579" s="55">
        <v>653129.42950226949</v>
      </c>
      <c r="P579" s="55">
        <v>648560.51751793502</v>
      </c>
      <c r="Q579" s="55">
        <v>644023.5669730606</v>
      </c>
      <c r="R579" s="55">
        <v>639518.3542840851</v>
      </c>
      <c r="S579" s="37">
        <f t="shared" si="38"/>
        <v>10714596.361671571</v>
      </c>
      <c r="T579" s="37">
        <f t="shared" si="37"/>
        <v>4124096.2371058878</v>
      </c>
    </row>
    <row r="580" spans="1:20" x14ac:dyDescent="0.55000000000000004">
      <c r="A580" s="31" t="s">
        <v>143</v>
      </c>
      <c r="B580" s="31" t="s">
        <v>459</v>
      </c>
      <c r="C580" s="55">
        <v>106950012.60010369</v>
      </c>
      <c r="D580" s="55">
        <v>104928358.74449025</v>
      </c>
      <c r="E580" s="55">
        <v>102944919.79145187</v>
      </c>
      <c r="F580" s="55">
        <v>100998973.37262927</v>
      </c>
      <c r="G580" s="55">
        <v>99089810.774442017</v>
      </c>
      <c r="H580" s="55">
        <v>97216736.679975286</v>
      </c>
      <c r="I580" s="55">
        <v>95019047.224146128</v>
      </c>
      <c r="J580" s="55">
        <v>92871038.914889142</v>
      </c>
      <c r="K580" s="55">
        <v>90771588.656164423</v>
      </c>
      <c r="L580" s="55">
        <v>88719598.740732506</v>
      </c>
      <c r="M580" s="55">
        <v>86713996.27621308</v>
      </c>
      <c r="N580" s="55">
        <v>84615699.192443043</v>
      </c>
      <c r="O580" s="55">
        <v>82568176.503128707</v>
      </c>
      <c r="P580" s="55">
        <v>80570199.574273318</v>
      </c>
      <c r="Q580" s="55">
        <v>78620569.502249464</v>
      </c>
      <c r="R580" s="55">
        <v>76718116.394386396</v>
      </c>
      <c r="S580" s="37">
        <f t="shared" si="38"/>
        <v>1469316842.9417186</v>
      </c>
      <c r="T580" s="37">
        <f t="shared" si="37"/>
        <v>612128811.96309245</v>
      </c>
    </row>
    <row r="581" spans="1:20" x14ac:dyDescent="0.55000000000000004">
      <c r="A581" s="31" t="s">
        <v>145</v>
      </c>
      <c r="B581" s="31" t="s">
        <v>459</v>
      </c>
      <c r="C581" s="55">
        <v>956200.75529445987</v>
      </c>
      <c r="D581" s="55">
        <v>936027.26526308979</v>
      </c>
      <c r="E581" s="55">
        <v>916279.38637853449</v>
      </c>
      <c r="F581" s="55">
        <v>896948.13928977353</v>
      </c>
      <c r="G581" s="55">
        <v>878024.73408806371</v>
      </c>
      <c r="H581" s="55">
        <v>859500.56631017209</v>
      </c>
      <c r="I581" s="55">
        <v>841625.59267188713</v>
      </c>
      <c r="J581" s="55">
        <v>824122.36362004373</v>
      </c>
      <c r="K581" s="55">
        <v>806983.14800827287</v>
      </c>
      <c r="L581" s="55">
        <v>790200.37547431886</v>
      </c>
      <c r="M581" s="55">
        <v>773766.63309622568</v>
      </c>
      <c r="N581" s="55">
        <v>757692.50474646944</v>
      </c>
      <c r="O581" s="55">
        <v>741952.29826818337</v>
      </c>
      <c r="P581" s="55">
        <v>726539.076811429</v>
      </c>
      <c r="Q581" s="55">
        <v>711446.04763149528</v>
      </c>
      <c r="R581" s="55">
        <v>696666.55909527512</v>
      </c>
      <c r="S581" s="37">
        <f t="shared" si="38"/>
        <v>13113975.446047693</v>
      </c>
      <c r="T581" s="37">
        <f t="shared" si="37"/>
        <v>5442980.8466240941</v>
      </c>
    </row>
    <row r="582" spans="1:20" x14ac:dyDescent="0.55000000000000004">
      <c r="A582" s="31" t="s">
        <v>34</v>
      </c>
      <c r="B582" s="31" t="s">
        <v>460</v>
      </c>
      <c r="C582" s="55">
        <v>11212701.463588536</v>
      </c>
      <c r="D582" s="55">
        <v>11277591.822563333</v>
      </c>
      <c r="E582" s="55">
        <v>11342857.716256639</v>
      </c>
      <c r="F582" s="55">
        <v>11408501.317970116</v>
      </c>
      <c r="G582" s="55">
        <v>11474524.813582797</v>
      </c>
      <c r="H582" s="55">
        <v>11540930.401623871</v>
      </c>
      <c r="I582" s="55">
        <v>11592124.868845746</v>
      </c>
      <c r="J582" s="55">
        <v>11643546.429844549</v>
      </c>
      <c r="K582" s="55">
        <v>11695196.091986628</v>
      </c>
      <c r="L582" s="55">
        <v>11747074.867106909</v>
      </c>
      <c r="M582" s="55">
        <v>11799183.771528721</v>
      </c>
      <c r="N582" s="55">
        <v>11820420.015074773</v>
      </c>
      <c r="O582" s="55">
        <v>11841694.479742611</v>
      </c>
      <c r="P582" s="55">
        <v>11863007.23432285</v>
      </c>
      <c r="Q582" s="55">
        <v>11884358.347729899</v>
      </c>
      <c r="R582" s="55">
        <v>11905747.889002234</v>
      </c>
      <c r="S582" s="37">
        <f t="shared" si="38"/>
        <v>186049461.53077021</v>
      </c>
      <c r="T582" s="37">
        <f t="shared" si="37"/>
        <v>68257107.535585299</v>
      </c>
    </row>
    <row r="583" spans="1:20" x14ac:dyDescent="0.55000000000000004">
      <c r="A583" s="31" t="s">
        <v>35</v>
      </c>
      <c r="B583" s="31" t="s">
        <v>460</v>
      </c>
      <c r="C583" s="55">
        <v>943618.68943560869</v>
      </c>
      <c r="D583" s="55">
        <v>926766.48267552035</v>
      </c>
      <c r="E583" s="55">
        <v>910215.24162951147</v>
      </c>
      <c r="F583" s="55">
        <v>893959.59131243383</v>
      </c>
      <c r="G583" s="55">
        <v>877994.25273168576</v>
      </c>
      <c r="H583" s="55">
        <v>862314.04117286904</v>
      </c>
      <c r="I583" s="55">
        <v>843044.04033198406</v>
      </c>
      <c r="J583" s="55">
        <v>824204.66327162134</v>
      </c>
      <c r="K583" s="55">
        <v>805786.28690759593</v>
      </c>
      <c r="L583" s="55">
        <v>787779.50320132182</v>
      </c>
      <c r="M583" s="55">
        <v>770175.11435422162</v>
      </c>
      <c r="N583" s="55">
        <v>749228.88725105254</v>
      </c>
      <c r="O583" s="55">
        <v>728852.32855404285</v>
      </c>
      <c r="P583" s="55">
        <v>709029.94515832968</v>
      </c>
      <c r="Q583" s="55">
        <v>689746.66532048839</v>
      </c>
      <c r="R583" s="55">
        <v>670987.82719888759</v>
      </c>
      <c r="S583" s="37">
        <f t="shared" si="38"/>
        <v>12993703.560507173</v>
      </c>
      <c r="T583" s="37">
        <f t="shared" si="37"/>
        <v>5414868.2989576291</v>
      </c>
    </row>
    <row r="584" spans="1:20" x14ac:dyDescent="0.55000000000000004">
      <c r="A584" s="31" t="s">
        <v>28</v>
      </c>
      <c r="B584" s="31" t="s">
        <v>460</v>
      </c>
      <c r="C584" s="55">
        <v>916936.7272286769</v>
      </c>
      <c r="D584" s="55">
        <v>910170.46060793835</v>
      </c>
      <c r="E584" s="55">
        <v>903454.12367441109</v>
      </c>
      <c r="F584" s="55">
        <v>896787.34798655903</v>
      </c>
      <c r="G584" s="55">
        <v>890169.7678216534</v>
      </c>
      <c r="H584" s="55">
        <v>883601.02015570819</v>
      </c>
      <c r="I584" s="55">
        <v>875244.67453780165</v>
      </c>
      <c r="J584" s="55">
        <v>866967.35611711757</v>
      </c>
      <c r="K584" s="55">
        <v>858768.31752175582</v>
      </c>
      <c r="L584" s="55">
        <v>850646.81844782375</v>
      </c>
      <c r="M584" s="55">
        <v>842602.12559259124</v>
      </c>
      <c r="N584" s="55">
        <v>835962.32685116131</v>
      </c>
      <c r="O584" s="55">
        <v>829374.85046447942</v>
      </c>
      <c r="P584" s="55">
        <v>822839.28412655357</v>
      </c>
      <c r="Q584" s="55">
        <v>816355.21878040885</v>
      </c>
      <c r="R584" s="55">
        <v>809922.24859248498</v>
      </c>
      <c r="S584" s="37">
        <f t="shared" si="38"/>
        <v>13809802.668507127</v>
      </c>
      <c r="T584" s="37">
        <f t="shared" si="37"/>
        <v>5401119.4474749472</v>
      </c>
    </row>
    <row r="585" spans="1:20" x14ac:dyDescent="0.55000000000000004">
      <c r="A585" s="31" t="s">
        <v>146</v>
      </c>
      <c r="B585" s="31" t="s">
        <v>459</v>
      </c>
      <c r="C585" s="55">
        <v>1353735.2932086713</v>
      </c>
      <c r="D585" s="55">
        <v>1346840.8034453434</v>
      </c>
      <c r="E585" s="55">
        <v>1339981.4268901406</v>
      </c>
      <c r="F585" s="55">
        <v>1333156.984713675</v>
      </c>
      <c r="G585" s="55">
        <v>1326367.2989973256</v>
      </c>
      <c r="H585" s="55">
        <v>1319612.1927285986</v>
      </c>
      <c r="I585" s="55">
        <v>1303817.5747003432</v>
      </c>
      <c r="J585" s="55">
        <v>1288212.0046060437</v>
      </c>
      <c r="K585" s="55">
        <v>1272793.2197052357</v>
      </c>
      <c r="L585" s="55">
        <v>1257558.9843405036</v>
      </c>
      <c r="M585" s="55">
        <v>1242507.0896133198</v>
      </c>
      <c r="N585" s="55">
        <v>1220891.533888923</v>
      </c>
      <c r="O585" s="55">
        <v>1199652.0180706009</v>
      </c>
      <c r="P585" s="55">
        <v>1178782.0002950409</v>
      </c>
      <c r="Q585" s="55">
        <v>1158275.052505936</v>
      </c>
      <c r="R585" s="55">
        <v>1138124.8584741158</v>
      </c>
      <c r="S585" s="37">
        <f t="shared" si="38"/>
        <v>20280308.33618382</v>
      </c>
      <c r="T585" s="37">
        <f t="shared" si="37"/>
        <v>8019693.9999837549</v>
      </c>
    </row>
    <row r="586" spans="1:20" x14ac:dyDescent="0.55000000000000004">
      <c r="A586" s="31" t="s">
        <v>148</v>
      </c>
      <c r="B586" s="31" t="s">
        <v>459</v>
      </c>
      <c r="C586" s="55">
        <v>427175.82943747629</v>
      </c>
      <c r="D586" s="55">
        <v>433139.22239130398</v>
      </c>
      <c r="E586" s="55">
        <v>439185.86456728121</v>
      </c>
      <c r="F586" s="55">
        <v>445316.91812813014</v>
      </c>
      <c r="G586" s="55">
        <v>451533.56146041444</v>
      </c>
      <c r="H586" s="55">
        <v>457836.98940102506</v>
      </c>
      <c r="I586" s="55">
        <v>464732.4024101345</v>
      </c>
      <c r="J586" s="55">
        <v>471731.66618199763</v>
      </c>
      <c r="K586" s="55">
        <v>478836.34479709982</v>
      </c>
      <c r="L586" s="55">
        <v>486048.0258923035</v>
      </c>
      <c r="M586" s="55">
        <v>493368.32101562776</v>
      </c>
      <c r="N586" s="55">
        <v>500673.20589236962</v>
      </c>
      <c r="O586" s="55">
        <v>508086.24798308208</v>
      </c>
      <c r="P586" s="55">
        <v>515609.04867959168</v>
      </c>
      <c r="Q586" s="55">
        <v>523243.2330841705</v>
      </c>
      <c r="R586" s="55">
        <v>530990.45036059758</v>
      </c>
      <c r="S586" s="37">
        <f t="shared" si="38"/>
        <v>7627507.3316826057</v>
      </c>
      <c r="T586" s="37">
        <f t="shared" si="37"/>
        <v>2654188.3853856311</v>
      </c>
    </row>
    <row r="587" spans="1:20" x14ac:dyDescent="0.55000000000000004">
      <c r="A587" s="31" t="s">
        <v>29</v>
      </c>
      <c r="B587" s="31" t="s">
        <v>460</v>
      </c>
      <c r="C587" s="55">
        <v>20062101.259494685</v>
      </c>
      <c r="D587" s="55">
        <v>20038952.249897975</v>
      </c>
      <c r="E587" s="55">
        <v>20015829.951194514</v>
      </c>
      <c r="F587" s="55">
        <v>19992734.332563482</v>
      </c>
      <c r="G587" s="55">
        <v>19969665.363219596</v>
      </c>
      <c r="H587" s="55">
        <v>19946623.012413118</v>
      </c>
      <c r="I587" s="55">
        <v>19918796.072959233</v>
      </c>
      <c r="J587" s="55">
        <v>19891007.954039481</v>
      </c>
      <c r="K587" s="55">
        <v>19863258.601496477</v>
      </c>
      <c r="L587" s="55">
        <v>19835547.96124842</v>
      </c>
      <c r="M587" s="55">
        <v>19807875.979288936</v>
      </c>
      <c r="N587" s="55">
        <v>19768390.050613888</v>
      </c>
      <c r="O587" s="55">
        <v>19728982.835000508</v>
      </c>
      <c r="P587" s="55">
        <v>19689654.175538551</v>
      </c>
      <c r="Q587" s="55">
        <v>19650403.915630594</v>
      </c>
      <c r="R587" s="55">
        <v>19611231.898991346</v>
      </c>
      <c r="S587" s="37">
        <f t="shared" si="38"/>
        <v>317791055.61359084</v>
      </c>
      <c r="T587" s="37">
        <f t="shared" si="37"/>
        <v>120025906.16878337</v>
      </c>
    </row>
    <row r="588" spans="1:20" x14ac:dyDescent="0.55000000000000004">
      <c r="A588" s="31" t="s">
        <v>149</v>
      </c>
      <c r="B588" s="31" t="s">
        <v>460</v>
      </c>
      <c r="C588" s="55">
        <v>3010083.047968091</v>
      </c>
      <c r="D588" s="55">
        <v>2979653.5002072421</v>
      </c>
      <c r="E588" s="55">
        <v>2949531.5709945103</v>
      </c>
      <c r="F588" s="55">
        <v>2919714.1505508125</v>
      </c>
      <c r="G588" s="55">
        <v>2890198.160534462</v>
      </c>
      <c r="H588" s="55">
        <v>2860980.5537233581</v>
      </c>
      <c r="I588" s="55">
        <v>2832882.9774198849</v>
      </c>
      <c r="J588" s="55">
        <v>2805061.3462964999</v>
      </c>
      <c r="K588" s="55">
        <v>2777512.9503065594</v>
      </c>
      <c r="L588" s="55">
        <v>2750235.1060186774</v>
      </c>
      <c r="M588" s="55">
        <v>2723225.1563553424</v>
      </c>
      <c r="N588" s="55">
        <v>2694224.697458188</v>
      </c>
      <c r="O588" s="55">
        <v>2665533.0733315558</v>
      </c>
      <c r="P588" s="55">
        <v>2637146.9950993704</v>
      </c>
      <c r="Q588" s="55">
        <v>2609063.2089098026</v>
      </c>
      <c r="R588" s="55">
        <v>2581278.4955622908</v>
      </c>
      <c r="S588" s="37">
        <f t="shared" si="38"/>
        <v>44686324.990736656</v>
      </c>
      <c r="T588" s="37">
        <f t="shared" si="37"/>
        <v>17610160.983978476</v>
      </c>
    </row>
    <row r="589" spans="1:20" x14ac:dyDescent="0.55000000000000004">
      <c r="A589" s="31" t="s">
        <v>151</v>
      </c>
      <c r="B589" s="31" t="s">
        <v>459</v>
      </c>
      <c r="C589" s="55">
        <v>2908789.0614213133</v>
      </c>
      <c r="D589" s="55">
        <v>2891194.8435648195</v>
      </c>
      <c r="E589" s="55">
        <v>2873707.0467981487</v>
      </c>
      <c r="F589" s="55">
        <v>2856325.0274184416</v>
      </c>
      <c r="G589" s="55">
        <v>2839048.1456163642</v>
      </c>
      <c r="H589" s="55">
        <v>2821875.7654525582</v>
      </c>
      <c r="I589" s="55">
        <v>2793488.0296960906</v>
      </c>
      <c r="J589" s="55">
        <v>2765385.871196867</v>
      </c>
      <c r="K589" s="55">
        <v>2737566.4170815251</v>
      </c>
      <c r="L589" s="55">
        <v>2710026.8233774686</v>
      </c>
      <c r="M589" s="55">
        <v>2682764.2747221286</v>
      </c>
      <c r="N589" s="55">
        <v>2651094.9621437108</v>
      </c>
      <c r="O589" s="55">
        <v>2619799.4973045988</v>
      </c>
      <c r="P589" s="55">
        <v>2588873.4670325159</v>
      </c>
      <c r="Q589" s="55">
        <v>2558312.5102515044</v>
      </c>
      <c r="R589" s="55">
        <v>2528112.3173669404</v>
      </c>
      <c r="S589" s="37">
        <f t="shared" si="38"/>
        <v>43826364.060444996</v>
      </c>
      <c r="T589" s="37">
        <f t="shared" si="37"/>
        <v>17190939.890271645</v>
      </c>
    </row>
    <row r="590" spans="1:20" x14ac:dyDescent="0.55000000000000004">
      <c r="A590" s="31" t="s">
        <v>153</v>
      </c>
      <c r="B590" s="31" t="s">
        <v>459</v>
      </c>
      <c r="C590" s="55">
        <v>6456903.3988440735</v>
      </c>
      <c r="D590" s="55">
        <v>6331388.5061869966</v>
      </c>
      <c r="E590" s="55">
        <v>6208313.4809563886</v>
      </c>
      <c r="F590" s="55">
        <v>6087630.894891493</v>
      </c>
      <c r="G590" s="55">
        <v>5969294.2416832363</v>
      </c>
      <c r="H590" s="55">
        <v>5853257.9190525571</v>
      </c>
      <c r="I590" s="55">
        <v>5730264.7739067441</v>
      </c>
      <c r="J590" s="55">
        <v>5609856.055068817</v>
      </c>
      <c r="K590" s="55">
        <v>5491977.4565908136</v>
      </c>
      <c r="L590" s="55">
        <v>5376575.8136429917</v>
      </c>
      <c r="M590" s="55">
        <v>5263599.0785357999</v>
      </c>
      <c r="N590" s="55">
        <v>5144095.5336430334</v>
      </c>
      <c r="O590" s="55">
        <v>5027305.1697940463</v>
      </c>
      <c r="P590" s="55">
        <v>4913166.3875494013</v>
      </c>
      <c r="Q590" s="55">
        <v>4801618.9860091824</v>
      </c>
      <c r="R590" s="55">
        <v>4692604.1310608946</v>
      </c>
      <c r="S590" s="37">
        <f t="shared" si="38"/>
        <v>88957851.82741648</v>
      </c>
      <c r="T590" s="37">
        <f t="shared" si="37"/>
        <v>36906788.441614747</v>
      </c>
    </row>
    <row r="591" spans="1:20" x14ac:dyDescent="0.55000000000000004">
      <c r="A591" s="31" t="s">
        <v>154</v>
      </c>
      <c r="B591" s="31" t="s">
        <v>459</v>
      </c>
      <c r="C591" s="55">
        <v>6952385.4784206338</v>
      </c>
      <c r="D591" s="55">
        <v>6847023.0486492524</v>
      </c>
      <c r="E591" s="55">
        <v>6743257.371768197</v>
      </c>
      <c r="F591" s="55">
        <v>6641064.2492106892</v>
      </c>
      <c r="G591" s="55">
        <v>6540419.8491358468</v>
      </c>
      <c r="H591" s="55">
        <v>6441300.7008710038</v>
      </c>
      <c r="I591" s="55">
        <v>6336696.7444128925</v>
      </c>
      <c r="J591" s="55">
        <v>6233791.5112740006</v>
      </c>
      <c r="K591" s="55">
        <v>6132557.414917334</v>
      </c>
      <c r="L591" s="55">
        <v>6032967.3167993976</v>
      </c>
      <c r="M591" s="55">
        <v>5934994.5190949915</v>
      </c>
      <c r="N591" s="55">
        <v>5833579.0344937705</v>
      </c>
      <c r="O591" s="55">
        <v>5733896.5086145513</v>
      </c>
      <c r="P591" s="55">
        <v>5635917.3291555848</v>
      </c>
      <c r="Q591" s="55">
        <v>5539612.3898216393</v>
      </c>
      <c r="R591" s="55">
        <v>5444953.0816775188</v>
      </c>
      <c r="S591" s="37">
        <f t="shared" si="38"/>
        <v>99024416.548317313</v>
      </c>
      <c r="T591" s="37">
        <f t="shared" si="37"/>
        <v>40165450.698055625</v>
      </c>
    </row>
    <row r="592" spans="1:20" x14ac:dyDescent="0.55000000000000004">
      <c r="A592" s="31" t="s">
        <v>157</v>
      </c>
      <c r="B592" s="31" t="s">
        <v>460</v>
      </c>
      <c r="C592" s="55">
        <v>48506245.347075649</v>
      </c>
      <c r="D592" s="55">
        <v>46808693.106506482</v>
      </c>
      <c r="E592" s="55">
        <v>45170549.372797452</v>
      </c>
      <c r="F592" s="55">
        <v>43589735.051943064</v>
      </c>
      <c r="G592" s="55">
        <v>42064243.811098069</v>
      </c>
      <c r="H592" s="55">
        <v>40592139.532186225</v>
      </c>
      <c r="I592" s="55">
        <v>39128682.100712769</v>
      </c>
      <c r="J592" s="55">
        <v>37717986.304334641</v>
      </c>
      <c r="K592" s="55">
        <v>36358149.942087106</v>
      </c>
      <c r="L592" s="55">
        <v>35047339.392542571</v>
      </c>
      <c r="M592" s="55">
        <v>33783787.141330987</v>
      </c>
      <c r="N592" s="55">
        <v>32667662.852882486</v>
      </c>
      <c r="O592" s="55">
        <v>31588412.270216394</v>
      </c>
      <c r="P592" s="55">
        <v>30544817.186550338</v>
      </c>
      <c r="Q592" s="55">
        <v>29535699.641335286</v>
      </c>
      <c r="R592" s="55">
        <v>28559920.590629499</v>
      </c>
      <c r="S592" s="37">
        <f t="shared" si="38"/>
        <v>601664063.64422894</v>
      </c>
      <c r="T592" s="37">
        <f t="shared" si="37"/>
        <v>266731606.22160697</v>
      </c>
    </row>
    <row r="593" spans="1:20" x14ac:dyDescent="0.55000000000000004">
      <c r="A593" s="31" t="s">
        <v>158</v>
      </c>
      <c r="B593" s="31" t="s">
        <v>459</v>
      </c>
      <c r="C593" s="55">
        <v>532175.64896648354</v>
      </c>
      <c r="D593" s="55">
        <v>577854.98684419598</v>
      </c>
      <c r="E593" s="55">
        <v>623785.59801540733</v>
      </c>
      <c r="F593" s="55">
        <v>669968.53048226028</v>
      </c>
      <c r="G593" s="55">
        <v>716404.83614292659</v>
      </c>
      <c r="H593" s="55">
        <v>763095.57080520003</v>
      </c>
      <c r="I593" s="55">
        <v>809009.54233730119</v>
      </c>
      <c r="J593" s="55">
        <v>855061.15552759601</v>
      </c>
      <c r="K593" s="55">
        <v>901250.72246347729</v>
      </c>
      <c r="L593" s="55">
        <v>947578.55586267728</v>
      </c>
      <c r="M593" s="55">
        <v>994044.9690744587</v>
      </c>
      <c r="N593" s="55">
        <v>1033083.2482990129</v>
      </c>
      <c r="O593" s="55">
        <v>1071638.4306638213</v>
      </c>
      <c r="P593" s="55">
        <v>1109714.7885310543</v>
      </c>
      <c r="Q593" s="55">
        <v>1147316.5610601022</v>
      </c>
      <c r="R593" s="55">
        <v>1184447.9544483977</v>
      </c>
      <c r="S593" s="37">
        <f t="shared" si="38"/>
        <v>13936431.099524373</v>
      </c>
      <c r="T593" s="37">
        <f t="shared" si="37"/>
        <v>3883285.1712564738</v>
      </c>
    </row>
    <row r="594" spans="1:20" x14ac:dyDescent="0.55000000000000004">
      <c r="A594" s="31" t="s">
        <v>159</v>
      </c>
      <c r="B594" s="31" t="s">
        <v>459</v>
      </c>
      <c r="C594" s="55">
        <v>29611.876683479659</v>
      </c>
      <c r="D594" s="55">
        <v>30380.322386596072</v>
      </c>
      <c r="E594" s="55">
        <v>31141.386863532509</v>
      </c>
      <c r="F594" s="55">
        <v>31895.120394426151</v>
      </c>
      <c r="G594" s="55">
        <v>32641.572958950954</v>
      </c>
      <c r="H594" s="55">
        <v>33380.794237992421</v>
      </c>
      <c r="I594" s="55">
        <v>34091.29973469385</v>
      </c>
      <c r="J594" s="55">
        <v>34793.7710990942</v>
      </c>
      <c r="K594" s="55">
        <v>35488.271390304013</v>
      </c>
      <c r="L594" s="55">
        <v>36174.863235255172</v>
      </c>
      <c r="M594" s="55">
        <v>36853.608831458594</v>
      </c>
      <c r="N594" s="55">
        <v>37328.144677793513</v>
      </c>
      <c r="O594" s="55">
        <v>37789.060228285911</v>
      </c>
      <c r="P594" s="55">
        <v>38236.585052325427</v>
      </c>
      <c r="Q594" s="55">
        <v>38670.945441963013</v>
      </c>
      <c r="R594" s="55">
        <v>39092.364454999246</v>
      </c>
      <c r="S594" s="37">
        <f t="shared" si="38"/>
        <v>557569.98767115071</v>
      </c>
      <c r="T594" s="37">
        <f t="shared" si="37"/>
        <v>189051.07352497778</v>
      </c>
    </row>
    <row r="595" spans="1:20" x14ac:dyDescent="0.55000000000000004">
      <c r="A595" s="31" t="s">
        <v>160</v>
      </c>
      <c r="B595" s="31" t="s">
        <v>459</v>
      </c>
      <c r="C595" s="55">
        <v>1167609.6337166324</v>
      </c>
      <c r="D595" s="55">
        <v>1170483.2159042002</v>
      </c>
      <c r="E595" s="55">
        <v>1173363.8702110371</v>
      </c>
      <c r="F595" s="55">
        <v>1176251.6140422022</v>
      </c>
      <c r="G595" s="55">
        <v>1179146.4648455922</v>
      </c>
      <c r="H595" s="55">
        <v>1182048.4401120408</v>
      </c>
      <c r="I595" s="55">
        <v>1184450.1184433585</v>
      </c>
      <c r="J595" s="55">
        <v>1186856.6764890857</v>
      </c>
      <c r="K595" s="55">
        <v>1189268.124163796</v>
      </c>
      <c r="L595" s="55">
        <v>1191684.4714022048</v>
      </c>
      <c r="M595" s="55">
        <v>1194105.7281592139</v>
      </c>
      <c r="N595" s="55">
        <v>1196978.9026741271</v>
      </c>
      <c r="O595" s="55">
        <v>1199858.9904225995</v>
      </c>
      <c r="P595" s="55">
        <v>1202746.0080387746</v>
      </c>
      <c r="Q595" s="55">
        <v>1205639.9721968207</v>
      </c>
      <c r="R595" s="55">
        <v>1208540.8996110256</v>
      </c>
      <c r="S595" s="37">
        <f t="shared" si="38"/>
        <v>19009033.13043271</v>
      </c>
      <c r="T595" s="37">
        <f t="shared" si="37"/>
        <v>7048903.2388317045</v>
      </c>
    </row>
    <row r="596" spans="1:20" x14ac:dyDescent="0.55000000000000004">
      <c r="A596" s="31" t="s">
        <v>162</v>
      </c>
      <c r="B596" s="31">
        <v>0</v>
      </c>
      <c r="C596" s="55">
        <v>95054.450405579279</v>
      </c>
      <c r="D596" s="55">
        <v>95258.460415028938</v>
      </c>
      <c r="E596" s="55">
        <v>95462.908279663447</v>
      </c>
      <c r="F596" s="55">
        <v>95667.794939226791</v>
      </c>
      <c r="G596" s="55">
        <v>95873.121335479678</v>
      </c>
      <c r="H596" s="55">
        <v>96078.888412204251</v>
      </c>
      <c r="I596" s="55">
        <v>96325.577621031858</v>
      </c>
      <c r="J596" s="55">
        <v>96572.900221510383</v>
      </c>
      <c r="K596" s="55">
        <v>96820.857839916847</v>
      </c>
      <c r="L596" s="55">
        <v>97069.4521067038</v>
      </c>
      <c r="M596" s="55">
        <v>97318.684656510173</v>
      </c>
      <c r="N596" s="55">
        <v>96902.345344821602</v>
      </c>
      <c r="O596" s="55">
        <v>96487.787175398553</v>
      </c>
      <c r="P596" s="55">
        <v>96075.002528331621</v>
      </c>
      <c r="Q596" s="55">
        <v>95663.983816310356</v>
      </c>
      <c r="R596" s="55">
        <v>95254.723484483577</v>
      </c>
      <c r="S596" s="37">
        <f t="shared" si="38"/>
        <v>1537886.9385822013</v>
      </c>
      <c r="T596" s="37">
        <f t="shared" si="37"/>
        <v>573395.62378718238</v>
      </c>
    </row>
    <row r="597" spans="1:20" x14ac:dyDescent="0.55000000000000004">
      <c r="A597" s="31" t="s">
        <v>163</v>
      </c>
      <c r="B597" s="31" t="s">
        <v>459</v>
      </c>
      <c r="C597" s="55">
        <v>956827.8780305722</v>
      </c>
      <c r="D597" s="55">
        <v>954658.94204683567</v>
      </c>
      <c r="E597" s="55">
        <v>952494.92260389961</v>
      </c>
      <c r="F597" s="55">
        <v>950335.80855695717</v>
      </c>
      <c r="G597" s="55">
        <v>948181.5887864636</v>
      </c>
      <c r="H597" s="55">
        <v>946032.252198081</v>
      </c>
      <c r="I597" s="55">
        <v>942304.80681691645</v>
      </c>
      <c r="J597" s="55">
        <v>938592.04787909158</v>
      </c>
      <c r="K597" s="55">
        <v>934893.91751880443</v>
      </c>
      <c r="L597" s="55">
        <v>931210.35809824802</v>
      </c>
      <c r="M597" s="55">
        <v>927541.31220671453</v>
      </c>
      <c r="N597" s="55">
        <v>920849.30652651936</v>
      </c>
      <c r="O597" s="55">
        <v>914205.5821890902</v>
      </c>
      <c r="P597" s="55">
        <v>907609.79085520329</v>
      </c>
      <c r="Q597" s="55">
        <v>901061.58669882594</v>
      </c>
      <c r="R597" s="55">
        <v>894560.62638898438</v>
      </c>
      <c r="S597" s="37">
        <f t="shared" si="38"/>
        <v>14921360.727401208</v>
      </c>
      <c r="T597" s="37">
        <f t="shared" si="37"/>
        <v>5708531.3922228087</v>
      </c>
    </row>
    <row r="598" spans="1:20" x14ac:dyDescent="0.55000000000000004">
      <c r="A598" s="31" t="s">
        <v>164</v>
      </c>
      <c r="B598" s="31" t="s">
        <v>459</v>
      </c>
      <c r="C598" s="55">
        <v>1146981.4905499232</v>
      </c>
      <c r="D598" s="55">
        <v>1348660.5185208921</v>
      </c>
      <c r="E598" s="55">
        <v>1551119.1663969082</v>
      </c>
      <c r="F598" s="55">
        <v>1754359.7028304068</v>
      </c>
      <c r="G598" s="55">
        <v>1958384.4023473987</v>
      </c>
      <c r="H598" s="55">
        <v>2163195.5453617303</v>
      </c>
      <c r="I598" s="55">
        <v>2372493.9424727033</v>
      </c>
      <c r="J598" s="55">
        <v>2583234.1372888885</v>
      </c>
      <c r="K598" s="55">
        <v>2795423.6697553685</v>
      </c>
      <c r="L598" s="55">
        <v>3009070.1149743916</v>
      </c>
      <c r="M598" s="55">
        <v>3224181.0833592345</v>
      </c>
      <c r="N598" s="55">
        <v>3436807.4542681337</v>
      </c>
      <c r="O598" s="55">
        <v>3650416.9836117113</v>
      </c>
      <c r="P598" s="55">
        <v>3865013.12182215</v>
      </c>
      <c r="Q598" s="55">
        <v>4080599.3301281612</v>
      </c>
      <c r="R598" s="55">
        <v>4297179.0805867016</v>
      </c>
      <c r="S598" s="37">
        <f t="shared" si="38"/>
        <v>43237119.744274706</v>
      </c>
      <c r="T598" s="37">
        <f t="shared" ref="T598:T614" si="39">SUM(C598:H598)</f>
        <v>9922700.82600726</v>
      </c>
    </row>
    <row r="599" spans="1:20" x14ac:dyDescent="0.55000000000000004">
      <c r="A599" s="31" t="s">
        <v>27</v>
      </c>
      <c r="B599" s="31" t="s">
        <v>460</v>
      </c>
      <c r="C599" s="55">
        <v>23656592.327496134</v>
      </c>
      <c r="D599" s="55">
        <v>23131946.174720265</v>
      </c>
      <c r="E599" s="55">
        <v>22618935.408047847</v>
      </c>
      <c r="F599" s="55">
        <v>22117301.982682295</v>
      </c>
      <c r="G599" s="55">
        <v>21626793.576638151</v>
      </c>
      <c r="H599" s="55">
        <v>21147163.463822898</v>
      </c>
      <c r="I599" s="55">
        <v>20718899.089196861</v>
      </c>
      <c r="J599" s="55">
        <v>20299307.763080977</v>
      </c>
      <c r="K599" s="55">
        <v>19888213.842169579</v>
      </c>
      <c r="L599" s="55">
        <v>19485445.240218945</v>
      </c>
      <c r="M599" s="55">
        <v>19090833.356011014</v>
      </c>
      <c r="N599" s="55">
        <v>18679675.265783332</v>
      </c>
      <c r="O599" s="55">
        <v>18277372.261764161</v>
      </c>
      <c r="P599" s="55">
        <v>17883733.632512748</v>
      </c>
      <c r="Q599" s="55">
        <v>17498572.773928784</v>
      </c>
      <c r="R599" s="55">
        <v>17121707.100792862</v>
      </c>
      <c r="S599" s="37">
        <f t="shared" ref="S599:S614" si="40">SUM(C599:R599)</f>
        <v>323242493.25886685</v>
      </c>
      <c r="T599" s="37">
        <f t="shared" si="39"/>
        <v>134298732.93340757</v>
      </c>
    </row>
    <row r="600" spans="1:20" x14ac:dyDescent="0.55000000000000004">
      <c r="A600" s="31" t="s">
        <v>165</v>
      </c>
      <c r="B600" s="31" t="s">
        <v>460</v>
      </c>
      <c r="C600" s="55">
        <v>1747307.3781539956</v>
      </c>
      <c r="D600" s="55">
        <v>1749415.363893176</v>
      </c>
      <c r="E600" s="55">
        <v>1751525.8927475135</v>
      </c>
      <c r="F600" s="55">
        <v>1753638.9677850713</v>
      </c>
      <c r="G600" s="55">
        <v>1755754.5920776145</v>
      </c>
      <c r="H600" s="55">
        <v>1757872.7687006153</v>
      </c>
      <c r="I600" s="55">
        <v>1755835.9580548112</v>
      </c>
      <c r="J600" s="55">
        <v>1753801.5074191748</v>
      </c>
      <c r="K600" s="55">
        <v>1751769.414059211</v>
      </c>
      <c r="L600" s="55">
        <v>1749739.6752435931</v>
      </c>
      <c r="M600" s="55">
        <v>1747712.2882441601</v>
      </c>
      <c r="N600" s="55">
        <v>1741706.9650259651</v>
      </c>
      <c r="O600" s="55">
        <v>1735722.2767298897</v>
      </c>
      <c r="P600" s="55">
        <v>1729758.1524521711</v>
      </c>
      <c r="Q600" s="55">
        <v>1723814.5215326794</v>
      </c>
      <c r="R600" s="55">
        <v>1717891.3135540818</v>
      </c>
      <c r="S600" s="37">
        <f t="shared" si="40"/>
        <v>27923267.035673723</v>
      </c>
      <c r="T600" s="37">
        <f t="shared" si="39"/>
        <v>10515514.963357985</v>
      </c>
    </row>
    <row r="601" spans="1:20" x14ac:dyDescent="0.55000000000000004">
      <c r="A601" s="31" t="s">
        <v>167</v>
      </c>
      <c r="B601" s="31" t="s">
        <v>459</v>
      </c>
      <c r="C601" s="55">
        <v>3221614.3484999989</v>
      </c>
      <c r="D601" s="55">
        <v>3217553.9424625915</v>
      </c>
      <c r="E601" s="55">
        <v>3213498.6540138875</v>
      </c>
      <c r="F601" s="55">
        <v>3209448.4767038599</v>
      </c>
      <c r="G601" s="55">
        <v>3205403.4040906164</v>
      </c>
      <c r="H601" s="55">
        <v>3201363.4297403796</v>
      </c>
      <c r="I601" s="55">
        <v>3188901.4148312854</v>
      </c>
      <c r="J601" s="55">
        <v>3176487.9110703347</v>
      </c>
      <c r="K601" s="55">
        <v>3164122.7296171552</v>
      </c>
      <c r="L601" s="55">
        <v>3151805.6823664824</v>
      </c>
      <c r="M601" s="55">
        <v>3139536.5819452894</v>
      </c>
      <c r="N601" s="55">
        <v>3119640.7828280246</v>
      </c>
      <c r="O601" s="55">
        <v>3099871.0669119526</v>
      </c>
      <c r="P601" s="55">
        <v>3080226.6351855062</v>
      </c>
      <c r="Q601" s="55">
        <v>3060706.6937005962</v>
      </c>
      <c r="R601" s="55">
        <v>3041310.4535405249</v>
      </c>
      <c r="S601" s="37">
        <f t="shared" si="40"/>
        <v>50491492.207508482</v>
      </c>
      <c r="T601" s="37">
        <f t="shared" si="39"/>
        <v>19268882.255511332</v>
      </c>
    </row>
    <row r="602" spans="1:20" x14ac:dyDescent="0.55000000000000004">
      <c r="A602" s="31" t="s">
        <v>21</v>
      </c>
      <c r="B602" s="31" t="s">
        <v>460</v>
      </c>
      <c r="C602" s="55">
        <v>2550465.4973432673</v>
      </c>
      <c r="D602" s="55">
        <v>2517041.2726989221</v>
      </c>
      <c r="E602" s="55">
        <v>2484055.0774238198</v>
      </c>
      <c r="F602" s="55">
        <v>2451501.1710787914</v>
      </c>
      <c r="G602" s="55">
        <v>2419373.8884539669</v>
      </c>
      <c r="H602" s="55">
        <v>2387667.6385828825</v>
      </c>
      <c r="I602" s="55">
        <v>2357683.3610557443</v>
      </c>
      <c r="J602" s="55">
        <v>2328075.6254242598</v>
      </c>
      <c r="K602" s="55">
        <v>2298839.7030836125</v>
      </c>
      <c r="L602" s="55">
        <v>2269970.9248106978</v>
      </c>
      <c r="M602" s="55">
        <v>2241464.6800184147</v>
      </c>
      <c r="N602" s="55">
        <v>2211499.7311188462</v>
      </c>
      <c r="O602" s="55">
        <v>2181935.3676804542</v>
      </c>
      <c r="P602" s="55">
        <v>2152766.2344893082</v>
      </c>
      <c r="Q602" s="55">
        <v>2123987.0479224874</v>
      </c>
      <c r="R602" s="55">
        <v>2095592.5949910134</v>
      </c>
      <c r="S602" s="37">
        <f t="shared" si="40"/>
        <v>37071919.816176482</v>
      </c>
      <c r="T602" s="37">
        <f t="shared" si="39"/>
        <v>14810104.54558165</v>
      </c>
    </row>
    <row r="603" spans="1:20" x14ac:dyDescent="0.55000000000000004">
      <c r="A603" s="31" t="s">
        <v>53</v>
      </c>
      <c r="B603" s="31" t="s">
        <v>459</v>
      </c>
      <c r="C603" s="55">
        <v>2927132.494825718</v>
      </c>
      <c r="D603" s="55">
        <v>2883364.4682833478</v>
      </c>
      <c r="E603" s="55">
        <v>2840250.8843228561</v>
      </c>
      <c r="F603" s="55">
        <v>2797781.9573741169</v>
      </c>
      <c r="G603" s="55">
        <v>2755948.0481860046</v>
      </c>
      <c r="H603" s="55">
        <v>2714739.6616385486</v>
      </c>
      <c r="I603" s="55">
        <v>2679847.8561420506</v>
      </c>
      <c r="J603" s="55">
        <v>2645404.5054672095</v>
      </c>
      <c r="K603" s="55">
        <v>2611403.8457470029</v>
      </c>
      <c r="L603" s="55">
        <v>2577840.1871958119</v>
      </c>
      <c r="M603" s="55">
        <v>2544707.9131572759</v>
      </c>
      <c r="N603" s="55">
        <v>2523515.9136132845</v>
      </c>
      <c r="O603" s="55">
        <v>2502500.3983103135</v>
      </c>
      <c r="P603" s="55">
        <v>2481659.8975103484</v>
      </c>
      <c r="Q603" s="55">
        <v>2460992.9537151637</v>
      </c>
      <c r="R603" s="55">
        <v>2440498.1215643911</v>
      </c>
      <c r="S603" s="37">
        <f t="shared" si="40"/>
        <v>42387589.107053444</v>
      </c>
      <c r="T603" s="37">
        <f t="shared" si="39"/>
        <v>16919217.514630593</v>
      </c>
    </row>
    <row r="604" spans="1:20" x14ac:dyDescent="0.55000000000000004">
      <c r="A604" s="31" t="s">
        <v>172</v>
      </c>
      <c r="B604" s="31" t="s">
        <v>459</v>
      </c>
      <c r="C604" s="55">
        <v>2348391.8218332906</v>
      </c>
      <c r="D604" s="55">
        <v>2432182.0230525834</v>
      </c>
      <c r="E604" s="55">
        <v>2516065.6307243137</v>
      </c>
      <c r="F604" s="55">
        <v>2600042.7233547242</v>
      </c>
      <c r="G604" s="55">
        <v>2684113.3795087817</v>
      </c>
      <c r="H604" s="55">
        <v>2768277.6778102294</v>
      </c>
      <c r="I604" s="55">
        <v>2848878.4757482931</v>
      </c>
      <c r="J604" s="55">
        <v>2929361.6067599137</v>
      </c>
      <c r="K604" s="55">
        <v>3009727.1986222896</v>
      </c>
      <c r="L604" s="55">
        <v>3089975.3789895307</v>
      </c>
      <c r="M604" s="55">
        <v>3170106.2753927717</v>
      </c>
      <c r="N604" s="55">
        <v>3240555.2820542096</v>
      </c>
      <c r="O604" s="55">
        <v>3310445.8454717021</v>
      </c>
      <c r="P604" s="55">
        <v>3379781.1108090584</v>
      </c>
      <c r="Q604" s="55">
        <v>3448564.2076842696</v>
      </c>
      <c r="R604" s="55">
        <v>3516798.2502411827</v>
      </c>
      <c r="S604" s="37">
        <f t="shared" si="40"/>
        <v>47293266.888057142</v>
      </c>
      <c r="T604" s="37">
        <f t="shared" si="39"/>
        <v>15349073.256283924</v>
      </c>
    </row>
    <row r="605" spans="1:20" x14ac:dyDescent="0.55000000000000004">
      <c r="A605" s="31" t="s">
        <v>175</v>
      </c>
      <c r="B605" s="31" t="s">
        <v>459</v>
      </c>
      <c r="C605" s="55">
        <v>2218507.368233847</v>
      </c>
      <c r="D605" s="55">
        <v>2173865.2178790546</v>
      </c>
      <c r="E605" s="55">
        <v>2130121.3839404415</v>
      </c>
      <c r="F605" s="55">
        <v>2087257.7899504283</v>
      </c>
      <c r="G605" s="55">
        <v>2045256.7231870755</v>
      </c>
      <c r="H605" s="55">
        <v>2004100.8273545753</v>
      </c>
      <c r="I605" s="55">
        <v>1960418.4987140906</v>
      </c>
      <c r="J605" s="55">
        <v>1917688.2907500768</v>
      </c>
      <c r="K605" s="55">
        <v>1875889.4505903586</v>
      </c>
      <c r="L605" s="55">
        <v>1835001.6777021694</v>
      </c>
      <c r="M605" s="55">
        <v>1795005.1140327484</v>
      </c>
      <c r="N605" s="55">
        <v>1754067.4542148642</v>
      </c>
      <c r="O605" s="55">
        <v>1714063.4363004293</v>
      </c>
      <c r="P605" s="55">
        <v>1674971.767250031</v>
      </c>
      <c r="Q605" s="55">
        <v>1636771.6396424889</v>
      </c>
      <c r="R605" s="55">
        <v>1599442.7205996311</v>
      </c>
      <c r="S605" s="37">
        <f t="shared" si="40"/>
        <v>30422429.360342313</v>
      </c>
      <c r="T605" s="37">
        <f t="shared" si="39"/>
        <v>12659109.310545422</v>
      </c>
    </row>
    <row r="606" spans="1:20" x14ac:dyDescent="0.55000000000000004">
      <c r="A606" s="31" t="s">
        <v>24</v>
      </c>
      <c r="B606" s="31" t="s">
        <v>460</v>
      </c>
      <c r="C606" s="55">
        <v>9464888.1855894588</v>
      </c>
      <c r="D606" s="55">
        <v>9542652.2922648434</v>
      </c>
      <c r="E606" s="55">
        <v>9621055.3136498835</v>
      </c>
      <c r="F606" s="55">
        <v>9700102.4991073497</v>
      </c>
      <c r="G606" s="55">
        <v>9779799.141129097</v>
      </c>
      <c r="H606" s="55">
        <v>9860150.5756904185</v>
      </c>
      <c r="I606" s="55">
        <v>9923852.5455088504</v>
      </c>
      <c r="J606" s="55">
        <v>9987966.064920526</v>
      </c>
      <c r="K606" s="55">
        <v>10052493.792761086</v>
      </c>
      <c r="L606" s="55">
        <v>10117438.405043708</v>
      </c>
      <c r="M606" s="55">
        <v>10182802.595070068</v>
      </c>
      <c r="N606" s="55">
        <v>10220565.849132689</v>
      </c>
      <c r="O606" s="55">
        <v>10258469.149449185</v>
      </c>
      <c r="P606" s="55">
        <v>10296513.01538563</v>
      </c>
      <c r="Q606" s="55">
        <v>10334697.968234204</v>
      </c>
      <c r="R606" s="55">
        <v>10373024.531220289</v>
      </c>
      <c r="S606" s="37">
        <f t="shared" si="40"/>
        <v>159716471.92415729</v>
      </c>
      <c r="T606" s="37">
        <f t="shared" si="39"/>
        <v>57968648.007431053</v>
      </c>
    </row>
    <row r="607" spans="1:20" x14ac:dyDescent="0.55000000000000004">
      <c r="A607" s="31" t="s">
        <v>43</v>
      </c>
      <c r="B607" s="31" t="s">
        <v>460</v>
      </c>
      <c r="C607" s="55">
        <v>13146199.339617953</v>
      </c>
      <c r="D607" s="55">
        <v>12607638.316705655</v>
      </c>
      <c r="E607" s="55">
        <v>12091140.55085399</v>
      </c>
      <c r="F607" s="55">
        <v>11595802.175478838</v>
      </c>
      <c r="G607" s="55">
        <v>11120756.352744795</v>
      </c>
      <c r="H607" s="55">
        <v>10665171.756606549</v>
      </c>
      <c r="I607" s="55">
        <v>10259161.491793621</v>
      </c>
      <c r="J607" s="55">
        <v>9868607.5495693479</v>
      </c>
      <c r="K607" s="55">
        <v>9492921.5263176803</v>
      </c>
      <c r="L607" s="55">
        <v>9131537.4182407521</v>
      </c>
      <c r="M607" s="55">
        <v>8783910.7686246783</v>
      </c>
      <c r="N607" s="55">
        <v>8443363.3139461558</v>
      </c>
      <c r="O607" s="55">
        <v>8116018.6993172234</v>
      </c>
      <c r="P607" s="55">
        <v>7801365.0577925257</v>
      </c>
      <c r="Q607" s="55">
        <v>7498910.3672304554</v>
      </c>
      <c r="R607" s="55">
        <v>7208181.6809208849</v>
      </c>
      <c r="S607" s="37">
        <f t="shared" si="40"/>
        <v>157830686.3657611</v>
      </c>
      <c r="T607" s="37">
        <f t="shared" si="39"/>
        <v>71226708.492007777</v>
      </c>
    </row>
    <row r="608" spans="1:20" x14ac:dyDescent="0.55000000000000004">
      <c r="A608" s="31" t="s">
        <v>176</v>
      </c>
      <c r="B608" s="31" t="s">
        <v>460</v>
      </c>
      <c r="C608" s="55">
        <v>7907309.3081227383</v>
      </c>
      <c r="D608" s="55">
        <v>7929658.3893121788</v>
      </c>
      <c r="E608" s="55">
        <v>7952070.6375551075</v>
      </c>
      <c r="F608" s="55">
        <v>7974546.2313857824</v>
      </c>
      <c r="G608" s="55">
        <v>7997085.3498430708</v>
      </c>
      <c r="H608" s="55">
        <v>8019688.1724718688</v>
      </c>
      <c r="I608" s="55">
        <v>8050523.6074614888</v>
      </c>
      <c r="J608" s="55">
        <v>8081477.603675751</v>
      </c>
      <c r="K608" s="55">
        <v>8112550.6169786369</v>
      </c>
      <c r="L608" s="55">
        <v>8143743.1049868995</v>
      </c>
      <c r="M608" s="55">
        <v>8175055.527076818</v>
      </c>
      <c r="N608" s="55">
        <v>8203751.9448905699</v>
      </c>
      <c r="O608" s="55">
        <v>8232549.0940562477</v>
      </c>
      <c r="P608" s="55">
        <v>8261447.3281652099</v>
      </c>
      <c r="Q608" s="55">
        <v>8290447.0020500012</v>
      </c>
      <c r="R608" s="55">
        <v>8319548.4717887193</v>
      </c>
      <c r="S608" s="37">
        <f t="shared" si="40"/>
        <v>129651452.3898211</v>
      </c>
      <c r="T608" s="37">
        <f t="shared" si="39"/>
        <v>47780358.088690743</v>
      </c>
    </row>
    <row r="609" spans="1:20" x14ac:dyDescent="0.55000000000000004">
      <c r="A609" s="31" t="s">
        <v>177</v>
      </c>
      <c r="B609" s="31" t="s">
        <v>460</v>
      </c>
      <c r="C609" s="55">
        <v>97077522.144690603</v>
      </c>
      <c r="D609" s="55">
        <v>94549904.67841126</v>
      </c>
      <c r="E609" s="55">
        <v>92088099.049050421</v>
      </c>
      <c r="F609" s="55">
        <v>89690391.707015917</v>
      </c>
      <c r="G609" s="55">
        <v>87355113.718583152</v>
      </c>
      <c r="H609" s="55">
        <v>85080639.604227334</v>
      </c>
      <c r="I609" s="55">
        <v>82938776.193993241</v>
      </c>
      <c r="J609" s="55">
        <v>80850833.145541042</v>
      </c>
      <c r="K609" s="55">
        <v>78815453.040185407</v>
      </c>
      <c r="L609" s="55">
        <v>76831312.631591126</v>
      </c>
      <c r="M609" s="55">
        <v>74897121.985500962</v>
      </c>
      <c r="N609" s="55">
        <v>73037832.604305416</v>
      </c>
      <c r="O609" s="55">
        <v>71224699.295751676</v>
      </c>
      <c r="P609" s="55">
        <v>69456576.254854649</v>
      </c>
      <c r="Q609" s="55">
        <v>67732346.120753482</v>
      </c>
      <c r="R609" s="55">
        <v>66050919.270598128</v>
      </c>
      <c r="S609" s="37">
        <f t="shared" si="40"/>
        <v>1287677541.4450538</v>
      </c>
      <c r="T609" s="37">
        <f t="shared" si="39"/>
        <v>545841670.90197873</v>
      </c>
    </row>
    <row r="610" spans="1:20" x14ac:dyDescent="0.55000000000000004">
      <c r="A610" s="31" t="s">
        <v>178</v>
      </c>
      <c r="B610" s="31" t="s">
        <v>459</v>
      </c>
      <c r="C610" s="55">
        <v>12085132.905639926</v>
      </c>
      <c r="D610" s="55">
        <v>11835300.25395965</v>
      </c>
      <c r="E610" s="55">
        <v>11590632.324449411</v>
      </c>
      <c r="F610" s="55">
        <v>11351022.348218452</v>
      </c>
      <c r="G610" s="55">
        <v>11116365.763580145</v>
      </c>
      <c r="H610" s="55">
        <v>10886560.17042304</v>
      </c>
      <c r="I610" s="55">
        <v>10672087.456795799</v>
      </c>
      <c r="J610" s="55">
        <v>10461840.002954064</v>
      </c>
      <c r="K610" s="55">
        <v>10255734.568377621</v>
      </c>
      <c r="L610" s="55">
        <v>10053689.552441683</v>
      </c>
      <c r="M610" s="55">
        <v>9855624.9621098153</v>
      </c>
      <c r="N610" s="55">
        <v>9669161.5156190395</v>
      </c>
      <c r="O610" s="55">
        <v>9486225.8633585535</v>
      </c>
      <c r="P610" s="55">
        <v>9306751.261243308</v>
      </c>
      <c r="Q610" s="55">
        <v>9130672.2279526237</v>
      </c>
      <c r="R610" s="55">
        <v>8957924.52103935</v>
      </c>
      <c r="S610" s="37">
        <f t="shared" si="40"/>
        <v>166714725.69816247</v>
      </c>
      <c r="T610" s="37">
        <f t="shared" si="39"/>
        <v>68865013.766270623</v>
      </c>
    </row>
    <row r="611" spans="1:20" x14ac:dyDescent="0.55000000000000004">
      <c r="A611" s="31" t="s">
        <v>180</v>
      </c>
      <c r="B611" s="31" t="s">
        <v>460</v>
      </c>
      <c r="C611" s="55">
        <v>6762478.2982330164</v>
      </c>
      <c r="D611" s="55">
        <v>6567942.2002688954</v>
      </c>
      <c r="E611" s="55">
        <v>6379002.3189197667</v>
      </c>
      <c r="F611" s="55">
        <v>6195497.6679176362</v>
      </c>
      <c r="G611" s="55">
        <v>6017271.8920837343</v>
      </c>
      <c r="H611" s="55">
        <v>5844173.1341060558</v>
      </c>
      <c r="I611" s="55">
        <v>5680849.980610365</v>
      </c>
      <c r="J611" s="55">
        <v>5522091.1088112788</v>
      </c>
      <c r="K611" s="55">
        <v>5367768.9638155662</v>
      </c>
      <c r="L611" s="55">
        <v>5217759.5554203195</v>
      </c>
      <c r="M611" s="55">
        <v>5071942.3584929612</v>
      </c>
      <c r="N611" s="55">
        <v>4933784.7070503309</v>
      </c>
      <c r="O611" s="55">
        <v>4799390.4139629444</v>
      </c>
      <c r="P611" s="55">
        <v>4668656.9668765254</v>
      </c>
      <c r="Q611" s="55">
        <v>4541484.6458317358</v>
      </c>
      <c r="R611" s="55">
        <v>4417776.4472004473</v>
      </c>
      <c r="S611" s="37">
        <f t="shared" si="40"/>
        <v>87987870.659601569</v>
      </c>
      <c r="T611" s="37">
        <f t="shared" si="39"/>
        <v>37766365.511529103</v>
      </c>
    </row>
    <row r="612" spans="1:20" x14ac:dyDescent="0.55000000000000004">
      <c r="A612" s="31" t="s">
        <v>181</v>
      </c>
      <c r="B612" s="31" t="s">
        <v>459</v>
      </c>
      <c r="C612" s="55">
        <v>736124.30691234325</v>
      </c>
      <c r="D612" s="55">
        <v>735781.51497587247</v>
      </c>
      <c r="E612" s="55">
        <v>735438.88266775582</v>
      </c>
      <c r="F612" s="55">
        <v>735096.40991365898</v>
      </c>
      <c r="G612" s="55">
        <v>734754.09663928254</v>
      </c>
      <c r="H612" s="55">
        <v>734411.94277036109</v>
      </c>
      <c r="I612" s="55">
        <v>731845.32044417481</v>
      </c>
      <c r="J612" s="55">
        <v>729287.6679478368</v>
      </c>
      <c r="K612" s="55">
        <v>726738.95393359265</v>
      </c>
      <c r="L612" s="55">
        <v>724199.14716324117</v>
      </c>
      <c r="M612" s="55">
        <v>721668.21650775254</v>
      </c>
      <c r="N612" s="55">
        <v>716577.07226608065</v>
      </c>
      <c r="O612" s="55">
        <v>711521.84445954696</v>
      </c>
      <c r="P612" s="55">
        <v>706502.27970890084</v>
      </c>
      <c r="Q612" s="55">
        <v>701518.1264224028</v>
      </c>
      <c r="R612" s="55">
        <v>696569.13478321547</v>
      </c>
      <c r="S612" s="37">
        <f t="shared" si="40"/>
        <v>11578034.917516021</v>
      </c>
      <c r="T612" s="37">
        <f t="shared" si="39"/>
        <v>4411607.1538792746</v>
      </c>
    </row>
    <row r="613" spans="1:20" x14ac:dyDescent="0.55000000000000004">
      <c r="A613" s="31" t="s">
        <v>20</v>
      </c>
      <c r="B613" s="31" t="s">
        <v>460</v>
      </c>
      <c r="C613" s="55">
        <v>11539327.346011827</v>
      </c>
      <c r="D613" s="55">
        <v>11685521.025288543</v>
      </c>
      <c r="E613" s="55">
        <v>11832714.047272107</v>
      </c>
      <c r="F613" s="55">
        <v>11980912.12685919</v>
      </c>
      <c r="G613" s="55">
        <v>12130121.008919587</v>
      </c>
      <c r="H613" s="55">
        <v>12280346.468445536</v>
      </c>
      <c r="I613" s="55">
        <v>12413726.519984815</v>
      </c>
      <c r="J613" s="55">
        <v>12547723.056349413</v>
      </c>
      <c r="K613" s="55">
        <v>12682338.397272602</v>
      </c>
      <c r="L613" s="55">
        <v>12817574.870424233</v>
      </c>
      <c r="M613" s="55">
        <v>12953434.811436461</v>
      </c>
      <c r="N613" s="55">
        <v>13060076.755578224</v>
      </c>
      <c r="O613" s="55">
        <v>13166790.402578156</v>
      </c>
      <c r="P613" s="55">
        <v>13273575.789102286</v>
      </c>
      <c r="Q613" s="55">
        <v>13380432.951833392</v>
      </c>
      <c r="R613" s="55">
        <v>13487361.927470973</v>
      </c>
      <c r="S613" s="37">
        <f t="shared" si="40"/>
        <v>201231977.50482735</v>
      </c>
      <c r="T613" s="37">
        <f t="shared" si="39"/>
        <v>71448942.022796795</v>
      </c>
    </row>
    <row r="614" spans="1:20" x14ac:dyDescent="0.55000000000000004">
      <c r="A614" s="31" t="s">
        <v>18</v>
      </c>
      <c r="B614" s="31" t="s">
        <v>460</v>
      </c>
      <c r="C614" s="55">
        <v>2149003.0691592582</v>
      </c>
      <c r="D614" s="55">
        <v>2140406.4415240726</v>
      </c>
      <c r="E614" s="55">
        <v>2131844.202861039</v>
      </c>
      <c r="F614" s="55">
        <v>2123316.2156044208</v>
      </c>
      <c r="G614" s="55">
        <v>2114822.3427387844</v>
      </c>
      <c r="H614" s="55">
        <v>2106362.4477967978</v>
      </c>
      <c r="I614" s="55">
        <v>2099406.5524068931</v>
      </c>
      <c r="J614" s="55">
        <v>2092473.6276509</v>
      </c>
      <c r="K614" s="55">
        <v>2085563.597672299</v>
      </c>
      <c r="L614" s="55">
        <v>2078676.3868650731</v>
      </c>
      <c r="M614" s="55">
        <v>2071811.9198728788</v>
      </c>
      <c r="N614" s="55">
        <v>2063323.0875335387</v>
      </c>
      <c r="O614" s="55">
        <v>2054869.0364761264</v>
      </c>
      <c r="P614" s="55">
        <v>2046449.6241913391</v>
      </c>
      <c r="Q614" s="55">
        <v>2038064.7087537772</v>
      </c>
      <c r="R614" s="55">
        <v>2029714.1488195541</v>
      </c>
      <c r="S614" s="37">
        <f t="shared" si="40"/>
        <v>33426107.409926753</v>
      </c>
      <c r="T614" s="37">
        <f t="shared" si="39"/>
        <v>12765754.719684372</v>
      </c>
    </row>
    <row r="616" spans="1:20" x14ac:dyDescent="0.55000000000000004">
      <c r="A616" s="31" t="s">
        <v>229</v>
      </c>
      <c r="B616" s="31"/>
      <c r="C616" s="37">
        <f>SUM(C534:C614)</f>
        <v>878358195.13887548</v>
      </c>
      <c r="D616" s="37">
        <f t="shared" ref="D616:R616" si="41">SUM(D534:D614)</f>
        <v>863859945.72844911</v>
      </c>
      <c r="E616" s="37">
        <f t="shared" si="41"/>
        <v>849906051.70813966</v>
      </c>
      <c r="F616" s="37">
        <f t="shared" si="41"/>
        <v>836478022.69652319</v>
      </c>
      <c r="G616" s="37">
        <f t="shared" si="41"/>
        <v>823558059.32203102</v>
      </c>
      <c r="H616" s="37">
        <f t="shared" si="41"/>
        <v>811129026.55522239</v>
      </c>
      <c r="I616" s="37">
        <f t="shared" si="41"/>
        <v>798308675.95744705</v>
      </c>
      <c r="J616" s="37">
        <f t="shared" si="41"/>
        <v>785951638.48734045</v>
      </c>
      <c r="K616" s="37">
        <f t="shared" si="41"/>
        <v>774042620.58331275</v>
      </c>
      <c r="L616" s="37">
        <f t="shared" si="41"/>
        <v>762566869.50665832</v>
      </c>
      <c r="M616" s="37">
        <f t="shared" si="41"/>
        <v>751510153.63021588</v>
      </c>
      <c r="N616" s="37">
        <f t="shared" si="41"/>
        <v>740855112.13692474</v>
      </c>
      <c r="O616" s="37">
        <f t="shared" si="41"/>
        <v>730532324.5396502</v>
      </c>
      <c r="P616" s="37">
        <f t="shared" si="41"/>
        <v>720531982.46542275</v>
      </c>
      <c r="Q616" s="37">
        <f t="shared" si="41"/>
        <v>710844576.85456717</v>
      </c>
      <c r="R616" s="37">
        <f t="shared" si="41"/>
        <v>701460888.66842723</v>
      </c>
      <c r="S616" s="37">
        <f>SUM(S534:S614)</f>
        <v>12539894143.979208</v>
      </c>
      <c r="T616" s="37">
        <f>SUM(C616:H616)</f>
        <v>5063289301.1492405</v>
      </c>
    </row>
    <row r="619" spans="1:20" x14ac:dyDescent="0.55000000000000004">
      <c r="A619" s="17" t="s">
        <v>237</v>
      </c>
    </row>
    <row r="620" spans="1:20" x14ac:dyDescent="0.55000000000000004">
      <c r="A620" s="17" t="s">
        <v>248</v>
      </c>
    </row>
    <row r="621" spans="1:20" x14ac:dyDescent="0.55000000000000004">
      <c r="A621" s="17" t="s">
        <v>1</v>
      </c>
      <c r="B621" s="17" t="s">
        <v>239</v>
      </c>
      <c r="C621" s="63">
        <v>2015</v>
      </c>
      <c r="D621" s="63">
        <f>1+C621</f>
        <v>2016</v>
      </c>
      <c r="E621" s="63">
        <f t="shared" ref="E621:R621" si="42">1+D621</f>
        <v>2017</v>
      </c>
      <c r="F621" s="63">
        <f t="shared" si="42"/>
        <v>2018</v>
      </c>
      <c r="G621" s="63">
        <f t="shared" si="42"/>
        <v>2019</v>
      </c>
      <c r="H621" s="63">
        <f t="shared" si="42"/>
        <v>2020</v>
      </c>
      <c r="I621" s="63">
        <f t="shared" si="42"/>
        <v>2021</v>
      </c>
      <c r="J621" s="63">
        <f t="shared" si="42"/>
        <v>2022</v>
      </c>
      <c r="K621" s="63">
        <f t="shared" si="42"/>
        <v>2023</v>
      </c>
      <c r="L621" s="63">
        <f t="shared" si="42"/>
        <v>2024</v>
      </c>
      <c r="M621" s="63">
        <f t="shared" si="42"/>
        <v>2025</v>
      </c>
      <c r="N621" s="63">
        <f t="shared" si="42"/>
        <v>2026</v>
      </c>
      <c r="O621" s="63">
        <f t="shared" si="42"/>
        <v>2027</v>
      </c>
      <c r="P621" s="63">
        <f t="shared" si="42"/>
        <v>2028</v>
      </c>
      <c r="Q621" s="63">
        <f t="shared" si="42"/>
        <v>2029</v>
      </c>
      <c r="R621" s="63">
        <f t="shared" si="42"/>
        <v>2030</v>
      </c>
      <c r="S621" t="s">
        <v>233</v>
      </c>
      <c r="T621" t="s">
        <v>240</v>
      </c>
    </row>
    <row r="622" spans="1:20" x14ac:dyDescent="0.55000000000000004">
      <c r="A622" s="31" t="s">
        <v>79</v>
      </c>
      <c r="B622" s="31" t="s">
        <v>459</v>
      </c>
      <c r="C622" s="55">
        <v>9737.0008411250765</v>
      </c>
      <c r="D622" s="55">
        <v>10350.41723747664</v>
      </c>
      <c r="E622" s="55">
        <v>11000.190507586654</v>
      </c>
      <c r="F622" s="55">
        <v>11670.018090401321</v>
      </c>
      <c r="G622" s="55">
        <v>12358.681393304912</v>
      </c>
      <c r="H622" s="55">
        <v>13070.860028502775</v>
      </c>
      <c r="I622" s="55">
        <v>13824.078511908638</v>
      </c>
      <c r="J622" s="55">
        <v>14620.701796720601</v>
      </c>
      <c r="K622" s="55">
        <v>15463.2311184057</v>
      </c>
      <c r="L622" s="55">
        <v>16354.311848071655</v>
      </c>
      <c r="M622" s="55">
        <v>17296.741798395436</v>
      </c>
      <c r="N622" s="55">
        <v>18293.480008187322</v>
      </c>
      <c r="O622" s="55">
        <v>19347.656033172323</v>
      </c>
      <c r="P622" s="55">
        <v>20462.579772160101</v>
      </c>
      <c r="Q622" s="55">
        <v>21641.751859455668</v>
      </c>
      <c r="R622" s="55">
        <v>22888.874656140706</v>
      </c>
      <c r="S622" s="37">
        <f>SUM(C622:R622)</f>
        <v>248380.57550101553</v>
      </c>
      <c r="T622" s="37">
        <f t="shared" ref="T622:T685" si="43">SUM(C622:H622)</f>
        <v>68187.168098397378</v>
      </c>
    </row>
    <row r="623" spans="1:20" x14ac:dyDescent="0.55000000000000004">
      <c r="A623" s="31" t="s">
        <v>82</v>
      </c>
      <c r="B623" s="31" t="s">
        <v>460</v>
      </c>
      <c r="C623" s="55">
        <v>1931487.9250003323</v>
      </c>
      <c r="D623" s="55">
        <v>1961077.0120224338</v>
      </c>
      <c r="E623" s="55">
        <v>1985074.4036238953</v>
      </c>
      <c r="F623" s="55">
        <v>2002700.0546501689</v>
      </c>
      <c r="G623" s="55">
        <v>2013439.8537188862</v>
      </c>
      <c r="H623" s="55">
        <v>2019727.9327085393</v>
      </c>
      <c r="I623" s="55">
        <v>2026035.6497009394</v>
      </c>
      <c r="J623" s="55">
        <v>2032363.0660266078</v>
      </c>
      <c r="K623" s="55">
        <v>2038710.2432076018</v>
      </c>
      <c r="L623" s="55">
        <v>2045077.2429581159</v>
      </c>
      <c r="M623" s="55">
        <v>2051464.1271850816</v>
      </c>
      <c r="N623" s="55">
        <v>2057870.957988769</v>
      </c>
      <c r="O623" s="55">
        <v>2064297.7976633913</v>
      </c>
      <c r="P623" s="55">
        <v>2070744.7086977083</v>
      </c>
      <c r="Q623" s="55">
        <v>2077211.753775636</v>
      </c>
      <c r="R623" s="55">
        <v>2083698.9957768568</v>
      </c>
      <c r="S623" s="37">
        <f t="shared" ref="S623:S686" si="44">SUM(C623:R623)</f>
        <v>32460981.724704966</v>
      </c>
      <c r="T623" s="37">
        <f t="shared" si="43"/>
        <v>11913507.181724256</v>
      </c>
    </row>
    <row r="624" spans="1:20" x14ac:dyDescent="0.55000000000000004">
      <c r="A624" s="31" t="s">
        <v>85</v>
      </c>
      <c r="B624" s="31" t="s">
        <v>459</v>
      </c>
      <c r="C624" s="55">
        <v>13464.453111983676</v>
      </c>
      <c r="D624" s="55">
        <v>13828.884718405869</v>
      </c>
      <c r="E624" s="55">
        <v>14162.142909090669</v>
      </c>
      <c r="F624" s="55">
        <v>14457.081725756878</v>
      </c>
      <c r="G624" s="55">
        <v>14724.218531838826</v>
      </c>
      <c r="H624" s="55">
        <v>14970.292374602783</v>
      </c>
      <c r="I624" s="55">
        <v>15220.478648594362</v>
      </c>
      <c r="J624" s="55">
        <v>15474.846081519076</v>
      </c>
      <c r="K624" s="55">
        <v>15733.464549672482</v>
      </c>
      <c r="L624" s="55">
        <v>15996.405097135608</v>
      </c>
      <c r="M624" s="55">
        <v>16263.739955291201</v>
      </c>
      <c r="N624" s="55">
        <v>16535.542562666142</v>
      </c>
      <c r="O624" s="55">
        <v>16811.887585105447</v>
      </c>
      <c r="P624" s="55">
        <v>17092.850936283441</v>
      </c>
      <c r="Q624" s="55">
        <v>17378.509798557705</v>
      </c>
      <c r="R624" s="55">
        <v>17668.942644171551</v>
      </c>
      <c r="S624" s="37">
        <f t="shared" si="44"/>
        <v>249783.74123067575</v>
      </c>
      <c r="T624" s="37">
        <f t="shared" si="43"/>
        <v>85607.073371678693</v>
      </c>
    </row>
    <row r="625" spans="1:20" x14ac:dyDescent="0.55000000000000004">
      <c r="A625" s="31" t="s">
        <v>86</v>
      </c>
      <c r="B625" s="31" t="s">
        <v>459</v>
      </c>
      <c r="C625" s="55">
        <v>23779.071837478823</v>
      </c>
      <c r="D625" s="55">
        <v>23484.199419688583</v>
      </c>
      <c r="E625" s="55">
        <v>23321.818324057003</v>
      </c>
      <c r="F625" s="55">
        <v>23157.743203226797</v>
      </c>
      <c r="G625" s="55">
        <v>23019.625450523654</v>
      </c>
      <c r="H625" s="55">
        <v>22892.639290171508</v>
      </c>
      <c r="I625" s="55">
        <v>22766.353640127654</v>
      </c>
      <c r="J625" s="55">
        <v>22640.76463607575</v>
      </c>
      <c r="K625" s="55">
        <v>22515.868435016735</v>
      </c>
      <c r="L625" s="55">
        <v>22391.661215151144</v>
      </c>
      <c r="M625" s="55">
        <v>22268.139175762208</v>
      </c>
      <c r="N625" s="55">
        <v>22145.298537099563</v>
      </c>
      <c r="O625" s="55">
        <v>22023.135540263567</v>
      </c>
      <c r="P625" s="55">
        <v>21901.646447090272</v>
      </c>
      <c r="Q625" s="55">
        <v>21780.827540037073</v>
      </c>
      <c r="R625" s="55">
        <v>21660.675122068922</v>
      </c>
      <c r="S625" s="37">
        <f t="shared" si="44"/>
        <v>361749.4678138392</v>
      </c>
      <c r="T625" s="37">
        <f t="shared" si="43"/>
        <v>139655.09752514638</v>
      </c>
    </row>
    <row r="626" spans="1:20" x14ac:dyDescent="0.55000000000000004">
      <c r="A626" s="31" t="s">
        <v>89</v>
      </c>
      <c r="B626" s="31" t="s">
        <v>459</v>
      </c>
      <c r="C626" s="55">
        <v>180885.2157948066</v>
      </c>
      <c r="D626" s="55">
        <v>176957.79789184371</v>
      </c>
      <c r="E626" s="55">
        <v>172556.02342980984</v>
      </c>
      <c r="F626" s="55">
        <v>167839.99645102021</v>
      </c>
      <c r="G626" s="55">
        <v>162958.61598610965</v>
      </c>
      <c r="H626" s="55">
        <v>157947.97804517898</v>
      </c>
      <c r="I626" s="55">
        <v>153091.40678199442</v>
      </c>
      <c r="J626" s="55">
        <v>148384.16496719094</v>
      </c>
      <c r="K626" s="55">
        <v>143821.66103133705</v>
      </c>
      <c r="L626" s="55">
        <v>139399.44458619543</v>
      </c>
      <c r="M626" s="55">
        <v>135113.2020836953</v>
      </c>
      <c r="N626" s="55">
        <v>130958.75260838243</v>
      </c>
      <c r="O626" s="55">
        <v>126932.04379924253</v>
      </c>
      <c r="P626" s="55">
        <v>123029.14789691981</v>
      </c>
      <c r="Q626" s="55">
        <v>119246.25791247596</v>
      </c>
      <c r="R626" s="55">
        <v>115579.68391395111</v>
      </c>
      <c r="S626" s="37">
        <f t="shared" si="44"/>
        <v>2354701.3931801543</v>
      </c>
      <c r="T626" s="37">
        <f t="shared" si="43"/>
        <v>1019145.627598769</v>
      </c>
    </row>
    <row r="627" spans="1:20" x14ac:dyDescent="0.55000000000000004">
      <c r="A627" s="31" t="s">
        <v>91</v>
      </c>
      <c r="B627" s="31" t="s">
        <v>459</v>
      </c>
      <c r="C627" s="55">
        <v>36991.015344663756</v>
      </c>
      <c r="D627" s="55">
        <v>37383.702489888594</v>
      </c>
      <c r="E627" s="55">
        <v>37769.182124677121</v>
      </c>
      <c r="F627" s="55">
        <v>38153.265943283463</v>
      </c>
      <c r="G627" s="55">
        <v>38533.430145540224</v>
      </c>
      <c r="H627" s="55">
        <v>38897.304187262635</v>
      </c>
      <c r="I627" s="55">
        <v>39252.928067190427</v>
      </c>
      <c r="J627" s="55">
        <v>39600.41019788335</v>
      </c>
      <c r="K627" s="55">
        <v>39939.8577877145</v>
      </c>
      <c r="L627" s="55">
        <v>40271.376853179725</v>
      </c>
      <c r="M627" s="55">
        <v>40595.072231087368</v>
      </c>
      <c r="N627" s="55">
        <v>40911.04759062935</v>
      </c>
      <c r="O627" s="55">
        <v>41219.405445334858</v>
      </c>
      <c r="P627" s="55">
        <v>41520.247164907545</v>
      </c>
      <c r="Q627" s="55">
        <v>41813.672986947531</v>
      </c>
      <c r="R627" s="55">
        <v>42099.782028559108</v>
      </c>
      <c r="S627" s="37">
        <f t="shared" si="44"/>
        <v>634951.70058874961</v>
      </c>
      <c r="T627" s="37">
        <f t="shared" si="43"/>
        <v>227727.90023531576</v>
      </c>
    </row>
    <row r="628" spans="1:20" x14ac:dyDescent="0.55000000000000004">
      <c r="A628" s="31" t="s">
        <v>26</v>
      </c>
      <c r="B628" s="31" t="s">
        <v>460</v>
      </c>
      <c r="C628" s="55">
        <v>1462993.2654236867</v>
      </c>
      <c r="D628" s="55">
        <v>1432971.6630103546</v>
      </c>
      <c r="E628" s="55">
        <v>1401231.1154352236</v>
      </c>
      <c r="F628" s="55">
        <v>1367642.5781912149</v>
      </c>
      <c r="G628" s="55">
        <v>1333500.5929007169</v>
      </c>
      <c r="H628" s="55">
        <v>1297695.830716897</v>
      </c>
      <c r="I628" s="55">
        <v>1262852.4336812182</v>
      </c>
      <c r="J628" s="55">
        <v>1228944.5889438887</v>
      </c>
      <c r="K628" s="55">
        <v>1195947.1767353856</v>
      </c>
      <c r="L628" s="55">
        <v>1163835.7517571067</v>
      </c>
      <c r="M628" s="55">
        <v>1132586.5250716913</v>
      </c>
      <c r="N628" s="55">
        <v>1102176.3464795845</v>
      </c>
      <c r="O628" s="55">
        <v>1072582.6873687997</v>
      </c>
      <c r="P628" s="55">
        <v>1043783.6240251648</v>
      </c>
      <c r="Q628" s="55">
        <v>1015757.8213906924</v>
      </c>
      <c r="R628" s="55">
        <v>988484.51725804317</v>
      </c>
      <c r="S628" s="37">
        <f t="shared" si="44"/>
        <v>19502986.518389672</v>
      </c>
      <c r="T628" s="37">
        <f t="shared" si="43"/>
        <v>8296035.0456780931</v>
      </c>
    </row>
    <row r="629" spans="1:20" x14ac:dyDescent="0.55000000000000004">
      <c r="A629" s="31" t="s">
        <v>36</v>
      </c>
      <c r="B629" s="31" t="s">
        <v>460</v>
      </c>
      <c r="C629" s="55">
        <v>457680.78949084913</v>
      </c>
      <c r="D629" s="55">
        <v>444350.28105907683</v>
      </c>
      <c r="E629" s="55">
        <v>431408.03986318136</v>
      </c>
      <c r="F629" s="55">
        <v>418842.7571487198</v>
      </c>
      <c r="G629" s="55">
        <v>406643.45354244637</v>
      </c>
      <c r="H629" s="55">
        <v>394799.4694586859</v>
      </c>
      <c r="I629" s="55">
        <v>383300.45578513184</v>
      </c>
      <c r="J629" s="55">
        <v>372136.36483993387</v>
      </c>
      <c r="K629" s="55">
        <v>361297.44159216882</v>
      </c>
      <c r="L629" s="55">
        <v>350774.21513802797</v>
      </c>
      <c r="M629" s="55">
        <v>340557.49042526988</v>
      </c>
      <c r="N629" s="55">
        <v>330638.34021870862</v>
      </c>
      <c r="O629" s="55">
        <v>321008.09729971713</v>
      </c>
      <c r="P629" s="55">
        <v>311658.34689292929</v>
      </c>
      <c r="Q629" s="55">
        <v>302580.91931352351</v>
      </c>
      <c r="R629" s="55">
        <v>293767.88282866363</v>
      </c>
      <c r="S629" s="37">
        <f t="shared" si="44"/>
        <v>5921444.3448970355</v>
      </c>
      <c r="T629" s="37">
        <f t="shared" si="43"/>
        <v>2553724.7905629594</v>
      </c>
    </row>
    <row r="630" spans="1:20" x14ac:dyDescent="0.55000000000000004">
      <c r="A630" s="31" t="s">
        <v>94</v>
      </c>
      <c r="B630" s="31" t="s">
        <v>459</v>
      </c>
      <c r="C630" s="55">
        <v>135267.21078154986</v>
      </c>
      <c r="D630" s="55">
        <v>132319.19968797258</v>
      </c>
      <c r="E630" s="55">
        <v>129176.90488536222</v>
      </c>
      <c r="F630" s="55">
        <v>125946.06725770306</v>
      </c>
      <c r="G630" s="55">
        <v>122622.72326993477</v>
      </c>
      <c r="H630" s="55">
        <v>119265.17700345528</v>
      </c>
      <c r="I630" s="55">
        <v>115999.56408041273</v>
      </c>
      <c r="J630" s="55">
        <v>112823.36726382373</v>
      </c>
      <c r="K630" s="55">
        <v>109734.13824144742</v>
      </c>
      <c r="L630" s="55">
        <v>106729.49573854967</v>
      </c>
      <c r="M630" s="55">
        <v>103807.12368234148</v>
      </c>
      <c r="N630" s="55">
        <v>100964.76941667761</v>
      </c>
      <c r="O630" s="55">
        <v>98200.241965638343</v>
      </c>
      <c r="P630" s="55">
        <v>95511.410344656426</v>
      </c>
      <c r="Q630" s="55">
        <v>92896.201917887447</v>
      </c>
      <c r="R630" s="55">
        <v>90352.600800556815</v>
      </c>
      <c r="S630" s="37">
        <f t="shared" si="44"/>
        <v>1791616.1963379693</v>
      </c>
      <c r="T630" s="37">
        <f t="shared" si="43"/>
        <v>764597.28288597777</v>
      </c>
    </row>
    <row r="631" spans="1:20" x14ac:dyDescent="0.55000000000000004">
      <c r="A631" s="31" t="s">
        <v>95</v>
      </c>
      <c r="B631" s="31" t="s">
        <v>459</v>
      </c>
      <c r="C631" s="55">
        <v>207102.04046121825</v>
      </c>
      <c r="D631" s="55">
        <v>198383.12993417407</v>
      </c>
      <c r="E631" s="55">
        <v>191357.277491535</v>
      </c>
      <c r="F631" s="55">
        <v>184896.02610757938</v>
      </c>
      <c r="G631" s="55">
        <v>178599.81964742212</v>
      </c>
      <c r="H631" s="55">
        <v>172342.81444694087</v>
      </c>
      <c r="I631" s="55">
        <v>166305.01503376744</v>
      </c>
      <c r="J631" s="55">
        <v>160478.74182707208</v>
      </c>
      <c r="K631" s="55">
        <v>154856.58428984199</v>
      </c>
      <c r="L631" s="55">
        <v>149431.39150329211</v>
      </c>
      <c r="M631" s="55">
        <v>144196.2630714883</v>
      </c>
      <c r="N631" s="55">
        <v>139144.54034461553</v>
      </c>
      <c r="O631" s="55">
        <v>134269.79794972646</v>
      </c>
      <c r="P631" s="55">
        <v>129565.83561819933</v>
      </c>
      <c r="Q631" s="55">
        <v>125026.67029950983</v>
      </c>
      <c r="R631" s="55">
        <v>120646.52855128613</v>
      </c>
      <c r="S631" s="37">
        <f t="shared" si="44"/>
        <v>2556602.4765776694</v>
      </c>
      <c r="T631" s="37">
        <f t="shared" si="43"/>
        <v>1132681.1080888696</v>
      </c>
    </row>
    <row r="632" spans="1:20" x14ac:dyDescent="0.55000000000000004">
      <c r="A632" s="31" t="s">
        <v>96</v>
      </c>
      <c r="B632" s="31" t="s">
        <v>459</v>
      </c>
      <c r="C632" s="55">
        <v>164437.27131165046</v>
      </c>
      <c r="D632" s="55">
        <v>153954.08307630513</v>
      </c>
      <c r="E632" s="55">
        <v>144133.66689012077</v>
      </c>
      <c r="F632" s="55">
        <v>135106.48639958372</v>
      </c>
      <c r="G632" s="55">
        <v>126897.73181743144</v>
      </c>
      <c r="H632" s="55">
        <v>119349.40452953283</v>
      </c>
      <c r="I632" s="55">
        <v>112250.0785281758</v>
      </c>
      <c r="J632" s="55">
        <v>105573.04562389967</v>
      </c>
      <c r="K632" s="55">
        <v>99293.18632510661</v>
      </c>
      <c r="L632" s="55">
        <v>93386.875336676079</v>
      </c>
      <c r="M632" s="55">
        <v>87831.892679857716</v>
      </c>
      <c r="N632" s="55">
        <v>82607.340099067776</v>
      </c>
      <c r="O632" s="55">
        <v>77693.562441106056</v>
      </c>
      <c r="P632" s="55">
        <v>73072.073711015968</v>
      </c>
      <c r="Q632" s="55">
        <v>68725.487526404337</v>
      </c>
      <c r="R632" s="55">
        <v>64637.451708584995</v>
      </c>
      <c r="S632" s="37">
        <f t="shared" si="44"/>
        <v>1708949.6380045195</v>
      </c>
      <c r="T632" s="37">
        <f t="shared" si="43"/>
        <v>843878.64402462426</v>
      </c>
    </row>
    <row r="633" spans="1:20" x14ac:dyDescent="0.55000000000000004">
      <c r="A633" s="31" t="s">
        <v>33</v>
      </c>
      <c r="B633" s="31" t="s">
        <v>460</v>
      </c>
      <c r="C633" s="55">
        <v>796353.0349151307</v>
      </c>
      <c r="D633" s="55">
        <v>791207.24038912333</v>
      </c>
      <c r="E633" s="55">
        <v>785685.62568240496</v>
      </c>
      <c r="F633" s="55">
        <v>779814.44859706913</v>
      </c>
      <c r="G633" s="55">
        <v>773618.75617641408</v>
      </c>
      <c r="H633" s="55">
        <v>767122.43295913271</v>
      </c>
      <c r="I633" s="55">
        <v>760348.24744971178</v>
      </c>
      <c r="J633" s="55">
        <v>753317.89686801156</v>
      </c>
      <c r="K633" s="55">
        <v>746052.05023884645</v>
      </c>
      <c r="L633" s="55">
        <v>738570.38988030155</v>
      </c>
      <c r="M633" s="55">
        <v>730891.65134751133</v>
      </c>
      <c r="N633" s="55">
        <v>723033.66188667377</v>
      </c>
      <c r="O633" s="55">
        <v>715013.3774521976</v>
      </c>
      <c r="P633" s="55">
        <v>706846.91833806492</v>
      </c>
      <c r="Q633" s="55">
        <v>698549.60347272712</v>
      </c>
      <c r="R633" s="55">
        <v>690135.98342516052</v>
      </c>
      <c r="S633" s="37">
        <f t="shared" si="44"/>
        <v>11956561.319078481</v>
      </c>
      <c r="T633" s="37">
        <f t="shared" si="43"/>
        <v>4693801.538719275</v>
      </c>
    </row>
    <row r="634" spans="1:20" x14ac:dyDescent="0.55000000000000004">
      <c r="A634" s="31" t="s">
        <v>97</v>
      </c>
      <c r="B634" s="31" t="s">
        <v>459</v>
      </c>
      <c r="C634" s="55">
        <v>854568.01890607679</v>
      </c>
      <c r="D634" s="55">
        <v>847725.47883976728</v>
      </c>
      <c r="E634" s="55">
        <v>842989.66474960733</v>
      </c>
      <c r="F634" s="55">
        <v>840357.61650701112</v>
      </c>
      <c r="G634" s="55">
        <v>839552.16316671262</v>
      </c>
      <c r="H634" s="55">
        <v>839920.84045442648</v>
      </c>
      <c r="I634" s="55">
        <v>839922.47687439329</v>
      </c>
      <c r="J634" s="55">
        <v>839571.94781757833</v>
      </c>
      <c r="K634" s="55">
        <v>838883.67340827209</v>
      </c>
      <c r="L634" s="55">
        <v>837871.63091096038</v>
      </c>
      <c r="M634" s="55">
        <v>836549.36681999383</v>
      </c>
      <c r="N634" s="55">
        <v>834930.00863984774</v>
      </c>
      <c r="O634" s="55">
        <v>833026.27636357234</v>
      </c>
      <c r="P634" s="55">
        <v>830850.49365685496</v>
      </c>
      <c r="Q634" s="55">
        <v>828414.59875493788</v>
      </c>
      <c r="R634" s="55">
        <v>825730.15507945977</v>
      </c>
      <c r="S634" s="37">
        <f t="shared" si="44"/>
        <v>13410864.410949474</v>
      </c>
      <c r="T634" s="37">
        <f t="shared" si="43"/>
        <v>5065113.7826236021</v>
      </c>
    </row>
    <row r="635" spans="1:20" x14ac:dyDescent="0.55000000000000004">
      <c r="A635" s="31" t="s">
        <v>98</v>
      </c>
      <c r="B635" s="31" t="s">
        <v>460</v>
      </c>
      <c r="C635" s="55">
        <v>180037.28822047295</v>
      </c>
      <c r="D635" s="55">
        <v>184173.22806745835</v>
      </c>
      <c r="E635" s="55">
        <v>188847.93583245302</v>
      </c>
      <c r="F635" s="55">
        <v>193652.97193750771</v>
      </c>
      <c r="G635" s="55">
        <v>198279.99028020265</v>
      </c>
      <c r="H635" s="55">
        <v>202428.55139826663</v>
      </c>
      <c r="I635" s="55">
        <v>206336.48731815437</v>
      </c>
      <c r="J635" s="55">
        <v>210011.67302390499</v>
      </c>
      <c r="K635" s="55">
        <v>213461.76652331333</v>
      </c>
      <c r="L635" s="55">
        <v>216694.21434228952</v>
      </c>
      <c r="M635" s="55">
        <v>219716.25688691324</v>
      </c>
      <c r="N635" s="55">
        <v>222534.93367626474</v>
      </c>
      <c r="O635" s="55">
        <v>225157.08844904328</v>
      </c>
      <c r="P635" s="55">
        <v>227589.37414691466</v>
      </c>
      <c r="Q635" s="55">
        <v>229838.25777746519</v>
      </c>
      <c r="R635" s="55">
        <v>231910.02515957129</v>
      </c>
      <c r="S635" s="37">
        <f t="shared" si="44"/>
        <v>3350670.0430401955</v>
      </c>
      <c r="T635" s="37">
        <f t="shared" si="43"/>
        <v>1147419.9657363612</v>
      </c>
    </row>
    <row r="636" spans="1:20" x14ac:dyDescent="0.55000000000000004">
      <c r="A636" s="31" t="s">
        <v>99</v>
      </c>
      <c r="B636" s="31" t="s">
        <v>460</v>
      </c>
      <c r="C636" s="55">
        <v>5211274.728134024</v>
      </c>
      <c r="D636" s="55">
        <v>5260754.9342016056</v>
      </c>
      <c r="E636" s="55">
        <v>5299515.2561149755</v>
      </c>
      <c r="F636" s="55">
        <v>5347802.3672194881</v>
      </c>
      <c r="G636" s="55">
        <v>5404894.4899311308</v>
      </c>
      <c r="H636" s="55">
        <v>5467953.9609186705</v>
      </c>
      <c r="I636" s="55">
        <v>5531749.1533691604</v>
      </c>
      <c r="J636" s="55">
        <v>5596288.6510220869</v>
      </c>
      <c r="K636" s="55">
        <v>5661581.1377643254</v>
      </c>
      <c r="L636" s="55">
        <v>5727635.3987985672</v>
      </c>
      <c r="M636" s="55">
        <v>5794460.3218253898</v>
      </c>
      <c r="N636" s="55">
        <v>5862064.8982391031</v>
      </c>
      <c r="O636" s="55">
        <v>5930458.2243375564</v>
      </c>
      <c r="P636" s="55">
        <v>5999649.5025460571</v>
      </c>
      <c r="Q636" s="55">
        <v>6069648.0426555844</v>
      </c>
      <c r="R636" s="55">
        <v>6140463.263075416</v>
      </c>
      <c r="S636" s="37">
        <f t="shared" si="44"/>
        <v>90306194.330153152</v>
      </c>
      <c r="T636" s="37">
        <f t="shared" si="43"/>
        <v>31992195.736519895</v>
      </c>
    </row>
    <row r="637" spans="1:20" x14ac:dyDescent="0.55000000000000004">
      <c r="A637" s="31" t="s">
        <v>101</v>
      </c>
      <c r="B637" s="31" t="s">
        <v>459</v>
      </c>
      <c r="C637" s="55">
        <v>0</v>
      </c>
      <c r="D637" s="55">
        <v>0</v>
      </c>
      <c r="E637" s="55">
        <v>0</v>
      </c>
      <c r="F637" s="55">
        <v>0</v>
      </c>
      <c r="G637" s="55">
        <v>0</v>
      </c>
      <c r="H637" s="55">
        <v>0</v>
      </c>
      <c r="I637" s="55">
        <v>0</v>
      </c>
      <c r="J637" s="55">
        <v>0</v>
      </c>
      <c r="K637" s="55">
        <v>0</v>
      </c>
      <c r="L637" s="55">
        <v>0</v>
      </c>
      <c r="M637" s="55">
        <v>0</v>
      </c>
      <c r="N637" s="55">
        <v>0</v>
      </c>
      <c r="O637" s="55">
        <v>0</v>
      </c>
      <c r="P637" s="55">
        <v>0</v>
      </c>
      <c r="Q637" s="55">
        <v>0</v>
      </c>
      <c r="R637" s="55">
        <v>0</v>
      </c>
      <c r="S637" s="37">
        <f t="shared" si="44"/>
        <v>0</v>
      </c>
      <c r="T637" s="37">
        <f t="shared" si="43"/>
        <v>0</v>
      </c>
    </row>
    <row r="638" spans="1:20" x14ac:dyDescent="0.55000000000000004">
      <c r="A638" s="31" t="s">
        <v>102</v>
      </c>
      <c r="B638" s="31" t="s">
        <v>459</v>
      </c>
      <c r="C638" s="55">
        <v>140040.86275019345</v>
      </c>
      <c r="D638" s="55">
        <v>138781.08241850865</v>
      </c>
      <c r="E638" s="55">
        <v>137360.52829182401</v>
      </c>
      <c r="F638" s="55">
        <v>135934.14186293076</v>
      </c>
      <c r="G638" s="55">
        <v>134510.06658104429</v>
      </c>
      <c r="H638" s="55">
        <v>133285.01179735214</v>
      </c>
      <c r="I638" s="55">
        <v>132071.1142397412</v>
      </c>
      <c r="J638" s="55">
        <v>130868.27229341399</v>
      </c>
      <c r="K638" s="55">
        <v>129676.38526903299</v>
      </c>
      <c r="L638" s="55">
        <v>128495.35339429213</v>
      </c>
      <c r="M638" s="55">
        <v>127325.07780556475</v>
      </c>
      <c r="N638" s="55">
        <v>126165.46053962802</v>
      </c>
      <c r="O638" s="55">
        <v>125016.40452546226</v>
      </c>
      <c r="P638" s="55">
        <v>123877.81357612516</v>
      </c>
      <c r="Q638" s="55">
        <v>122749.59238070023</v>
      </c>
      <c r="R638" s="55">
        <v>121631.64649631815</v>
      </c>
      <c r="S638" s="37">
        <f t="shared" si="44"/>
        <v>2087788.8142221319</v>
      </c>
      <c r="T638" s="37">
        <f t="shared" si="43"/>
        <v>819911.69370185316</v>
      </c>
    </row>
    <row r="639" spans="1:20" x14ac:dyDescent="0.55000000000000004">
      <c r="A639" s="31" t="s">
        <v>104</v>
      </c>
      <c r="B639" s="31" t="s">
        <v>460</v>
      </c>
      <c r="C639" s="55">
        <v>3446810.9397469168</v>
      </c>
      <c r="D639" s="55">
        <v>3344966.9329380067</v>
      </c>
      <c r="E639" s="55">
        <v>3257001.1196979242</v>
      </c>
      <c r="F639" s="55">
        <v>3169978.7628268944</v>
      </c>
      <c r="G639" s="55">
        <v>3081796.1317950161</v>
      </c>
      <c r="H639" s="55">
        <v>2991571.1382674486</v>
      </c>
      <c r="I639" s="55">
        <v>2903987.6398644494</v>
      </c>
      <c r="J639" s="55">
        <v>2818968.3021776644</v>
      </c>
      <c r="K639" s="55">
        <v>2736438.0548993498</v>
      </c>
      <c r="L639" s="55">
        <v>2656324.0255368431</v>
      </c>
      <c r="M639" s="55">
        <v>2578555.475067676</v>
      </c>
      <c r="N639" s="55">
        <v>2503063.7354784813</v>
      </c>
      <c r="O639" s="55">
        <v>2429782.1491325698</v>
      </c>
      <c r="P639" s="55">
        <v>2358646.0099126152</v>
      </c>
      <c r="Q639" s="55">
        <v>2289592.5060865078</v>
      </c>
      <c r="R639" s="55">
        <v>2222560.6648458936</v>
      </c>
      <c r="S639" s="37">
        <f t="shared" si="44"/>
        <v>44790043.588274255</v>
      </c>
      <c r="T639" s="37">
        <f t="shared" si="43"/>
        <v>19292125.025272209</v>
      </c>
    </row>
    <row r="640" spans="1:20" x14ac:dyDescent="0.55000000000000004">
      <c r="A640" s="64" t="s">
        <v>106</v>
      </c>
      <c r="B640" s="31">
        <v>0</v>
      </c>
      <c r="C640" s="55">
        <v>0</v>
      </c>
      <c r="D640" s="55">
        <v>0</v>
      </c>
      <c r="E640" s="55">
        <v>0</v>
      </c>
      <c r="F640" s="55">
        <v>0</v>
      </c>
      <c r="G640" s="55">
        <v>0</v>
      </c>
      <c r="H640" s="55">
        <v>0</v>
      </c>
      <c r="I640" s="55">
        <v>0</v>
      </c>
      <c r="J640" s="55">
        <v>0</v>
      </c>
      <c r="K640" s="55">
        <v>0</v>
      </c>
      <c r="L640" s="55">
        <v>0</v>
      </c>
      <c r="M640" s="55">
        <v>0</v>
      </c>
      <c r="N640" s="55">
        <v>0</v>
      </c>
      <c r="O640" s="55">
        <v>0</v>
      </c>
      <c r="P640" s="55">
        <v>0</v>
      </c>
      <c r="Q640" s="55">
        <v>0</v>
      </c>
      <c r="R640" s="55">
        <v>0</v>
      </c>
      <c r="S640" s="37">
        <f t="shared" si="44"/>
        <v>0</v>
      </c>
      <c r="T640" s="37">
        <f t="shared" si="43"/>
        <v>0</v>
      </c>
    </row>
    <row r="641" spans="1:20" x14ac:dyDescent="0.55000000000000004">
      <c r="A641" s="31" t="s">
        <v>107</v>
      </c>
      <c r="B641" s="31" t="s">
        <v>460</v>
      </c>
      <c r="C641" s="55">
        <v>250509.55152386593</v>
      </c>
      <c r="D641" s="55">
        <v>245582.26623634083</v>
      </c>
      <c r="E641" s="55">
        <v>241073.36751001893</v>
      </c>
      <c r="F641" s="55">
        <v>237023.71021679961</v>
      </c>
      <c r="G641" s="55">
        <v>233187.68950976117</v>
      </c>
      <c r="H641" s="55">
        <v>229265.99230569767</v>
      </c>
      <c r="I641" s="55">
        <v>225410.24930784761</v>
      </c>
      <c r="J641" s="55">
        <v>221619.35131346251</v>
      </c>
      <c r="K641" s="55">
        <v>217892.20777411206</v>
      </c>
      <c r="L641" s="55">
        <v>214227.74648195968</v>
      </c>
      <c r="M641" s="55">
        <v>210624.91326131512</v>
      </c>
      <c r="N641" s="55">
        <v>207082.6716653734</v>
      </c>
      <c r="O641" s="55">
        <v>203600.00267805494</v>
      </c>
      <c r="P641" s="55">
        <v>200175.90442085933</v>
      </c>
      <c r="Q641" s="55">
        <v>196809.39186464946</v>
      </c>
      <c r="R641" s="55">
        <v>193499.49654628304</v>
      </c>
      <c r="S641" s="37">
        <f t="shared" si="44"/>
        <v>3527584.5126164011</v>
      </c>
      <c r="T641" s="37">
        <f t="shared" si="43"/>
        <v>1436642.5773024841</v>
      </c>
    </row>
    <row r="642" spans="1:20" x14ac:dyDescent="0.55000000000000004">
      <c r="A642" s="31" t="s">
        <v>108</v>
      </c>
      <c r="B642" s="31" t="s">
        <v>459</v>
      </c>
      <c r="C642" s="55">
        <v>7449.9362993317454</v>
      </c>
      <c r="D642" s="55">
        <v>8625.4166695905369</v>
      </c>
      <c r="E642" s="55">
        <v>9779.8904521813711</v>
      </c>
      <c r="F642" s="55">
        <v>10916.207075449647</v>
      </c>
      <c r="G642" s="55">
        <v>12042.897056913545</v>
      </c>
      <c r="H642" s="55">
        <v>13158.314753796507</v>
      </c>
      <c r="I642" s="55">
        <v>14252.908710072392</v>
      </c>
      <c r="J642" s="55">
        <v>15326.961373184244</v>
      </c>
      <c r="K642" s="55">
        <v>16380.751811237684</v>
      </c>
      <c r="L642" s="55">
        <v>17414.555750791307</v>
      </c>
      <c r="M642" s="55">
        <v>18428.645614242028</v>
      </c>
      <c r="N642" s="55">
        <v>19423.29055680957</v>
      </c>
      <c r="O642" s="55">
        <v>20398.756503124197</v>
      </c>
      <c r="P642" s="55">
        <v>21355.306183421948</v>
      </c>
      <c r="Q642" s="55">
        <v>22293.199169351359</v>
      </c>
      <c r="R642" s="55">
        <v>23212.691909395773</v>
      </c>
      <c r="S642" s="37">
        <f t="shared" si="44"/>
        <v>250459.72988889387</v>
      </c>
      <c r="T642" s="37">
        <f t="shared" si="43"/>
        <v>61972.662307263345</v>
      </c>
    </row>
    <row r="643" spans="1:20" x14ac:dyDescent="0.55000000000000004">
      <c r="A643" s="65" t="s">
        <v>111</v>
      </c>
      <c r="B643" s="31" t="s">
        <v>459</v>
      </c>
      <c r="C643" s="55">
        <v>13887.927702811605</v>
      </c>
      <c r="D643" s="55">
        <v>14941.200855981384</v>
      </c>
      <c r="E643" s="55">
        <v>16013.442492201766</v>
      </c>
      <c r="F643" s="55">
        <v>17088.636099625743</v>
      </c>
      <c r="G643" s="55">
        <v>18127.964583783061</v>
      </c>
      <c r="H643" s="55">
        <v>19104.124565381688</v>
      </c>
      <c r="I643" s="55">
        <v>20132.849097471939</v>
      </c>
      <c r="J643" s="55">
        <v>21216.968691466351</v>
      </c>
      <c r="K643" s="55">
        <v>22359.466276990555</v>
      </c>
      <c r="L643" s="55">
        <v>23563.485409344095</v>
      </c>
      <c r="M643" s="55">
        <v>24832.338918919115</v>
      </c>
      <c r="N643" s="55">
        <v>26169.518026375437</v>
      </c>
      <c r="O643" s="55">
        <v>27578.701948652313</v>
      </c>
      <c r="P643" s="55">
        <v>29063.768022247441</v>
      </c>
      <c r="Q643" s="55">
        <v>30628.802371617461</v>
      </c>
      <c r="R643" s="55">
        <v>32278.11115205344</v>
      </c>
      <c r="S643" s="37">
        <f t="shared" si="44"/>
        <v>356987.30621492339</v>
      </c>
      <c r="T643" s="37">
        <f t="shared" si="43"/>
        <v>99163.296299785245</v>
      </c>
    </row>
    <row r="644" spans="1:20" x14ac:dyDescent="0.55000000000000004">
      <c r="A644" s="31" t="s">
        <v>112</v>
      </c>
      <c r="B644" s="31" t="s">
        <v>459</v>
      </c>
      <c r="C644" s="55">
        <v>16558.754647675796</v>
      </c>
      <c r="D644" s="55">
        <v>16017.895497155672</v>
      </c>
      <c r="E644" s="55">
        <v>15438.177291750009</v>
      </c>
      <c r="F644" s="55">
        <v>14844.99270745887</v>
      </c>
      <c r="G644" s="55">
        <v>14267.651024543842</v>
      </c>
      <c r="H644" s="55">
        <v>13719.276421280852</v>
      </c>
      <c r="I644" s="55">
        <v>13191.978497352575</v>
      </c>
      <c r="J644" s="55">
        <v>12684.947174376206</v>
      </c>
      <c r="K644" s="55">
        <v>12197.403509186028</v>
      </c>
      <c r="L644" s="55">
        <v>11728.598497156916</v>
      </c>
      <c r="M644" s="55">
        <v>11277.811921521921</v>
      </c>
      <c r="N644" s="55">
        <v>10844.351246916103</v>
      </c>
      <c r="O644" s="55">
        <v>10427.550555446838</v>
      </c>
      <c r="P644" s="55">
        <v>10026.769523656028</v>
      </c>
      <c r="Q644" s="55">
        <v>9641.3924388026335</v>
      </c>
      <c r="R644" s="55">
        <v>9270.82725295417</v>
      </c>
      <c r="S644" s="37">
        <f t="shared" si="44"/>
        <v>202138.37820723446</v>
      </c>
      <c r="T644" s="37">
        <f t="shared" si="43"/>
        <v>90846.747589865045</v>
      </c>
    </row>
    <row r="645" spans="1:20" x14ac:dyDescent="0.55000000000000004">
      <c r="A645" s="31" t="s">
        <v>114</v>
      </c>
      <c r="B645" s="31" t="s">
        <v>459</v>
      </c>
      <c r="C645" s="55">
        <v>11522.687095729661</v>
      </c>
      <c r="D645" s="55">
        <v>13090.193837209601</v>
      </c>
      <c r="E645" s="55">
        <v>14581.468255752576</v>
      </c>
      <c r="F645" s="55">
        <v>16002.214491646759</v>
      </c>
      <c r="G645" s="55">
        <v>17347.707417978203</v>
      </c>
      <c r="H645" s="55">
        <v>18604.484041705669</v>
      </c>
      <c r="I645" s="55">
        <v>19780.037364633361</v>
      </c>
      <c r="J645" s="55">
        <v>20877.856668272649</v>
      </c>
      <c r="K645" s="55">
        <v>21901.30149456903</v>
      </c>
      <c r="L645" s="55">
        <v>22853.606122629808</v>
      </c>
      <c r="M645" s="55">
        <v>23737.883897893302</v>
      </c>
      <c r="N645" s="55">
        <v>24557.131418455047</v>
      </c>
      <c r="O645" s="55">
        <v>25314.232583118883</v>
      </c>
      <c r="P645" s="55">
        <v>26011.96250559832</v>
      </c>
      <c r="Q645" s="55">
        <v>26652.991299154914</v>
      </c>
      <c r="R645" s="55">
        <v>27239.887735826254</v>
      </c>
      <c r="S645" s="37">
        <f t="shared" si="44"/>
        <v>330075.64623017405</v>
      </c>
      <c r="T645" s="37">
        <f t="shared" si="43"/>
        <v>91148.755140022462</v>
      </c>
    </row>
    <row r="646" spans="1:20" x14ac:dyDescent="0.55000000000000004">
      <c r="A646" s="31" t="s">
        <v>115</v>
      </c>
      <c r="B646" s="31" t="s">
        <v>460</v>
      </c>
      <c r="C646" s="55">
        <v>540549.78056989668</v>
      </c>
      <c r="D646" s="55">
        <v>624009.32714209682</v>
      </c>
      <c r="E646" s="55">
        <v>704674.15607541404</v>
      </c>
      <c r="F646" s="55">
        <v>782449.5423194404</v>
      </c>
      <c r="G646" s="55">
        <v>856337.8593302028</v>
      </c>
      <c r="H646" s="55">
        <v>926320.84763690154</v>
      </c>
      <c r="I646" s="55">
        <v>993371.43571361445</v>
      </c>
      <c r="J646" s="55">
        <v>1057575.1165099386</v>
      </c>
      <c r="K646" s="55">
        <v>1119015.2054412921</v>
      </c>
      <c r="L646" s="55">
        <v>1177772.8920368021</v>
      </c>
      <c r="M646" s="55">
        <v>1233927.2904150621</v>
      </c>
      <c r="N646" s="55">
        <v>1287555.4886135759</v>
      </c>
      <c r="O646" s="55">
        <v>1338732.5967971403</v>
      </c>
      <c r="P646" s="55">
        <v>1387531.7943698794</v>
      </c>
      <c r="Q646" s="55">
        <v>1434024.3760151179</v>
      </c>
      <c r="R646" s="55">
        <v>1478279.7966867439</v>
      </c>
      <c r="S646" s="37">
        <f t="shared" si="44"/>
        <v>16942127.505673118</v>
      </c>
      <c r="T646" s="37">
        <f t="shared" si="43"/>
        <v>4434341.5130739529</v>
      </c>
    </row>
    <row r="647" spans="1:20" x14ac:dyDescent="0.55000000000000004">
      <c r="A647" s="31" t="s">
        <v>117</v>
      </c>
      <c r="B647" s="31" t="s">
        <v>459</v>
      </c>
      <c r="C647" s="55">
        <v>100230.76220775522</v>
      </c>
      <c r="D647" s="55">
        <v>98506.121811535486</v>
      </c>
      <c r="E647" s="55">
        <v>96926.069709842181</v>
      </c>
      <c r="F647" s="55">
        <v>95324.226416739359</v>
      </c>
      <c r="G647" s="55">
        <v>93686.319177390804</v>
      </c>
      <c r="H647" s="55">
        <v>92027.908672044301</v>
      </c>
      <c r="I647" s="55">
        <v>90369.931710091754</v>
      </c>
      <c r="J647" s="55">
        <v>88714.42099135858</v>
      </c>
      <c r="K647" s="55">
        <v>87063.265280387146</v>
      </c>
      <c r="L647" s="55">
        <v>85418.217031337059</v>
      </c>
      <c r="M647" s="55">
        <v>83780.899654064837</v>
      </c>
      <c r="N647" s="55">
        <v>82152.81443720957</v>
      </c>
      <c r="O647" s="55">
        <v>80535.347143440929</v>
      </c>
      <c r="P647" s="55">
        <v>78929.774291383263</v>
      </c>
      <c r="Q647" s="55">
        <v>77337.269138114512</v>
      </c>
      <c r="R647" s="55">
        <v>75758.907375545852</v>
      </c>
      <c r="S647" s="37">
        <f t="shared" si="44"/>
        <v>1406762.255048241</v>
      </c>
      <c r="T647" s="37">
        <f t="shared" si="43"/>
        <v>576701.40799530735</v>
      </c>
    </row>
    <row r="648" spans="1:20" x14ac:dyDescent="0.55000000000000004">
      <c r="A648" s="31" t="s">
        <v>118</v>
      </c>
      <c r="B648" s="31" t="s">
        <v>459</v>
      </c>
      <c r="C648" s="55">
        <v>19675.709603889405</v>
      </c>
      <c r="D648" s="55">
        <v>19397.698825556054</v>
      </c>
      <c r="E648" s="55">
        <v>19169.226060068126</v>
      </c>
      <c r="F648" s="55">
        <v>18953.799116692961</v>
      </c>
      <c r="G648" s="55">
        <v>18734.659364991392</v>
      </c>
      <c r="H648" s="55">
        <v>18461.029946798331</v>
      </c>
      <c r="I648" s="55">
        <v>18191.397028196854</v>
      </c>
      <c r="J648" s="55">
        <v>17925.70223823734</v>
      </c>
      <c r="K648" s="55">
        <v>17663.888058508157</v>
      </c>
      <c r="L648" s="55">
        <v>17405.897810683909</v>
      </c>
      <c r="M648" s="55">
        <v>17151.675644255552</v>
      </c>
      <c r="N648" s="55">
        <v>16901.166524439701</v>
      </c>
      <c r="O648" s="55">
        <v>16654.316220264518</v>
      </c>
      <c r="P648" s="55">
        <v>16411.071292829653</v>
      </c>
      <c r="Q648" s="55">
        <v>16171.379083737598</v>
      </c>
      <c r="R648" s="55">
        <v>15935.187703694077</v>
      </c>
      <c r="S648" s="37">
        <f t="shared" si="44"/>
        <v>284803.80452284368</v>
      </c>
      <c r="T648" s="37">
        <f t="shared" si="43"/>
        <v>114392.12291799627</v>
      </c>
    </row>
    <row r="649" spans="1:20" x14ac:dyDescent="0.55000000000000004">
      <c r="A649" s="31" t="s">
        <v>119</v>
      </c>
      <c r="B649" s="31" t="s">
        <v>460</v>
      </c>
      <c r="C649" s="55">
        <v>322240.25134759466</v>
      </c>
      <c r="D649" s="55">
        <v>312289.44842531148</v>
      </c>
      <c r="E649" s="55">
        <v>302194.21514213906</v>
      </c>
      <c r="F649" s="55">
        <v>292721.10372746678</v>
      </c>
      <c r="G649" s="55">
        <v>282941.81437673193</v>
      </c>
      <c r="H649" s="55">
        <v>273072.67412974383</v>
      </c>
      <c r="I649" s="55">
        <v>263547.7740207123</v>
      </c>
      <c r="J649" s="55">
        <v>254355.10679575149</v>
      </c>
      <c r="K649" s="55">
        <v>245483.08401949782</v>
      </c>
      <c r="L649" s="55">
        <v>236920.52146652792</v>
      </c>
      <c r="M649" s="55">
        <v>228656.62502233023</v>
      </c>
      <c r="N649" s="55">
        <v>220680.97707605796</v>
      </c>
      <c r="O649" s="55">
        <v>212983.52338790818</v>
      </c>
      <c r="P649" s="55">
        <v>205554.56041457329</v>
      </c>
      <c r="Q649" s="55">
        <v>198384.7230767865</v>
      </c>
      <c r="R649" s="55">
        <v>191464.97295354103</v>
      </c>
      <c r="S649" s="37">
        <f t="shared" si="44"/>
        <v>4043491.3753826749</v>
      </c>
      <c r="T649" s="37">
        <f t="shared" si="43"/>
        <v>1785459.5071489878</v>
      </c>
    </row>
    <row r="650" spans="1:20" x14ac:dyDescent="0.55000000000000004">
      <c r="A650" s="31" t="s">
        <v>120</v>
      </c>
      <c r="B650" s="31" t="s">
        <v>459</v>
      </c>
      <c r="C650" s="55">
        <v>165554.62641199169</v>
      </c>
      <c r="D650" s="55">
        <v>163183.79272515315</v>
      </c>
      <c r="E650" s="55">
        <v>161570.8631343765</v>
      </c>
      <c r="F650" s="55">
        <v>160449.97413517526</v>
      </c>
      <c r="G650" s="55">
        <v>159555.39564033266</v>
      </c>
      <c r="H650" s="55">
        <v>158752.20716663491</v>
      </c>
      <c r="I650" s="55">
        <v>157953.06187631984</v>
      </c>
      <c r="J650" s="55">
        <v>157157.93941634166</v>
      </c>
      <c r="K650" s="55">
        <v>156366.81953611001</v>
      </c>
      <c r="L650" s="55">
        <v>155579.68208697421</v>
      </c>
      <c r="M650" s="55">
        <v>154796.50702171028</v>
      </c>
      <c r="N650" s="55">
        <v>154017.27439401031</v>
      </c>
      <c r="O650" s="55">
        <v>153241.9643579745</v>
      </c>
      <c r="P650" s="55">
        <v>152470.55716760541</v>
      </c>
      <c r="Q650" s="55">
        <v>151703.0331763055</v>
      </c>
      <c r="R650" s="55">
        <v>150939.37283637645</v>
      </c>
      <c r="S650" s="37">
        <f t="shared" si="44"/>
        <v>2513293.0710833925</v>
      </c>
      <c r="T650" s="37">
        <f t="shared" si="43"/>
        <v>969066.8592136642</v>
      </c>
    </row>
    <row r="651" spans="1:20" x14ac:dyDescent="0.55000000000000004">
      <c r="A651" s="31" t="s">
        <v>121</v>
      </c>
      <c r="B651" s="31" t="s">
        <v>459</v>
      </c>
      <c r="C651" s="55">
        <v>387532.64541973913</v>
      </c>
      <c r="D651" s="55">
        <v>389444.33372605225</v>
      </c>
      <c r="E651" s="55">
        <v>390196.52056020621</v>
      </c>
      <c r="F651" s="55">
        <v>389872.97671107971</v>
      </c>
      <c r="G651" s="55">
        <v>388010.67735138081</v>
      </c>
      <c r="H651" s="55">
        <v>384700.1476466122</v>
      </c>
      <c r="I651" s="55">
        <v>381417.863574157</v>
      </c>
      <c r="J651" s="55">
        <v>378163.5841406348</v>
      </c>
      <c r="K651" s="55">
        <v>374937.07040883455</v>
      </c>
      <c r="L651" s="55">
        <v>371738.08548017155</v>
      </c>
      <c r="M651" s="55">
        <v>368566.39447729359</v>
      </c>
      <c r="N651" s="55">
        <v>365421.76452683576</v>
      </c>
      <c r="O651" s="55">
        <v>362303.96474232239</v>
      </c>
      <c r="P651" s="55">
        <v>359212.7662072141</v>
      </c>
      <c r="Q651" s="55">
        <v>356147.94195810152</v>
      </c>
      <c r="R651" s="55">
        <v>353109.26696803974</v>
      </c>
      <c r="S651" s="37">
        <f t="shared" si="44"/>
        <v>6000776.0038986756</v>
      </c>
      <c r="T651" s="37">
        <f t="shared" si="43"/>
        <v>2329757.30141507</v>
      </c>
    </row>
    <row r="652" spans="1:20" x14ac:dyDescent="0.55000000000000004">
      <c r="A652" s="31" t="s">
        <v>122</v>
      </c>
      <c r="B652" s="31" t="s">
        <v>459</v>
      </c>
      <c r="C652" s="55">
        <v>79636.548297362868</v>
      </c>
      <c r="D652" s="55">
        <v>78040.835720104005</v>
      </c>
      <c r="E652" s="55">
        <v>76634.486003768863</v>
      </c>
      <c r="F652" s="55">
        <v>75351.36068493608</v>
      </c>
      <c r="G652" s="55">
        <v>74162.271392001814</v>
      </c>
      <c r="H652" s="55">
        <v>72927.858788233585</v>
      </c>
      <c r="I652" s="55">
        <v>71713.992675932517</v>
      </c>
      <c r="J652" s="55">
        <v>70520.331063846796</v>
      </c>
      <c r="K652" s="55">
        <v>69346.53765308419</v>
      </c>
      <c r="L652" s="55">
        <v>68192.281742363964</v>
      </c>
      <c r="M652" s="55">
        <v>67057.238134846193</v>
      </c>
      <c r="N652" s="55">
        <v>65941.087046511675</v>
      </c>
      <c r="O652" s="55">
        <v>64843.514016066838</v>
      </c>
      <c r="P652" s="55">
        <v>63764.209816348295</v>
      </c>
      <c r="Q652" s="55">
        <v>62702.870367202013</v>
      </c>
      <c r="R652" s="55">
        <v>61659.196649812788</v>
      </c>
      <c r="S652" s="37">
        <f t="shared" si="44"/>
        <v>1122494.6200524226</v>
      </c>
      <c r="T652" s="37">
        <f t="shared" si="43"/>
        <v>456753.36088640726</v>
      </c>
    </row>
    <row r="653" spans="1:20" x14ac:dyDescent="0.55000000000000004">
      <c r="A653" s="31" t="s">
        <v>124</v>
      </c>
      <c r="B653" s="31" t="s">
        <v>460</v>
      </c>
      <c r="C653" s="55">
        <v>801155.20850630582</v>
      </c>
      <c r="D653" s="55">
        <v>828745.90430746775</v>
      </c>
      <c r="E653" s="55">
        <v>854917.38941744366</v>
      </c>
      <c r="F653" s="55">
        <v>879035.14987148286</v>
      </c>
      <c r="G653" s="55">
        <v>901214.56982848875</v>
      </c>
      <c r="H653" s="55">
        <v>921298.5608274705</v>
      </c>
      <c r="I653" s="55">
        <v>940440.47098018997</v>
      </c>
      <c r="J653" s="55">
        <v>958666.50595426641</v>
      </c>
      <c r="K653" s="55">
        <v>976002.25303917704</v>
      </c>
      <c r="L653" s="55">
        <v>992472.69459167856</v>
      </c>
      <c r="M653" s="55">
        <v>1008102.2212029014</v>
      </c>
      <c r="N653" s="55">
        <v>1022914.6445926857</v>
      </c>
      <c r="O653" s="55">
        <v>1036933.2102366304</v>
      </c>
      <c r="P653" s="55">
        <v>1050180.6097312106</v>
      </c>
      <c r="Q653" s="55">
        <v>1062678.9929022235</v>
      </c>
      <c r="R653" s="55">
        <v>1074449.9796617101</v>
      </c>
      <c r="S653" s="37">
        <f t="shared" si="44"/>
        <v>15309208.36565133</v>
      </c>
      <c r="T653" s="37">
        <f t="shared" si="43"/>
        <v>5186366.7827586588</v>
      </c>
    </row>
    <row r="654" spans="1:20" x14ac:dyDescent="0.55000000000000004">
      <c r="A654" s="31" t="s">
        <v>7</v>
      </c>
      <c r="B654" s="31" t="s">
        <v>460</v>
      </c>
      <c r="C654" s="55">
        <v>668530.28002891538</v>
      </c>
      <c r="D654" s="55">
        <v>648130.9564237484</v>
      </c>
      <c r="E654" s="55">
        <v>629613.57628564676</v>
      </c>
      <c r="F654" s="55">
        <v>613332.30634196079</v>
      </c>
      <c r="G654" s="55">
        <v>598973.03700940672</v>
      </c>
      <c r="H654" s="55">
        <v>586396.93159293628</v>
      </c>
      <c r="I654" s="55">
        <v>574084.87550368719</v>
      </c>
      <c r="J654" s="55">
        <v>562031.32473221526</v>
      </c>
      <c r="K654" s="55">
        <v>550230.85167172272</v>
      </c>
      <c r="L654" s="55">
        <v>538678.1426740567</v>
      </c>
      <c r="M654" s="55">
        <v>527367.99565701978</v>
      </c>
      <c r="N654" s="55">
        <v>516295.31776191923</v>
      </c>
      <c r="O654" s="55">
        <v>505455.12306029699</v>
      </c>
      <c r="P654" s="55">
        <v>494842.53030881152</v>
      </c>
      <c r="Q654" s="55">
        <v>484452.76075125637</v>
      </c>
      <c r="R654" s="55">
        <v>474281.1359667299</v>
      </c>
      <c r="S654" s="37">
        <f t="shared" si="44"/>
        <v>8972697.14577033</v>
      </c>
      <c r="T654" s="37">
        <f t="shared" si="43"/>
        <v>3744977.0876826146</v>
      </c>
    </row>
    <row r="655" spans="1:20" x14ac:dyDescent="0.55000000000000004">
      <c r="A655" s="31" t="s">
        <v>127</v>
      </c>
      <c r="B655" s="31" t="s">
        <v>460</v>
      </c>
      <c r="C655" s="55">
        <v>822385.78780394746</v>
      </c>
      <c r="D655" s="55">
        <v>827525.8444346732</v>
      </c>
      <c r="E655" s="55">
        <v>824960.75422404334</v>
      </c>
      <c r="F655" s="55">
        <v>815804.3889385123</v>
      </c>
      <c r="G655" s="55">
        <v>800885.6230315211</v>
      </c>
      <c r="H655" s="55">
        <v>781105.86777763185</v>
      </c>
      <c r="I655" s="55">
        <v>761814.62012913916</v>
      </c>
      <c r="J655" s="55">
        <v>742999.81524108083</v>
      </c>
      <c r="K655" s="55">
        <v>724649.68623823428</v>
      </c>
      <c r="L655" s="55">
        <v>706752.75685605232</v>
      </c>
      <c r="M655" s="55">
        <v>689297.83426334884</v>
      </c>
      <c r="N655" s="55">
        <v>672274.00206224504</v>
      </c>
      <c r="O655" s="55">
        <v>655670.61346099852</v>
      </c>
      <c r="P655" s="55">
        <v>639477.28461544425</v>
      </c>
      <c r="Q655" s="55">
        <v>623683.88813488663</v>
      </c>
      <c r="R655" s="55">
        <v>608280.5467483768</v>
      </c>
      <c r="S655" s="37">
        <f t="shared" si="44"/>
        <v>11697569.313960137</v>
      </c>
      <c r="T655" s="37">
        <f t="shared" si="43"/>
        <v>4872668.2662103297</v>
      </c>
    </row>
    <row r="656" spans="1:20" x14ac:dyDescent="0.55000000000000004">
      <c r="A656" s="31" t="s">
        <v>128</v>
      </c>
      <c r="B656" s="31" t="s">
        <v>460</v>
      </c>
      <c r="C656" s="55">
        <v>105817.9527493412</v>
      </c>
      <c r="D656" s="55">
        <v>106910.46809376169</v>
      </c>
      <c r="E656" s="55">
        <v>107886.98090851307</v>
      </c>
      <c r="F656" s="55">
        <v>108707.14684435369</v>
      </c>
      <c r="G656" s="55">
        <v>109457.31770597702</v>
      </c>
      <c r="H656" s="55">
        <v>110085.73484271145</v>
      </c>
      <c r="I656" s="55">
        <v>110717.75985241422</v>
      </c>
      <c r="J656" s="55">
        <v>111353.41344863153</v>
      </c>
      <c r="K656" s="55">
        <v>111992.71646383022</v>
      </c>
      <c r="L656" s="55">
        <v>112635.68985008074</v>
      </c>
      <c r="M656" s="55">
        <v>113282.35467974364</v>
      </c>
      <c r="N656" s="55">
        <v>113932.73214616033</v>
      </c>
      <c r="O656" s="55">
        <v>114586.84356434748</v>
      </c>
      <c r="P656" s="55">
        <v>115244.71037169581</v>
      </c>
      <c r="Q656" s="55">
        <v>115906.35412867242</v>
      </c>
      <c r="R656" s="55">
        <v>116571.79651952763</v>
      </c>
      <c r="S656" s="37">
        <f t="shared" si="44"/>
        <v>1785089.9721697622</v>
      </c>
      <c r="T656" s="37">
        <f t="shared" si="43"/>
        <v>648865.60114465817</v>
      </c>
    </row>
    <row r="657" spans="1:20" x14ac:dyDescent="0.55000000000000004">
      <c r="A657" s="31" t="s">
        <v>129</v>
      </c>
      <c r="B657" s="31" t="s">
        <v>459</v>
      </c>
      <c r="C657" s="55">
        <v>0</v>
      </c>
      <c r="D657" s="55">
        <v>0</v>
      </c>
      <c r="E657" s="55">
        <v>0</v>
      </c>
      <c r="F657" s="55">
        <v>0</v>
      </c>
      <c r="G657" s="55">
        <v>0</v>
      </c>
      <c r="H657" s="55">
        <v>0</v>
      </c>
      <c r="I657" s="55">
        <v>0</v>
      </c>
      <c r="J657" s="55">
        <v>0</v>
      </c>
      <c r="K657" s="55">
        <v>0</v>
      </c>
      <c r="L657" s="55">
        <v>0</v>
      </c>
      <c r="M657" s="55">
        <v>0</v>
      </c>
      <c r="N657" s="55">
        <v>0</v>
      </c>
      <c r="O657" s="55">
        <v>0</v>
      </c>
      <c r="P657" s="55">
        <v>0</v>
      </c>
      <c r="Q657" s="55">
        <v>0</v>
      </c>
      <c r="R657" s="55">
        <v>0</v>
      </c>
      <c r="S657" s="37">
        <f t="shared" si="44"/>
        <v>0</v>
      </c>
      <c r="T657" s="37">
        <f t="shared" si="43"/>
        <v>0</v>
      </c>
    </row>
    <row r="658" spans="1:20" x14ac:dyDescent="0.55000000000000004">
      <c r="A658" s="31" t="s">
        <v>130</v>
      </c>
      <c r="B658" s="31" t="s">
        <v>460</v>
      </c>
      <c r="C658" s="55">
        <v>104482.84372249222</v>
      </c>
      <c r="D658" s="55">
        <v>102218.42028466314</v>
      </c>
      <c r="E658" s="55">
        <v>99737.14788694169</v>
      </c>
      <c r="F658" s="55">
        <v>97209.315092825651</v>
      </c>
      <c r="G658" s="55">
        <v>94724.508965831381</v>
      </c>
      <c r="H658" s="55">
        <v>92292.46074900341</v>
      </c>
      <c r="I658" s="55">
        <v>89922.855278974021</v>
      </c>
      <c r="J658" s="55">
        <v>87614.08934055992</v>
      </c>
      <c r="K658" s="55">
        <v>85364.60088106757</v>
      </c>
      <c r="L658" s="55">
        <v>83172.867953447756</v>
      </c>
      <c r="M658" s="55">
        <v>81037.407686584644</v>
      </c>
      <c r="N658" s="55">
        <v>78956.775282022762</v>
      </c>
      <c r="O658" s="55">
        <v>76929.563036452862</v>
      </c>
      <c r="P658" s="55">
        <v>74954.3993892953</v>
      </c>
      <c r="Q658" s="55">
        <v>73029.947994736925</v>
      </c>
      <c r="R658" s="55">
        <v>71154.906817593321</v>
      </c>
      <c r="S658" s="37">
        <f t="shared" si="44"/>
        <v>1392802.1103624927</v>
      </c>
      <c r="T658" s="37">
        <f t="shared" si="43"/>
        <v>590664.69670175749</v>
      </c>
    </row>
    <row r="659" spans="1:20" x14ac:dyDescent="0.55000000000000004">
      <c r="A659" s="31" t="s">
        <v>32</v>
      </c>
      <c r="B659" s="31" t="s">
        <v>460</v>
      </c>
      <c r="C659" s="55">
        <v>3805697.2603396494</v>
      </c>
      <c r="D659" s="55">
        <v>3947240.9699577671</v>
      </c>
      <c r="E659" s="55">
        <v>4091741.0143924062</v>
      </c>
      <c r="F659" s="55">
        <v>4230080.5542872129</v>
      </c>
      <c r="G659" s="55">
        <v>4365089.8242905485</v>
      </c>
      <c r="H659" s="55">
        <v>4497572.6525194664</v>
      </c>
      <c r="I659" s="55">
        <v>4630129.815523115</v>
      </c>
      <c r="J659" s="55">
        <v>4762761.3446799228</v>
      </c>
      <c r="K659" s="55">
        <v>4895467.2713800976</v>
      </c>
      <c r="L659" s="55">
        <v>5028247.6270256322</v>
      </c>
      <c r="M659" s="55">
        <v>5161102.4430303155</v>
      </c>
      <c r="N659" s="55">
        <v>5294031.7508197259</v>
      </c>
      <c r="O659" s="55">
        <v>5427035.5818312494</v>
      </c>
      <c r="P659" s="55">
        <v>5560113.9675140679</v>
      </c>
      <c r="Q659" s="55">
        <v>5693266.9393291743</v>
      </c>
      <c r="R659" s="55">
        <v>5826494.5287493765</v>
      </c>
      <c r="S659" s="37">
        <f t="shared" si="44"/>
        <v>77216073.54566972</v>
      </c>
      <c r="T659" s="37">
        <f t="shared" si="43"/>
        <v>24937422.275787048</v>
      </c>
    </row>
    <row r="660" spans="1:20" x14ac:dyDescent="0.55000000000000004">
      <c r="A660" s="31" t="s">
        <v>132</v>
      </c>
      <c r="B660" s="31" t="s">
        <v>459</v>
      </c>
      <c r="C660" s="55">
        <v>28297.505480621378</v>
      </c>
      <c r="D660" s="55">
        <v>28656.325707916196</v>
      </c>
      <c r="E660" s="55">
        <v>28953.347358847837</v>
      </c>
      <c r="F660" s="55">
        <v>29186.891688351508</v>
      </c>
      <c r="G660" s="55">
        <v>29347.773742784157</v>
      </c>
      <c r="H660" s="55">
        <v>29425.575562253602</v>
      </c>
      <c r="I660" s="55">
        <v>29503.583636656247</v>
      </c>
      <c r="J660" s="55">
        <v>29581.798512780035</v>
      </c>
      <c r="K660" s="55">
        <v>29660.220738862474</v>
      </c>
      <c r="L660" s="55">
        <v>29738.850864594464</v>
      </c>
      <c r="M660" s="55">
        <v>29817.689441124123</v>
      </c>
      <c r="N660" s="55">
        <v>29896.737021060741</v>
      </c>
      <c r="O660" s="55">
        <v>29975.994158478537</v>
      </c>
      <c r="P660" s="55">
        <v>30055.461408920601</v>
      </c>
      <c r="Q660" s="55">
        <v>30135.13932940282</v>
      </c>
      <c r="R660" s="55">
        <v>30215.028478417709</v>
      </c>
      <c r="S660" s="37">
        <f t="shared" si="44"/>
        <v>472447.92313107237</v>
      </c>
      <c r="T660" s="37">
        <f t="shared" si="43"/>
        <v>173867.41954077466</v>
      </c>
    </row>
    <row r="661" spans="1:20" x14ac:dyDescent="0.55000000000000004">
      <c r="A661" s="31" t="s">
        <v>133</v>
      </c>
      <c r="B661" s="31">
        <v>0</v>
      </c>
      <c r="C661" s="55">
        <v>25650.279137857735</v>
      </c>
      <c r="D661" s="55">
        <v>25710.051942524504</v>
      </c>
      <c r="E661" s="55">
        <v>25690.269307109127</v>
      </c>
      <c r="F661" s="55">
        <v>25578.843548738714</v>
      </c>
      <c r="G661" s="55">
        <v>25379.259273776344</v>
      </c>
      <c r="H661" s="55">
        <v>25104.60359313172</v>
      </c>
      <c r="I661" s="55">
        <v>24832.920250729774</v>
      </c>
      <c r="J661" s="55">
        <v>24564.177079769481</v>
      </c>
      <c r="K661" s="55">
        <v>24298.342261560643</v>
      </c>
      <c r="L661" s="55">
        <v>24035.384321756588</v>
      </c>
      <c r="M661" s="55">
        <v>23775.272126627693</v>
      </c>
      <c r="N661" s="55">
        <v>23517.974879375186</v>
      </c>
      <c r="O661" s="55">
        <v>23263.462116484876</v>
      </c>
      <c r="P661" s="55">
        <v>23011.703704120344</v>
      </c>
      <c r="Q661" s="55">
        <v>22762.669834555109</v>
      </c>
      <c r="R661" s="55">
        <v>22516.331022643495</v>
      </c>
      <c r="S661" s="37">
        <f t="shared" si="44"/>
        <v>389691.54440076137</v>
      </c>
      <c r="T661" s="37">
        <f t="shared" si="43"/>
        <v>153113.30680313817</v>
      </c>
    </row>
    <row r="662" spans="1:20" x14ac:dyDescent="0.55000000000000004">
      <c r="A662" s="66" t="s">
        <v>25</v>
      </c>
      <c r="B662" s="31" t="s">
        <v>460</v>
      </c>
      <c r="C662" s="55">
        <v>769747.09884126845</v>
      </c>
      <c r="D662" s="55">
        <v>767934.07289406518</v>
      </c>
      <c r="E662" s="55">
        <v>764109.75852122519</v>
      </c>
      <c r="F662" s="55">
        <v>759134.22577614337</v>
      </c>
      <c r="G662" s="55">
        <v>753117.72696075682</v>
      </c>
      <c r="H662" s="55">
        <v>746006.34559226292</v>
      </c>
      <c r="I662" s="55">
        <v>738962.11407718237</v>
      </c>
      <c r="J662" s="55">
        <v>731984.398347029</v>
      </c>
      <c r="K662" s="55">
        <v>725072.5703205663</v>
      </c>
      <c r="L662" s="55">
        <v>718226.00784727011</v>
      </c>
      <c r="M662" s="55">
        <v>711444.09465132828</v>
      </c>
      <c r="N662" s="55">
        <v>704726.2202761682</v>
      </c>
      <c r="O662" s="55">
        <v>698071.78002950794</v>
      </c>
      <c r="P662" s="55">
        <v>691480.17492892582</v>
      </c>
      <c r="Q662" s="55">
        <v>684950.81164794602</v>
      </c>
      <c r="R662" s="55">
        <v>678483.1024626306</v>
      </c>
      <c r="S662" s="37">
        <f t="shared" si="44"/>
        <v>11643450.503174277</v>
      </c>
      <c r="T662" s="37">
        <f t="shared" si="43"/>
        <v>4560049.2285857219</v>
      </c>
    </row>
    <row r="663" spans="1:20" x14ac:dyDescent="0.55000000000000004">
      <c r="A663" s="31" t="s">
        <v>135</v>
      </c>
      <c r="B663" s="31" t="s">
        <v>459</v>
      </c>
      <c r="C663" s="55">
        <v>70606.353220569217</v>
      </c>
      <c r="D663" s="55">
        <v>68675.183332403365</v>
      </c>
      <c r="E663" s="55">
        <v>67106.935902414072</v>
      </c>
      <c r="F663" s="55">
        <v>65841.150859813803</v>
      </c>
      <c r="G663" s="55">
        <v>64778.631912402627</v>
      </c>
      <c r="H663" s="55">
        <v>63851.823470972115</v>
      </c>
      <c r="I663" s="55">
        <v>62932.804233495248</v>
      </c>
      <c r="J663" s="55">
        <v>62021.719862003934</v>
      </c>
      <c r="K663" s="55">
        <v>61118.704872597009</v>
      </c>
      <c r="L663" s="55">
        <v>60223.883078815568</v>
      </c>
      <c r="M663" s="55">
        <v>59337.368020336173</v>
      </c>
      <c r="N663" s="55">
        <v>58459.263377426614</v>
      </c>
      <c r="O663" s="55">
        <v>57589.663371597278</v>
      </c>
      <c r="P663" s="55">
        <v>56728.653152867366</v>
      </c>
      <c r="Q663" s="55">
        <v>55876.309174054259</v>
      </c>
      <c r="R663" s="55">
        <v>55032.699552481914</v>
      </c>
      <c r="S663" s="37">
        <f t="shared" si="44"/>
        <v>990181.14739425061</v>
      </c>
      <c r="T663" s="37">
        <f t="shared" si="43"/>
        <v>400860.07869857521</v>
      </c>
    </row>
    <row r="664" spans="1:20" x14ac:dyDescent="0.55000000000000004">
      <c r="A664" s="31" t="s">
        <v>137</v>
      </c>
      <c r="B664" s="31" t="s">
        <v>459</v>
      </c>
      <c r="C664" s="55">
        <v>10258.007091323523</v>
      </c>
      <c r="D664" s="55">
        <v>9924.360288193413</v>
      </c>
      <c r="E664" s="55">
        <v>9623.0760978078306</v>
      </c>
      <c r="F664" s="55">
        <v>9344.9226757421748</v>
      </c>
      <c r="G664" s="55">
        <v>9085.7411972572918</v>
      </c>
      <c r="H664" s="55">
        <v>8843.1965865609145</v>
      </c>
      <c r="I664" s="55">
        <v>8607.1267242533213</v>
      </c>
      <c r="J664" s="55">
        <v>8377.3587663922044</v>
      </c>
      <c r="K664" s="55">
        <v>8153.7244831185553</v>
      </c>
      <c r="L664" s="55">
        <v>7936.0601354833252</v>
      </c>
      <c r="M664" s="55">
        <v>7724.2063555622199</v>
      </c>
      <c r="N664" s="55">
        <v>7518.0080297708264</v>
      </c>
      <c r="O664" s="55">
        <v>7317.3141852946655</v>
      </c>
      <c r="P664" s="55">
        <v>7121.9778795509865</v>
      </c>
      <c r="Q664" s="55">
        <v>6931.8560926014115</v>
      </c>
      <c r="R664" s="55">
        <v>6746.8096224366118</v>
      </c>
      <c r="S664" s="37">
        <f t="shared" si="44"/>
        <v>133513.74621134929</v>
      </c>
      <c r="T664" s="37">
        <f t="shared" si="43"/>
        <v>57079.303936885153</v>
      </c>
    </row>
    <row r="665" spans="1:20" x14ac:dyDescent="0.55000000000000004">
      <c r="A665" s="31" t="s">
        <v>22</v>
      </c>
      <c r="B665" s="31" t="s">
        <v>460</v>
      </c>
      <c r="C665" s="55">
        <v>3138823.1507496713</v>
      </c>
      <c r="D665" s="55">
        <v>3145876.988529434</v>
      </c>
      <c r="E665" s="55">
        <v>3147905.526253005</v>
      </c>
      <c r="F665" s="55">
        <v>3145784.8675201847</v>
      </c>
      <c r="G665" s="55">
        <v>3140247.6934325355</v>
      </c>
      <c r="H665" s="55">
        <v>3131664.3479139465</v>
      </c>
      <c r="I665" s="55">
        <v>3121082.8496545539</v>
      </c>
      <c r="J665" s="55">
        <v>3108622.2994809831</v>
      </c>
      <c r="K665" s="55">
        <v>3094396.6817517057</v>
      </c>
      <c r="L665" s="55">
        <v>3078515.057880797</v>
      </c>
      <c r="M665" s="55">
        <v>3061081.7530250684</v>
      </c>
      <c r="N665" s="55">
        <v>3042196.5361660053</v>
      </c>
      <c r="O665" s="55">
        <v>3021954.7938103215</v>
      </c>
      <c r="P665" s="55">
        <v>3000447.6975255935</v>
      </c>
      <c r="Q665" s="55">
        <v>2977762.3655203013</v>
      </c>
      <c r="R665" s="55">
        <v>2953982.0184707078</v>
      </c>
      <c r="S665" s="37">
        <f t="shared" si="44"/>
        <v>49310344.627684809</v>
      </c>
      <c r="T665" s="37">
        <f t="shared" si="43"/>
        <v>18850302.574398778</v>
      </c>
    </row>
    <row r="666" spans="1:20" x14ac:dyDescent="0.55000000000000004">
      <c r="A666" s="31" t="s">
        <v>140</v>
      </c>
      <c r="B666" s="31" t="s">
        <v>460</v>
      </c>
      <c r="C666" s="55">
        <v>65282.073543355225</v>
      </c>
      <c r="D666" s="55">
        <v>65030.018772727417</v>
      </c>
      <c r="E666" s="55">
        <v>64805.256695461474</v>
      </c>
      <c r="F666" s="55">
        <v>64566.936860545822</v>
      </c>
      <c r="G666" s="55">
        <v>64241.379663292872</v>
      </c>
      <c r="H666" s="55">
        <v>63800.86681654174</v>
      </c>
      <c r="I666" s="55">
        <v>63363.374632939027</v>
      </c>
      <c r="J666" s="55">
        <v>62928.882399341113</v>
      </c>
      <c r="K666" s="55">
        <v>62497.369544637571</v>
      </c>
      <c r="L666" s="55">
        <v>62068.815638777123</v>
      </c>
      <c r="M666" s="55">
        <v>61643.200391800536</v>
      </c>
      <c r="N666" s="55">
        <v>61220.503652879786</v>
      </c>
      <c r="O666" s="55">
        <v>60800.7054093642</v>
      </c>
      <c r="P666" s="55">
        <v>60383.785785832828</v>
      </c>
      <c r="Q666" s="55">
        <v>59969.72504315347</v>
      </c>
      <c r="R666" s="55">
        <v>59558.503577548217</v>
      </c>
      <c r="S666" s="37">
        <f t="shared" si="44"/>
        <v>1002161.3984281983</v>
      </c>
      <c r="T666" s="37">
        <f t="shared" si="43"/>
        <v>387726.53235192457</v>
      </c>
    </row>
    <row r="667" spans="1:20" x14ac:dyDescent="0.55000000000000004">
      <c r="A667" s="31" t="s">
        <v>141</v>
      </c>
      <c r="B667" s="31" t="s">
        <v>459</v>
      </c>
      <c r="C667" s="55">
        <v>16680.689140799779</v>
      </c>
      <c r="D667" s="55">
        <v>16336.936950667092</v>
      </c>
      <c r="E667" s="55">
        <v>15996.616653160045</v>
      </c>
      <c r="F667" s="55">
        <v>15637.370787030944</v>
      </c>
      <c r="G667" s="55">
        <v>15250.958697611864</v>
      </c>
      <c r="H667" s="55">
        <v>14862.61792012877</v>
      </c>
      <c r="I667" s="55">
        <v>14484.165606869232</v>
      </c>
      <c r="J667" s="55">
        <v>14115.349964227293</v>
      </c>
      <c r="K667" s="55">
        <v>13755.925610110309</v>
      </c>
      <c r="L667" s="55">
        <v>13405.653410680237</v>
      </c>
      <c r="M667" s="55">
        <v>13064.300321251994</v>
      </c>
      <c r="N667" s="55">
        <v>12731.639231243138</v>
      </c>
      <c r="O667" s="55">
        <v>12407.448813071636</v>
      </c>
      <c r="P667" s="55">
        <v>12091.513374901157</v>
      </c>
      <c r="Q667" s="55">
        <v>11783.622717136042</v>
      </c>
      <c r="R667" s="55">
        <v>11483.571992570343</v>
      </c>
      <c r="S667" s="37">
        <f t="shared" si="44"/>
        <v>224088.38119145989</v>
      </c>
      <c r="T667" s="37">
        <f t="shared" si="43"/>
        <v>94765.190149398491</v>
      </c>
    </row>
    <row r="668" spans="1:20" x14ac:dyDescent="0.55000000000000004">
      <c r="A668" s="31" t="s">
        <v>143</v>
      </c>
      <c r="B668" s="31" t="s">
        <v>459</v>
      </c>
      <c r="C668" s="55">
        <v>1506703.3626613694</v>
      </c>
      <c r="D668" s="55">
        <v>1474780.4598924529</v>
      </c>
      <c r="E668" s="55">
        <v>1441193.3757524928</v>
      </c>
      <c r="F668" s="55">
        <v>1406714.3575044582</v>
      </c>
      <c r="G668" s="55">
        <v>1371931.4376269677</v>
      </c>
      <c r="H668" s="55">
        <v>1336950.4388348721</v>
      </c>
      <c r="I668" s="55">
        <v>1302861.3725715692</v>
      </c>
      <c r="J668" s="55">
        <v>1269641.4966723581</v>
      </c>
      <c r="K668" s="55">
        <v>1237268.6488438172</v>
      </c>
      <c r="L668" s="55">
        <v>1205721.2318784574</v>
      </c>
      <c r="M668" s="55">
        <v>1174978.1992463763</v>
      </c>
      <c r="N668" s="55">
        <v>1145019.0410542802</v>
      </c>
      <c r="O668" s="55">
        <v>1115823.7703625264</v>
      </c>
      <c r="P668" s="55">
        <v>1087372.9098510437</v>
      </c>
      <c r="Q668" s="55">
        <v>1059647.4788252409</v>
      </c>
      <c r="R668" s="55">
        <v>1032628.9805532362</v>
      </c>
      <c r="S668" s="37">
        <f t="shared" si="44"/>
        <v>20169236.56213152</v>
      </c>
      <c r="T668" s="37">
        <f t="shared" si="43"/>
        <v>8538273.432272613</v>
      </c>
    </row>
    <row r="669" spans="1:20" x14ac:dyDescent="0.55000000000000004">
      <c r="A669" s="31" t="s">
        <v>145</v>
      </c>
      <c r="B669" s="31" t="s">
        <v>459</v>
      </c>
      <c r="C669" s="55">
        <v>25588.696710916862</v>
      </c>
      <c r="D669" s="55">
        <v>25609.29138661602</v>
      </c>
      <c r="E669" s="55">
        <v>25633.505690387334</v>
      </c>
      <c r="F669" s="55">
        <v>25632.169675514768</v>
      </c>
      <c r="G669" s="55">
        <v>25643.546664954763</v>
      </c>
      <c r="H669" s="55">
        <v>25537.687741287256</v>
      </c>
      <c r="I669" s="55">
        <v>25432.26581301148</v>
      </c>
      <c r="J669" s="55">
        <v>25327.279076170173</v>
      </c>
      <c r="K669" s="55">
        <v>25222.725734253003</v>
      </c>
      <c r="L669" s="55">
        <v>25118.603998165785</v>
      </c>
      <c r="M669" s="55">
        <v>25014.912086199864</v>
      </c>
      <c r="N669" s="55">
        <v>24911.648224001681</v>
      </c>
      <c r="O669" s="55">
        <v>24808.810644542347</v>
      </c>
      <c r="P669" s="55">
        <v>24706.397588087431</v>
      </c>
      <c r="Q669" s="55">
        <v>24604.407302166845</v>
      </c>
      <c r="R669" s="55">
        <v>24502.838041544877</v>
      </c>
      <c r="S669" s="37">
        <f t="shared" si="44"/>
        <v>403294.78637782048</v>
      </c>
      <c r="T669" s="37">
        <f t="shared" si="43"/>
        <v>153644.89786967699</v>
      </c>
    </row>
    <row r="670" spans="1:20" x14ac:dyDescent="0.55000000000000004">
      <c r="A670" s="31" t="s">
        <v>34</v>
      </c>
      <c r="B670" s="31" t="s">
        <v>460</v>
      </c>
      <c r="C670" s="55">
        <v>1889472.9370911457</v>
      </c>
      <c r="D670" s="55">
        <v>1834439.744748685</v>
      </c>
      <c r="E670" s="55">
        <v>1781009.4609210535</v>
      </c>
      <c r="F670" s="55">
        <v>1729135.3989524792</v>
      </c>
      <c r="G670" s="55">
        <v>1678772.2319926983</v>
      </c>
      <c r="H670" s="55">
        <v>1629875.9533909692</v>
      </c>
      <c r="I670" s="55">
        <v>1582403.8382436594</v>
      </c>
      <c r="J670" s="55">
        <v>1536314.4060618051</v>
      </c>
      <c r="K670" s="55">
        <v>1491567.3845260246</v>
      </c>
      <c r="L670" s="55">
        <v>1448123.6742971113</v>
      </c>
      <c r="M670" s="55">
        <v>1405945.3148515641</v>
      </c>
      <c r="N670" s="55">
        <v>1364995.4513121983</v>
      </c>
      <c r="O670" s="55">
        <v>1325238.302244853</v>
      </c>
      <c r="P670" s="55">
        <v>1286639.1283930612</v>
      </c>
      <c r="Q670" s="55">
        <v>1249164.2023233601</v>
      </c>
      <c r="R670" s="55">
        <v>1212780.7789547185</v>
      </c>
      <c r="S670" s="37">
        <f t="shared" si="44"/>
        <v>24445878.208305389</v>
      </c>
      <c r="T670" s="37">
        <f t="shared" si="43"/>
        <v>10542705.727097031</v>
      </c>
    </row>
    <row r="671" spans="1:20" x14ac:dyDescent="0.55000000000000004">
      <c r="A671" s="31" t="s">
        <v>35</v>
      </c>
      <c r="B671" s="31" t="s">
        <v>460</v>
      </c>
      <c r="C671" s="55">
        <v>192060.47566976945</v>
      </c>
      <c r="D671" s="55">
        <v>186466.48123278588</v>
      </c>
      <c r="E671" s="55">
        <v>181035.41867260766</v>
      </c>
      <c r="F671" s="55">
        <v>175762.54240058997</v>
      </c>
      <c r="G671" s="55">
        <v>170643.24504911649</v>
      </c>
      <c r="H671" s="55">
        <v>165673.05344574418</v>
      </c>
      <c r="I671" s="55">
        <v>160847.62470460599</v>
      </c>
      <c r="J671" s="55">
        <v>156162.74243165628</v>
      </c>
      <c r="K671" s="55">
        <v>151614.313040443</v>
      </c>
      <c r="L671" s="55">
        <v>147198.36217518739</v>
      </c>
      <c r="M671" s="55">
        <v>142911.03123804601</v>
      </c>
      <c r="N671" s="55">
        <v>138748.57401752038</v>
      </c>
      <c r="O671" s="55">
        <v>134707.35341506836</v>
      </c>
      <c r="P671" s="55">
        <v>130783.83826705666</v>
      </c>
      <c r="Q671" s="55">
        <v>126974.60025927829</v>
      </c>
      <c r="R671" s="55">
        <v>123276.31093133813</v>
      </c>
      <c r="S671" s="37">
        <f t="shared" si="44"/>
        <v>2484865.9669508138</v>
      </c>
      <c r="T671" s="37">
        <f t="shared" si="43"/>
        <v>1071641.2164706134</v>
      </c>
    </row>
    <row r="672" spans="1:20" x14ac:dyDescent="0.55000000000000004">
      <c r="A672" s="31" t="s">
        <v>28</v>
      </c>
      <c r="B672" s="31" t="s">
        <v>460</v>
      </c>
      <c r="C672" s="55">
        <v>541935.92238255311</v>
      </c>
      <c r="D672" s="55">
        <v>563705.07795496087</v>
      </c>
      <c r="E672" s="55">
        <v>581144.36410123552</v>
      </c>
      <c r="F672" s="55">
        <v>593752.63841668749</v>
      </c>
      <c r="G672" s="55">
        <v>600774.71852565848</v>
      </c>
      <c r="H672" s="55">
        <v>601616.03659499472</v>
      </c>
      <c r="I672" s="55">
        <v>602458.53283656749</v>
      </c>
      <c r="J672" s="55">
        <v>603302.20890027587</v>
      </c>
      <c r="K672" s="55">
        <v>604147.06643832929</v>
      </c>
      <c r="L672" s="55">
        <v>604993.10710525094</v>
      </c>
      <c r="M672" s="55">
        <v>605840.33255788079</v>
      </c>
      <c r="N672" s="55">
        <v>606688.74445537943</v>
      </c>
      <c r="O672" s="55">
        <v>607538.34445923113</v>
      </c>
      <c r="P672" s="55">
        <v>608389.13423324586</v>
      </c>
      <c r="Q672" s="55">
        <v>609241.11544356414</v>
      </c>
      <c r="R672" s="55">
        <v>610094.28975866036</v>
      </c>
      <c r="S672" s="37">
        <f t="shared" si="44"/>
        <v>9545621.6341644768</v>
      </c>
      <c r="T672" s="37">
        <f t="shared" si="43"/>
        <v>3482928.7579760901</v>
      </c>
    </row>
    <row r="673" spans="1:20" x14ac:dyDescent="0.55000000000000004">
      <c r="A673" s="31" t="s">
        <v>146</v>
      </c>
      <c r="B673" s="31" t="s">
        <v>459</v>
      </c>
      <c r="C673" s="55">
        <v>57216.724438567566</v>
      </c>
      <c r="D673" s="55">
        <v>53378.622328771533</v>
      </c>
      <c r="E673" s="55">
        <v>49971.980321442141</v>
      </c>
      <c r="F673" s="55">
        <v>46998.025294774045</v>
      </c>
      <c r="G673" s="55">
        <v>44412.166110998012</v>
      </c>
      <c r="H673" s="55">
        <v>42173.1026131244</v>
      </c>
      <c r="I673" s="55">
        <v>40046.922718698101</v>
      </c>
      <c r="J673" s="55">
        <v>38027.935339485404</v>
      </c>
      <c r="K673" s="55">
        <v>36110.736306559724</v>
      </c>
      <c r="L673" s="55">
        <v>34290.193905108725</v>
      </c>
      <c r="M673" s="55">
        <v>32561.43513851201</v>
      </c>
      <c r="N673" s="55">
        <v>30919.832684922898</v>
      </c>
      <c r="O673" s="55">
        <v>29360.992511441109</v>
      </c>
      <c r="P673" s="55">
        <v>27880.742112723699</v>
      </c>
      <c r="Q673" s="55">
        <v>26475.119342552884</v>
      </c>
      <c r="R673" s="55">
        <v>25140.361808466332</v>
      </c>
      <c r="S673" s="37">
        <f t="shared" si="44"/>
        <v>614964.89297614852</v>
      </c>
      <c r="T673" s="37">
        <f t="shared" si="43"/>
        <v>294150.6211076777</v>
      </c>
    </row>
    <row r="674" spans="1:20" x14ac:dyDescent="0.55000000000000004">
      <c r="A674" s="31" t="s">
        <v>148</v>
      </c>
      <c r="B674" s="31" t="s">
        <v>459</v>
      </c>
      <c r="C674" s="55">
        <v>9467.0603128297753</v>
      </c>
      <c r="D674" s="55">
        <v>8965.6193753078933</v>
      </c>
      <c r="E674" s="55">
        <v>8462.0254320031981</v>
      </c>
      <c r="F674" s="55">
        <v>7949.1018087272905</v>
      </c>
      <c r="G674" s="55">
        <v>7441.4205768037746</v>
      </c>
      <c r="H674" s="55">
        <v>6949.0852910925896</v>
      </c>
      <c r="I674" s="55">
        <v>6489.3236290671684</v>
      </c>
      <c r="J674" s="55">
        <v>6059.9804720699312</v>
      </c>
      <c r="K674" s="55">
        <v>5659.0432872505444</v>
      </c>
      <c r="L674" s="55">
        <v>5284.6326938800548</v>
      </c>
      <c r="M674" s="55">
        <v>4934.9936538114944</v>
      </c>
      <c r="N674" s="55">
        <v>4608.4872447925118</v>
      </c>
      <c r="O674" s="55">
        <v>4303.5829780676995</v>
      </c>
      <c r="P674" s="55">
        <v>4018.8516242596047</v>
      </c>
      <c r="Q674" s="55">
        <v>3752.958513899946</v>
      </c>
      <c r="R674" s="55">
        <v>3504.6572812075201</v>
      </c>
      <c r="S674" s="37">
        <f t="shared" si="44"/>
        <v>97850.824175071</v>
      </c>
      <c r="T674" s="37">
        <f t="shared" si="43"/>
        <v>49234.31279676452</v>
      </c>
    </row>
    <row r="675" spans="1:20" x14ac:dyDescent="0.55000000000000004">
      <c r="A675" s="31" t="s">
        <v>29</v>
      </c>
      <c r="B675" s="31" t="s">
        <v>460</v>
      </c>
      <c r="C675" s="55">
        <v>2834419.6840220066</v>
      </c>
      <c r="D675" s="55">
        <v>2778430.447019144</v>
      </c>
      <c r="E675" s="55">
        <v>2716179.0553391017</v>
      </c>
      <c r="F675" s="55">
        <v>2651155.7379201567</v>
      </c>
      <c r="G675" s="55">
        <v>2584211.6496705464</v>
      </c>
      <c r="H675" s="55">
        <v>2515541.1088568978</v>
      </c>
      <c r="I675" s="55">
        <v>2448695.3578882441</v>
      </c>
      <c r="J675" s="55">
        <v>2383625.9064230383</v>
      </c>
      <c r="K675" s="55">
        <v>2320285.5526589169</v>
      </c>
      <c r="L675" s="55">
        <v>2258628.3490922134</v>
      </c>
      <c r="M675" s="55">
        <v>2198609.5691873338</v>
      </c>
      <c r="N675" s="55">
        <v>2140185.6749318433</v>
      </c>
      <c r="O675" s="55">
        <v>2083314.2852537071</v>
      </c>
      <c r="P675" s="55">
        <v>2027954.1452777837</v>
      </c>
      <c r="Q675" s="55">
        <v>1974065.0963992754</v>
      </c>
      <c r="R675" s="55">
        <v>1921608.047152411</v>
      </c>
      <c r="S675" s="37">
        <f t="shared" si="44"/>
        <v>37836909.667092621</v>
      </c>
      <c r="T675" s="37">
        <f t="shared" si="43"/>
        <v>16079937.682827855</v>
      </c>
    </row>
    <row r="676" spans="1:20" x14ac:dyDescent="0.55000000000000004">
      <c r="A676" s="31" t="s">
        <v>149</v>
      </c>
      <c r="B676" s="31" t="s">
        <v>460</v>
      </c>
      <c r="C676" s="55">
        <v>101250.29025094603</v>
      </c>
      <c r="D676" s="55">
        <v>119372.874929821</v>
      </c>
      <c r="E676" s="55">
        <v>141569.31618591616</v>
      </c>
      <c r="F676" s="55">
        <v>168742.57513393296</v>
      </c>
      <c r="G676" s="55">
        <v>201983.92303663466</v>
      </c>
      <c r="H676" s="55">
        <v>242731.34491307588</v>
      </c>
      <c r="I676" s="55">
        <v>291698.98731308588</v>
      </c>
      <c r="J676" s="55">
        <v>350545.16436659906</v>
      </c>
      <c r="K676" s="55">
        <v>421262.73180686281</v>
      </c>
      <c r="L676" s="55">
        <v>506246.57604402525</v>
      </c>
      <c r="M676" s="55">
        <v>608374.71821219346</v>
      </c>
      <c r="N676" s="55">
        <v>731105.77981979039</v>
      </c>
      <c r="O676" s="55">
        <v>878596.11072705919</v>
      </c>
      <c r="P676" s="55">
        <v>1055840.5460492836</v>
      </c>
      <c r="Q676" s="55">
        <v>1268841.5587898814</v>
      </c>
      <c r="R676" s="55">
        <v>1524812.5366433773</v>
      </c>
      <c r="S676" s="37">
        <f t="shared" si="44"/>
        <v>8612975.0342224836</v>
      </c>
      <c r="T676" s="37">
        <f t="shared" si="43"/>
        <v>975650.32445032673</v>
      </c>
    </row>
    <row r="677" spans="1:20" x14ac:dyDescent="0.55000000000000004">
      <c r="A677" s="31" t="s">
        <v>151</v>
      </c>
      <c r="B677" s="31" t="s">
        <v>459</v>
      </c>
      <c r="C677" s="55">
        <v>542673.66317048308</v>
      </c>
      <c r="D677" s="55">
        <v>541688.16907911724</v>
      </c>
      <c r="E677" s="55">
        <v>540978.28737070528</v>
      </c>
      <c r="F677" s="55">
        <v>540224.54835285374</v>
      </c>
      <c r="G677" s="55">
        <v>539491.89068712213</v>
      </c>
      <c r="H677" s="55">
        <v>538738.79673883598</v>
      </c>
      <c r="I677" s="55">
        <v>537986.75405842718</v>
      </c>
      <c r="J677" s="55">
        <v>537235.76117839804</v>
      </c>
      <c r="K677" s="55">
        <v>536485.81663329806</v>
      </c>
      <c r="L677" s="55">
        <v>535736.91895972355</v>
      </c>
      <c r="M677" s="55">
        <v>534989.06669631274</v>
      </c>
      <c r="N677" s="55">
        <v>534242.2583837444</v>
      </c>
      <c r="O677" s="55">
        <v>533496.49256473442</v>
      </c>
      <c r="P677" s="55">
        <v>532751.76778403251</v>
      </c>
      <c r="Q677" s="55">
        <v>532008.0825884199</v>
      </c>
      <c r="R677" s="55">
        <v>531265.43552670698</v>
      </c>
      <c r="S677" s="37">
        <f t="shared" si="44"/>
        <v>8589993.7097729146</v>
      </c>
      <c r="T677" s="37">
        <f t="shared" si="43"/>
        <v>3243795.3553991173</v>
      </c>
    </row>
    <row r="678" spans="1:20" x14ac:dyDescent="0.55000000000000004">
      <c r="A678" s="31" t="s">
        <v>153</v>
      </c>
      <c r="B678" s="31" t="s">
        <v>459</v>
      </c>
      <c r="C678" s="55">
        <v>130548.64055449633</v>
      </c>
      <c r="D678" s="55">
        <v>125330.99998643785</v>
      </c>
      <c r="E678" s="55">
        <v>120415.16962446836</v>
      </c>
      <c r="F678" s="55">
        <v>115793.61889714288</v>
      </c>
      <c r="G678" s="55">
        <v>111467.11209211149</v>
      </c>
      <c r="H678" s="55">
        <v>107446.81911270169</v>
      </c>
      <c r="I678" s="55">
        <v>103571.52635207336</v>
      </c>
      <c r="J678" s="55">
        <v>99836.004076086567</v>
      </c>
      <c r="K678" s="55">
        <v>96235.211171828458</v>
      </c>
      <c r="L678" s="55">
        <v>92764.2883445966</v>
      </c>
      <c r="M678" s="55">
        <v>89418.551560247623</v>
      </c>
      <c r="N678" s="55">
        <v>86193.485724061</v>
      </c>
      <c r="O678" s="55">
        <v>83084.738587587664</v>
      </c>
      <c r="P678" s="55">
        <v>80088.114875261148</v>
      </c>
      <c r="Q678" s="55">
        <v>77199.570622844258</v>
      </c>
      <c r="R678" s="55">
        <v>74415.207720071616</v>
      </c>
      <c r="S678" s="37">
        <f t="shared" si="44"/>
        <v>1593809.0593020166</v>
      </c>
      <c r="T678" s="37">
        <f t="shared" si="43"/>
        <v>711002.3602673586</v>
      </c>
    </row>
    <row r="679" spans="1:20" x14ac:dyDescent="0.55000000000000004">
      <c r="A679" s="31" t="s">
        <v>154</v>
      </c>
      <c r="B679" s="31" t="s">
        <v>459</v>
      </c>
      <c r="C679" s="55">
        <v>55110.648158628246</v>
      </c>
      <c r="D679" s="55">
        <v>63085.333362235338</v>
      </c>
      <c r="E679" s="55">
        <v>68987.498081191414</v>
      </c>
      <c r="F679" s="55">
        <v>75418.351205361891</v>
      </c>
      <c r="G679" s="55">
        <v>82161.331981320138</v>
      </c>
      <c r="H679" s="55">
        <v>89210.145118736706</v>
      </c>
      <c r="I679" s="55">
        <v>96863.692447384659</v>
      </c>
      <c r="J679" s="55">
        <v>105173.85553014766</v>
      </c>
      <c r="K679" s="55">
        <v>114196.9669707242</v>
      </c>
      <c r="L679" s="55">
        <v>123994.19227884575</v>
      </c>
      <c r="M679" s="55">
        <v>134631.94449660668</v>
      </c>
      <c r="N679" s="55">
        <v>146182.33439655835</v>
      </c>
      <c r="O679" s="55">
        <v>158723.65930335215</v>
      </c>
      <c r="P679" s="55">
        <v>172340.93385253625</v>
      </c>
      <c r="Q679" s="55">
        <v>187126.46628439345</v>
      </c>
      <c r="R679" s="55">
        <v>203180.48417937657</v>
      </c>
      <c r="S679" s="37">
        <f t="shared" si="44"/>
        <v>1876387.8376473994</v>
      </c>
      <c r="T679" s="37">
        <f t="shared" si="43"/>
        <v>433973.3079074737</v>
      </c>
    </row>
    <row r="680" spans="1:20" x14ac:dyDescent="0.55000000000000004">
      <c r="A680" s="31" t="s">
        <v>157</v>
      </c>
      <c r="B680" s="31" t="s">
        <v>460</v>
      </c>
      <c r="C680" s="55">
        <v>4336983.796522608</v>
      </c>
      <c r="D680" s="55">
        <v>4328563.6492154133</v>
      </c>
      <c r="E680" s="55">
        <v>4303327.5208743326</v>
      </c>
      <c r="F680" s="55">
        <v>4262674.2789745787</v>
      </c>
      <c r="G680" s="55">
        <v>4208822.1223751679</v>
      </c>
      <c r="H680" s="55">
        <v>4144983.2030831217</v>
      </c>
      <c r="I680" s="55">
        <v>4082112.5850159493</v>
      </c>
      <c r="J680" s="55">
        <v>4020195.5810944778</v>
      </c>
      <c r="K680" s="55">
        <v>3959217.7270114217</v>
      </c>
      <c r="L680" s="55">
        <v>3899164.77785241</v>
      </c>
      <c r="M680" s="55">
        <v>3840022.7047682577</v>
      </c>
      <c r="N680" s="55">
        <v>3781777.6916977167</v>
      </c>
      <c r="O680" s="55">
        <v>3724416.132139931</v>
      </c>
      <c r="P680" s="55">
        <v>3667924.625975851</v>
      </c>
      <c r="Q680" s="55">
        <v>3612289.9763378571</v>
      </c>
      <c r="R680" s="55">
        <v>3557499.1865268676</v>
      </c>
      <c r="S680" s="37">
        <f t="shared" si="44"/>
        <v>63729975.559465952</v>
      </c>
      <c r="T680" s="37">
        <f t="shared" si="43"/>
        <v>25585354.57104522</v>
      </c>
    </row>
    <row r="681" spans="1:20" x14ac:dyDescent="0.55000000000000004">
      <c r="A681" s="31" t="s">
        <v>158</v>
      </c>
      <c r="B681" s="31" t="s">
        <v>459</v>
      </c>
      <c r="C681" s="55">
        <v>276470.37671848887</v>
      </c>
      <c r="D681" s="55">
        <v>296422.5180955425</v>
      </c>
      <c r="E681" s="55">
        <v>314825.39284452045</v>
      </c>
      <c r="F681" s="55">
        <v>331949.74352156417</v>
      </c>
      <c r="G681" s="55">
        <v>347539.2099351206</v>
      </c>
      <c r="H681" s="55">
        <v>361743.72415053967</v>
      </c>
      <c r="I681" s="55">
        <v>375237.53245958721</v>
      </c>
      <c r="J681" s="55">
        <v>388043.45192239666</v>
      </c>
      <c r="K681" s="55">
        <v>400183.66977768973</v>
      </c>
      <c r="L681" s="55">
        <v>411679.7595374118</v>
      </c>
      <c r="M681" s="55">
        <v>422552.69668893656</v>
      </c>
      <c r="N681" s="55">
        <v>432822.87401410838</v>
      </c>
      <c r="O681" s="55">
        <v>442510.11653417954</v>
      </c>
      <c r="P681" s="55">
        <v>451633.69608949113</v>
      </c>
      <c r="Q681" s="55">
        <v>460212.34556254116</v>
      </c>
      <c r="R681" s="55">
        <v>468264.27275288041</v>
      </c>
      <c r="S681" s="37">
        <f t="shared" si="44"/>
        <v>6182091.3806049973</v>
      </c>
      <c r="T681" s="37">
        <f t="shared" si="43"/>
        <v>1928950.9652657763</v>
      </c>
    </row>
    <row r="682" spans="1:20" x14ac:dyDescent="0.55000000000000004">
      <c r="A682" s="31" t="s">
        <v>159</v>
      </c>
      <c r="B682" s="31" t="s">
        <v>459</v>
      </c>
      <c r="C682" s="55">
        <v>2172.2451638046841</v>
      </c>
      <c r="D682" s="55">
        <v>2169.5099650026486</v>
      </c>
      <c r="E682" s="55">
        <v>2151.5322201949402</v>
      </c>
      <c r="F682" s="55">
        <v>2122.2865870641995</v>
      </c>
      <c r="G682" s="55">
        <v>2081.9749628092518</v>
      </c>
      <c r="H682" s="55">
        <v>2036.5165939960896</v>
      </c>
      <c r="I682" s="55">
        <v>1990.6547615426405</v>
      </c>
      <c r="J682" s="55">
        <v>1944.5315346271527</v>
      </c>
      <c r="K682" s="55">
        <v>1898.2763399698194</v>
      </c>
      <c r="L682" s="55">
        <v>1852.0068450115377</v>
      </c>
      <c r="M682" s="55">
        <v>1805.8297855865883</v>
      </c>
      <c r="N682" s="55">
        <v>1759.8417413757966</v>
      </c>
      <c r="O682" s="55">
        <v>1714.1298622394597</v>
      </c>
      <c r="P682" s="55">
        <v>1668.7725483524116</v>
      </c>
      <c r="Q682" s="55">
        <v>1623.8400868965643</v>
      </c>
      <c r="R682" s="55">
        <v>1579.3952479084555</v>
      </c>
      <c r="S682" s="37">
        <f t="shared" si="44"/>
        <v>30571.344246382243</v>
      </c>
      <c r="T682" s="37">
        <f t="shared" si="43"/>
        <v>12734.065492871814</v>
      </c>
    </row>
    <row r="683" spans="1:20" x14ac:dyDescent="0.55000000000000004">
      <c r="A683" s="31" t="s">
        <v>160</v>
      </c>
      <c r="B683" s="31" t="s">
        <v>459</v>
      </c>
      <c r="C683" s="55">
        <v>46900.94503424679</v>
      </c>
      <c r="D683" s="55">
        <v>44965.786123182639</v>
      </c>
      <c r="E683" s="55">
        <v>43064.34747401908</v>
      </c>
      <c r="F683" s="55">
        <v>41234.406209917841</v>
      </c>
      <c r="G683" s="55">
        <v>39534.33207349974</v>
      </c>
      <c r="H683" s="55">
        <v>37974.316374550246</v>
      </c>
      <c r="I683" s="55">
        <v>36475.858538180648</v>
      </c>
      <c r="J683" s="55">
        <v>35036.529505216771</v>
      </c>
      <c r="K683" s="55">
        <v>33653.99606660373</v>
      </c>
      <c r="L683" s="55">
        <v>32326.017081182141</v>
      </c>
      <c r="M683" s="55">
        <v>31050.439842710042</v>
      </c>
      <c r="N683" s="55">
        <v>29825.196590241285</v>
      </c>
      <c r="O683" s="55">
        <v>28648.301156203612</v>
      </c>
      <c r="P683" s="55">
        <v>27517.845746742725</v>
      </c>
      <c r="Q683" s="55">
        <v>26431.997849113399</v>
      </c>
      <c r="R683" s="55">
        <v>25388.997261104072</v>
      </c>
      <c r="S683" s="37">
        <f t="shared" si="44"/>
        <v>560029.31292671477</v>
      </c>
      <c r="T683" s="37">
        <f t="shared" si="43"/>
        <v>253674.13328941635</v>
      </c>
    </row>
    <row r="684" spans="1:20" x14ac:dyDescent="0.55000000000000004">
      <c r="A684" s="31" t="s">
        <v>162</v>
      </c>
      <c r="B684" s="31">
        <v>0</v>
      </c>
      <c r="C684" s="55">
        <v>0</v>
      </c>
      <c r="D684" s="55">
        <v>0</v>
      </c>
      <c r="E684" s="55">
        <v>0</v>
      </c>
      <c r="F684" s="55">
        <v>0</v>
      </c>
      <c r="G684" s="55">
        <v>0</v>
      </c>
      <c r="H684" s="55">
        <v>0</v>
      </c>
      <c r="I684" s="55">
        <v>0</v>
      </c>
      <c r="J684" s="55">
        <v>0</v>
      </c>
      <c r="K684" s="55">
        <v>0</v>
      </c>
      <c r="L684" s="55">
        <v>0</v>
      </c>
      <c r="M684" s="55">
        <v>0</v>
      </c>
      <c r="N684" s="55">
        <v>0</v>
      </c>
      <c r="O684" s="55">
        <v>0</v>
      </c>
      <c r="P684" s="55">
        <v>0</v>
      </c>
      <c r="Q684" s="55">
        <v>0</v>
      </c>
      <c r="R684" s="55">
        <v>0</v>
      </c>
      <c r="S684" s="37">
        <f t="shared" si="44"/>
        <v>0</v>
      </c>
      <c r="T684" s="37">
        <f t="shared" si="43"/>
        <v>0</v>
      </c>
    </row>
    <row r="685" spans="1:20" x14ac:dyDescent="0.55000000000000004">
      <c r="A685" s="31" t="s">
        <v>163</v>
      </c>
      <c r="B685" s="31" t="s">
        <v>459</v>
      </c>
      <c r="C685" s="55">
        <v>35111.578766870618</v>
      </c>
      <c r="D685" s="55">
        <v>34421.567305328441</v>
      </c>
      <c r="E685" s="55">
        <v>33793.100680612763</v>
      </c>
      <c r="F685" s="55">
        <v>33143.952939998715</v>
      </c>
      <c r="G685" s="55">
        <v>32451.311170069948</v>
      </c>
      <c r="H685" s="55">
        <v>31692.084127575592</v>
      </c>
      <c r="I685" s="55">
        <v>30950.619871276031</v>
      </c>
      <c r="J685" s="55">
        <v>30226.502825123855</v>
      </c>
      <c r="K685" s="55">
        <v>29519.327135839787</v>
      </c>
      <c r="L685" s="55">
        <v>28828.696445439899</v>
      </c>
      <c r="M685" s="55">
        <v>28154.223669084844</v>
      </c>
      <c r="N685" s="55">
        <v>27495.530778126453</v>
      </c>
      <c r="O685" s="55">
        <v>26852.248588230141</v>
      </c>
      <c r="P685" s="55">
        <v>26224.016552454399</v>
      </c>
      <c r="Q685" s="55">
        <v>25610.482559171374</v>
      </c>
      <c r="R685" s="55">
        <v>25011.302734715264</v>
      </c>
      <c r="S685" s="37">
        <f t="shared" si="44"/>
        <v>479486.54614991805</v>
      </c>
      <c r="T685" s="37">
        <f t="shared" si="43"/>
        <v>200613.59499045607</v>
      </c>
    </row>
    <row r="686" spans="1:20" x14ac:dyDescent="0.55000000000000004">
      <c r="A686" s="31" t="s">
        <v>164</v>
      </c>
      <c r="B686" s="31" t="s">
        <v>459</v>
      </c>
      <c r="C686" s="55">
        <v>30819.992618467546</v>
      </c>
      <c r="D686" s="55">
        <v>35769.281435409895</v>
      </c>
      <c r="E686" s="55">
        <v>40701.921779374599</v>
      </c>
      <c r="F686" s="55">
        <v>45625.724208243897</v>
      </c>
      <c r="G686" s="55">
        <v>50569.18246956003</v>
      </c>
      <c r="H686" s="55">
        <v>55535.292265511365</v>
      </c>
      <c r="I686" s="55">
        <v>60462.5036935108</v>
      </c>
      <c r="J686" s="55">
        <v>65351.042314591607</v>
      </c>
      <c r="K686" s="55">
        <v>70201.132530866802</v>
      </c>
      <c r="L686" s="55">
        <v>75012.997591104053</v>
      </c>
      <c r="M686" s="55">
        <v>79786.859596275361</v>
      </c>
      <c r="N686" s="55">
        <v>84522.939505080882</v>
      </c>
      <c r="O686" s="55">
        <v>89221.457139447157</v>
      </c>
      <c r="P686" s="55">
        <v>93882.63119000032</v>
      </c>
      <c r="Q686" s="55">
        <v>98506.679221513565</v>
      </c>
      <c r="R686" s="55">
        <v>103093.8176783299</v>
      </c>
      <c r="S686" s="37">
        <f t="shared" si="44"/>
        <v>1079063.4552372878</v>
      </c>
      <c r="T686" s="37">
        <f t="shared" ref="T686:T702" si="45">SUM(C686:H686)</f>
        <v>259021.39477656735</v>
      </c>
    </row>
    <row r="687" spans="1:20" x14ac:dyDescent="0.55000000000000004">
      <c r="A687" s="31" t="s">
        <v>27</v>
      </c>
      <c r="B687" s="31" t="s">
        <v>460</v>
      </c>
      <c r="C687" s="55">
        <v>8235545.9795377264</v>
      </c>
      <c r="D687" s="55">
        <v>8118207.6424021563</v>
      </c>
      <c r="E687" s="55">
        <v>7974513.32374648</v>
      </c>
      <c r="F687" s="55">
        <v>7825956.500791424</v>
      </c>
      <c r="G687" s="55">
        <v>7673392.5791777838</v>
      </c>
      <c r="H687" s="55">
        <v>7518035.5943100508</v>
      </c>
      <c r="I687" s="55">
        <v>7365823.9968961896</v>
      </c>
      <c r="J687" s="55">
        <v>7216694.1048156759</v>
      </c>
      <c r="K687" s="55">
        <v>7070583.5252684681</v>
      </c>
      <c r="L687" s="55">
        <v>6927431.1286711758</v>
      </c>
      <c r="M687" s="55">
        <v>6787177.0230817329</v>
      </c>
      <c r="N687" s="55">
        <v>6649762.5291418787</v>
      </c>
      <c r="O687" s="55">
        <v>6515130.1555269463</v>
      </c>
      <c r="P687" s="55">
        <v>6383223.5748927006</v>
      </c>
      <c r="Q687" s="55">
        <v>6253987.600309182</v>
      </c>
      <c r="R687" s="55">
        <v>6127368.1621716451</v>
      </c>
      <c r="S687" s="37">
        <f t="shared" ref="S687:S702" si="46">SUM(C687:R687)</f>
        <v>114642833.42074122</v>
      </c>
      <c r="T687" s="37">
        <f t="shared" si="45"/>
        <v>47345651.61996562</v>
      </c>
    </row>
    <row r="688" spans="1:20" x14ac:dyDescent="0.55000000000000004">
      <c r="A688" s="31" t="s">
        <v>165</v>
      </c>
      <c r="B688" s="31" t="s">
        <v>460</v>
      </c>
      <c r="C688" s="55">
        <v>166759.82250981344</v>
      </c>
      <c r="D688" s="55">
        <v>164731.39911659522</v>
      </c>
      <c r="E688" s="55">
        <v>162373.1343465714</v>
      </c>
      <c r="F688" s="55">
        <v>159926.39692291335</v>
      </c>
      <c r="G688" s="55">
        <v>157543.5003706209</v>
      </c>
      <c r="H688" s="55">
        <v>155240.4884365972</v>
      </c>
      <c r="I688" s="55">
        <v>152971.14253104042</v>
      </c>
      <c r="J688" s="55">
        <v>150734.97051517529</v>
      </c>
      <c r="K688" s="55">
        <v>148531.48744443926</v>
      </c>
      <c r="L688" s="55">
        <v>146360.21546331584</v>
      </c>
      <c r="M688" s="55">
        <v>144220.68370170495</v>
      </c>
      <c r="N688" s="55">
        <v>142112.42817280834</v>
      </c>
      <c r="O688" s="55">
        <v>140034.99167250769</v>
      </c>
      <c r="P688" s="55">
        <v>137987.92368021343</v>
      </c>
      <c r="Q688" s="55">
        <v>135970.78026116348</v>
      </c>
      <c r="R688" s="55">
        <v>133983.12397014981</v>
      </c>
      <c r="S688" s="37">
        <f t="shared" si="46"/>
        <v>2399482.4891156303</v>
      </c>
      <c r="T688" s="37">
        <f t="shared" si="45"/>
        <v>966574.74170311145</v>
      </c>
    </row>
    <row r="689" spans="1:20" x14ac:dyDescent="0.55000000000000004">
      <c r="A689" s="31" t="s">
        <v>167</v>
      </c>
      <c r="B689" s="31" t="s">
        <v>459</v>
      </c>
      <c r="C689" s="55">
        <v>212999.61447857172</v>
      </c>
      <c r="D689" s="55">
        <v>214576.6526057602</v>
      </c>
      <c r="E689" s="55">
        <v>216975.33181826631</v>
      </c>
      <c r="F689" s="55">
        <v>219713.84408210925</v>
      </c>
      <c r="G689" s="55">
        <v>222703.37305315273</v>
      </c>
      <c r="H689" s="55">
        <v>225378.68929430153</v>
      </c>
      <c r="I689" s="55">
        <v>228086.14387665293</v>
      </c>
      <c r="J689" s="55">
        <v>230826.12287530318</v>
      </c>
      <c r="K689" s="55">
        <v>233599.01700323509</v>
      </c>
      <c r="L689" s="55">
        <v>236405.2216670324</v>
      </c>
      <c r="M689" s="55">
        <v>239245.1370232639</v>
      </c>
      <c r="N689" s="55">
        <v>242119.16803554431</v>
      </c>
      <c r="O689" s="55">
        <v>245027.72453228117</v>
      </c>
      <c r="P689" s="55">
        <v>247971.22126511455</v>
      </c>
      <c r="Q689" s="55">
        <v>250950.07796806056</v>
      </c>
      <c r="R689" s="55">
        <v>253964.71941736306</v>
      </c>
      <c r="S689" s="37">
        <f t="shared" si="46"/>
        <v>3720542.0589960129</v>
      </c>
      <c r="T689" s="37">
        <f t="shared" si="45"/>
        <v>1312347.5053321617</v>
      </c>
    </row>
    <row r="690" spans="1:20" x14ac:dyDescent="0.55000000000000004">
      <c r="A690" s="31" t="s">
        <v>21</v>
      </c>
      <c r="B690" s="31" t="s">
        <v>460</v>
      </c>
      <c r="C690" s="55">
        <v>883589.85210134054</v>
      </c>
      <c r="D690" s="55">
        <v>866201.84882922459</v>
      </c>
      <c r="E690" s="55">
        <v>846182.69729557587</v>
      </c>
      <c r="F690" s="55">
        <v>824830.26701223687</v>
      </c>
      <c r="G690" s="55">
        <v>802571.45922824193</v>
      </c>
      <c r="H690" s="55">
        <v>779507.21985978342</v>
      </c>
      <c r="I690" s="55">
        <v>757105.79890023917</v>
      </c>
      <c r="J690" s="55">
        <v>735348.14832308691</v>
      </c>
      <c r="K690" s="55">
        <v>714215.76750258601</v>
      </c>
      <c r="L690" s="55">
        <v>693690.68748261197</v>
      </c>
      <c r="M690" s="55">
        <v>673755.45569757617</v>
      </c>
      <c r="N690" s="55">
        <v>654393.12113243132</v>
      </c>
      <c r="O690" s="55">
        <v>635587.21990915015</v>
      </c>
      <c r="P690" s="55">
        <v>617321.76128741656</v>
      </c>
      <c r="Q690" s="55">
        <v>599581.21406763024</v>
      </c>
      <c r="R690" s="55">
        <v>582350.49338465871</v>
      </c>
      <c r="S690" s="37">
        <f t="shared" si="46"/>
        <v>11666233.012013793</v>
      </c>
      <c r="T690" s="37">
        <f t="shared" si="45"/>
        <v>5002883.344326403</v>
      </c>
    </row>
    <row r="691" spans="1:20" x14ac:dyDescent="0.55000000000000004">
      <c r="A691" s="31" t="s">
        <v>53</v>
      </c>
      <c r="B691" s="31" t="s">
        <v>459</v>
      </c>
      <c r="C691" s="55">
        <v>68990.298620800269</v>
      </c>
      <c r="D691" s="55">
        <v>69991.454746694479</v>
      </c>
      <c r="E691" s="55">
        <v>70573.150100318584</v>
      </c>
      <c r="F691" s="55">
        <v>70861.108685979241</v>
      </c>
      <c r="G691" s="55">
        <v>70958.326123093735</v>
      </c>
      <c r="H691" s="55">
        <v>71032.121075040792</v>
      </c>
      <c r="I691" s="55">
        <v>71105.992771962396</v>
      </c>
      <c r="J691" s="55">
        <v>71179.941293671465</v>
      </c>
      <c r="K691" s="55">
        <v>71253.966720063967</v>
      </c>
      <c r="L691" s="55">
        <v>71328.069131118886</v>
      </c>
      <c r="M691" s="55">
        <v>71402.248606898444</v>
      </c>
      <c r="N691" s="55">
        <v>71476.505227548099</v>
      </c>
      <c r="O691" s="55">
        <v>71550.839073296651</v>
      </c>
      <c r="P691" s="55">
        <v>71625.250224456337</v>
      </c>
      <c r="Q691" s="55">
        <v>71699.738761422952</v>
      </c>
      <c r="R691" s="55">
        <v>71774.30476467582</v>
      </c>
      <c r="S691" s="37">
        <f t="shared" si="46"/>
        <v>1136803.3159270422</v>
      </c>
      <c r="T691" s="37">
        <f t="shared" si="45"/>
        <v>422406.45935192704</v>
      </c>
    </row>
    <row r="692" spans="1:20" x14ac:dyDescent="0.55000000000000004">
      <c r="A692" s="31" t="s">
        <v>172</v>
      </c>
      <c r="B692" s="31" t="s">
        <v>459</v>
      </c>
      <c r="C692" s="55">
        <v>222832.75526466582</v>
      </c>
      <c r="D692" s="55">
        <v>217966.66030190891</v>
      </c>
      <c r="E692" s="55">
        <v>211948.24836489093</v>
      </c>
      <c r="F692" s="55">
        <v>205187.97464922068</v>
      </c>
      <c r="G692" s="55">
        <v>197918.47739074088</v>
      </c>
      <c r="H692" s="55">
        <v>190315.33388100946</v>
      </c>
      <c r="I692" s="55">
        <v>182841.1164425321</v>
      </c>
      <c r="J692" s="55">
        <v>175512.7761877696</v>
      </c>
      <c r="K692" s="55">
        <v>168344.40753401339</v>
      </c>
      <c r="L692" s="55">
        <v>161347.55534352796</v>
      </c>
      <c r="M692" s="55">
        <v>154531.49370128792</v>
      </c>
      <c r="N692" s="55">
        <v>147903.47875409102</v>
      </c>
      <c r="O692" s="55">
        <v>141468.97783722714</v>
      </c>
      <c r="P692" s="55">
        <v>135231.87693289135</v>
      </c>
      <c r="Q692" s="55">
        <v>129194.66833693744</v>
      </c>
      <c r="R692" s="55">
        <v>123358.62025626462</v>
      </c>
      <c r="S692" s="37">
        <f t="shared" si="46"/>
        <v>2765904.4211789798</v>
      </c>
      <c r="T692" s="37">
        <f t="shared" si="45"/>
        <v>1246169.4498524368</v>
      </c>
    </row>
    <row r="693" spans="1:20" x14ac:dyDescent="0.55000000000000004">
      <c r="A693" s="31" t="s">
        <v>175</v>
      </c>
      <c r="B693" s="31" t="s">
        <v>459</v>
      </c>
      <c r="C693" s="55">
        <v>0</v>
      </c>
      <c r="D693" s="55">
        <v>0</v>
      </c>
      <c r="E693" s="55">
        <v>0</v>
      </c>
      <c r="F693" s="55">
        <v>0</v>
      </c>
      <c r="G693" s="55">
        <v>0</v>
      </c>
      <c r="H693" s="55">
        <v>0</v>
      </c>
      <c r="I693" s="55">
        <v>0</v>
      </c>
      <c r="J693" s="55">
        <v>0</v>
      </c>
      <c r="K693" s="55">
        <v>0</v>
      </c>
      <c r="L693" s="55">
        <v>0</v>
      </c>
      <c r="M693" s="55">
        <v>0</v>
      </c>
      <c r="N693" s="55">
        <v>0</v>
      </c>
      <c r="O693" s="55">
        <v>0</v>
      </c>
      <c r="P693" s="55">
        <v>0</v>
      </c>
      <c r="Q693" s="55">
        <v>0</v>
      </c>
      <c r="R693" s="55">
        <v>0</v>
      </c>
      <c r="S693" s="37">
        <f t="shared" si="46"/>
        <v>0</v>
      </c>
      <c r="T693" s="37">
        <f t="shared" si="45"/>
        <v>0</v>
      </c>
    </row>
    <row r="694" spans="1:20" x14ac:dyDescent="0.55000000000000004">
      <c r="A694" s="31" t="s">
        <v>24</v>
      </c>
      <c r="B694" s="31" t="s">
        <v>460</v>
      </c>
      <c r="C694" s="55">
        <v>1899404.0599880992</v>
      </c>
      <c r="D694" s="55">
        <v>1911065.2632205312</v>
      </c>
      <c r="E694" s="55">
        <v>1917788.2207084487</v>
      </c>
      <c r="F694" s="55">
        <v>1920728.371682782</v>
      </c>
      <c r="G694" s="55">
        <v>1919100.70654799</v>
      </c>
      <c r="H694" s="55">
        <v>1912701.9022122682</v>
      </c>
      <c r="I694" s="55">
        <v>1906324.4332326255</v>
      </c>
      <c r="J694" s="55">
        <v>1899968.2284711755</v>
      </c>
      <c r="K694" s="55">
        <v>1893633.2170272246</v>
      </c>
      <c r="L694" s="55">
        <v>1887319.3282364814</v>
      </c>
      <c r="M694" s="55">
        <v>1881026.4916702677</v>
      </c>
      <c r="N694" s="55">
        <v>1874754.637134735</v>
      </c>
      <c r="O694" s="55">
        <v>1868503.6946700797</v>
      </c>
      <c r="P694" s="55">
        <v>1862273.5945497623</v>
      </c>
      <c r="Q694" s="55">
        <v>1856064.2672797304</v>
      </c>
      <c r="R694" s="55">
        <v>1849875.6435976462</v>
      </c>
      <c r="S694" s="37">
        <f t="shared" si="46"/>
        <v>30260532.060229853</v>
      </c>
      <c r="T694" s="37">
        <f t="shared" si="45"/>
        <v>11480788.524360118</v>
      </c>
    </row>
    <row r="695" spans="1:20" x14ac:dyDescent="0.55000000000000004">
      <c r="A695" s="31" t="s">
        <v>43</v>
      </c>
      <c r="B695" s="31" t="s">
        <v>460</v>
      </c>
      <c r="C695" s="55">
        <v>760285.44596626528</v>
      </c>
      <c r="D695" s="55">
        <v>728621.21553484432</v>
      </c>
      <c r="E695" s="55">
        <v>701403.28606101731</v>
      </c>
      <c r="F695" s="55">
        <v>680347.04090802709</v>
      </c>
      <c r="G695" s="55">
        <v>656153.71760185645</v>
      </c>
      <c r="H695" s="55">
        <v>630044.37866570521</v>
      </c>
      <c r="I695" s="55">
        <v>604973.9694214781</v>
      </c>
      <c r="J695" s="55">
        <v>580901.1493010585</v>
      </c>
      <c r="K695" s="55">
        <v>557786.22273943818</v>
      </c>
      <c r="L695" s="55">
        <v>535591.07371757994</v>
      </c>
      <c r="M695" s="55">
        <v>514279.10290991841</v>
      </c>
      <c r="N695" s="55">
        <v>493815.16733285534</v>
      </c>
      <c r="O695" s="55">
        <v>474165.52239473275</v>
      </c>
      <c r="P695" s="55">
        <v>455297.76625172287</v>
      </c>
      <c r="Q695" s="55">
        <v>437180.78637788189</v>
      </c>
      <c r="R695" s="55">
        <v>419784.70826126082</v>
      </c>
      <c r="S695" s="37">
        <f t="shared" si="46"/>
        <v>9230630.5534456428</v>
      </c>
      <c r="T695" s="37">
        <f t="shared" si="45"/>
        <v>4156855.0847377153</v>
      </c>
    </row>
    <row r="696" spans="1:20" x14ac:dyDescent="0.55000000000000004">
      <c r="A696" s="31" t="s">
        <v>176</v>
      </c>
      <c r="B696" s="31" t="s">
        <v>460</v>
      </c>
      <c r="C696" s="55">
        <v>1061491.2282769457</v>
      </c>
      <c r="D696" s="55">
        <v>1039423.9705099097</v>
      </c>
      <c r="E696" s="55">
        <v>1015593.8169427583</v>
      </c>
      <c r="F696" s="55">
        <v>990354.41639316967</v>
      </c>
      <c r="G696" s="55">
        <v>964916.64799024852</v>
      </c>
      <c r="H696" s="55">
        <v>939415.60926843167</v>
      </c>
      <c r="I696" s="55">
        <v>914588.51785309566</v>
      </c>
      <c r="J696" s="55">
        <v>890417.56251008378</v>
      </c>
      <c r="K696" s="55">
        <v>866885.40272462543</v>
      </c>
      <c r="L696" s="55">
        <v>843975.1562610555</v>
      </c>
      <c r="M696" s="55">
        <v>821670.38705130899</v>
      </c>
      <c r="N696" s="55">
        <v>799955.09340350202</v>
      </c>
      <c r="O696" s="55">
        <v>778813.6965221382</v>
      </c>
      <c r="P696" s="55">
        <v>758231.02933170402</v>
      </c>
      <c r="Q696" s="55">
        <v>738192.32559564163</v>
      </c>
      <c r="R696" s="55">
        <v>718683.20932288247</v>
      </c>
      <c r="S696" s="37">
        <f t="shared" si="46"/>
        <v>14142608.0699575</v>
      </c>
      <c r="T696" s="37">
        <f t="shared" si="45"/>
        <v>6011195.6893814635</v>
      </c>
    </row>
    <row r="697" spans="1:20" x14ac:dyDescent="0.55000000000000004">
      <c r="A697" s="31" t="s">
        <v>177</v>
      </c>
      <c r="B697" s="31" t="s">
        <v>460</v>
      </c>
      <c r="C697" s="55">
        <v>5052018.5475518089</v>
      </c>
      <c r="D697" s="55">
        <v>5008793.1625189735</v>
      </c>
      <c r="E697" s="55">
        <v>4961766.8132684417</v>
      </c>
      <c r="F697" s="55">
        <v>4911015.8212526459</v>
      </c>
      <c r="G697" s="55">
        <v>4856672.3275549551</v>
      </c>
      <c r="H697" s="55">
        <v>4798969.9517317591</v>
      </c>
      <c r="I697" s="55">
        <v>4741953.1408285489</v>
      </c>
      <c r="J697" s="55">
        <v>4685613.7496129526</v>
      </c>
      <c r="K697" s="55">
        <v>4629943.729626528</v>
      </c>
      <c r="L697" s="55">
        <v>4574935.1280349819</v>
      </c>
      <c r="M697" s="55">
        <v>4520580.0864920579</v>
      </c>
      <c r="N697" s="55">
        <v>4466870.8400169229</v>
      </c>
      <c r="O697" s="55">
        <v>4413799.7158848792</v>
      </c>
      <c r="P697" s="55">
        <v>4361359.1325312713</v>
      </c>
      <c r="Q697" s="55">
        <v>4309541.5984684061</v>
      </c>
      <c r="R697" s="55">
        <v>4258339.7112153471</v>
      </c>
      <c r="S697" s="37">
        <f t="shared" si="46"/>
        <v>74552173.456590474</v>
      </c>
      <c r="T697" s="37">
        <f t="shared" si="45"/>
        <v>29589236.623878587</v>
      </c>
    </row>
    <row r="698" spans="1:20" x14ac:dyDescent="0.55000000000000004">
      <c r="A698" s="31" t="s">
        <v>178</v>
      </c>
      <c r="B698" s="31" t="s">
        <v>459</v>
      </c>
      <c r="C698" s="55">
        <v>124718.95891946867</v>
      </c>
      <c r="D698" s="55">
        <v>115681.74514620278</v>
      </c>
      <c r="E698" s="55">
        <v>108008.76199633729</v>
      </c>
      <c r="F698" s="55">
        <v>101560.8920585647</v>
      </c>
      <c r="G698" s="55">
        <v>96154.946134599217</v>
      </c>
      <c r="H698" s="55">
        <v>91634.780057247524</v>
      </c>
      <c r="I698" s="55">
        <v>87327.103323275413</v>
      </c>
      <c r="J698" s="55">
        <v>83221.926980888369</v>
      </c>
      <c r="K698" s="55">
        <v>79309.731650818983</v>
      </c>
      <c r="L698" s="55">
        <v>75581.445452103071</v>
      </c>
      <c r="M698" s="55">
        <v>72028.422965547157</v>
      </c>
      <c r="N698" s="55">
        <v>68642.42518610628</v>
      </c>
      <c r="O698" s="55">
        <v>65415.600417684487</v>
      </c>
      <c r="P698" s="55">
        <v>62340.466066054774</v>
      </c>
      <c r="Q698" s="55">
        <v>59409.891287679617</v>
      </c>
      <c r="R698" s="55">
        <v>56617.080454196199</v>
      </c>
      <c r="S698" s="37">
        <f t="shared" si="46"/>
        <v>1347654.1780967745</v>
      </c>
      <c r="T698" s="37">
        <f t="shared" si="45"/>
        <v>637760.08431242011</v>
      </c>
    </row>
    <row r="699" spans="1:20" x14ac:dyDescent="0.55000000000000004">
      <c r="A699" s="31" t="s">
        <v>180</v>
      </c>
      <c r="B699" s="31" t="s">
        <v>460</v>
      </c>
      <c r="C699" s="55">
        <v>1180678.402022291</v>
      </c>
      <c r="D699" s="55">
        <v>1157709.2159820399</v>
      </c>
      <c r="E699" s="55">
        <v>1128462.1489242057</v>
      </c>
      <c r="F699" s="55">
        <v>1094754.6785343324</v>
      </c>
      <c r="G699" s="55">
        <v>1058197.9233207263</v>
      </c>
      <c r="H699" s="55">
        <v>1020151.7442507267</v>
      </c>
      <c r="I699" s="55">
        <v>983473.4678291122</v>
      </c>
      <c r="J699" s="55">
        <v>948113.91283187619</v>
      </c>
      <c r="K699" s="55">
        <v>914025.66628423415</v>
      </c>
      <c r="L699" s="55">
        <v>881163.01988544152</v>
      </c>
      <c r="M699" s="55">
        <v>849481.90871937608</v>
      </c>
      <c r="N699" s="55">
        <v>818939.85216870648</v>
      </c>
      <c r="O699" s="55">
        <v>789495.89695341536</v>
      </c>
      <c r="P699" s="55">
        <v>761110.56221730099</v>
      </c>
      <c r="Q699" s="55">
        <v>733745.78658882796</v>
      </c>
      <c r="R699" s="55">
        <v>707364.87714533496</v>
      </c>
      <c r="S699" s="37">
        <f t="shared" si="46"/>
        <v>15026869.063657947</v>
      </c>
      <c r="T699" s="37">
        <f t="shared" si="45"/>
        <v>6639954.1130343229</v>
      </c>
    </row>
    <row r="700" spans="1:20" x14ac:dyDescent="0.55000000000000004">
      <c r="A700" s="31" t="s">
        <v>181</v>
      </c>
      <c r="B700" s="31" t="s">
        <v>459</v>
      </c>
      <c r="C700" s="55">
        <v>9633.3323291473243</v>
      </c>
      <c r="D700" s="55">
        <v>10042.630225654779</v>
      </c>
      <c r="E700" s="55">
        <v>10475.620825751574</v>
      </c>
      <c r="F700" s="55">
        <v>10917.634070576694</v>
      </c>
      <c r="G700" s="55">
        <v>11360.425681018187</v>
      </c>
      <c r="H700" s="55">
        <v>11806.100645222403</v>
      </c>
      <c r="I700" s="55">
        <v>12269.259652656643</v>
      </c>
      <c r="J700" s="55">
        <v>12750.588610747223</v>
      </c>
      <c r="K700" s="55">
        <v>13250.800335398735</v>
      </c>
      <c r="L700" s="55">
        <v>13770.635606626596</v>
      </c>
      <c r="M700" s="55">
        <v>14310.864265602564</v>
      </c>
      <c r="N700" s="55">
        <v>14872.286354737889</v>
      </c>
      <c r="O700" s="55">
        <v>15455.733302492456</v>
      </c>
      <c r="P700" s="55">
        <v>16062.069154664576</v>
      </c>
      <c r="Q700" s="55">
        <v>16692.191853984867</v>
      </c>
      <c r="R700" s="55">
        <v>17347.034569909207</v>
      </c>
      <c r="S700" s="37">
        <f t="shared" si="46"/>
        <v>211017.20748419172</v>
      </c>
      <c r="T700" s="37">
        <f t="shared" si="45"/>
        <v>64235.743777370961</v>
      </c>
    </row>
    <row r="701" spans="1:20" x14ac:dyDescent="0.55000000000000004">
      <c r="A701" s="31" t="s">
        <v>20</v>
      </c>
      <c r="B701" s="31" t="s">
        <v>460</v>
      </c>
      <c r="C701" s="55">
        <v>3802534.0279554566</v>
      </c>
      <c r="D701" s="55">
        <v>3825846.3979879664</v>
      </c>
      <c r="E701" s="55">
        <v>3838700.4276846647</v>
      </c>
      <c r="F701" s="55">
        <v>3842221.5945216445</v>
      </c>
      <c r="G701" s="55">
        <v>3837335.5872321785</v>
      </c>
      <c r="H701" s="55">
        <v>3823058.7140132887</v>
      </c>
      <c r="I701" s="55">
        <v>3808578.2003223128</v>
      </c>
      <c r="J701" s="55">
        <v>3793900.9148475658</v>
      </c>
      <c r="K701" s="55">
        <v>3779033.5916365744</v>
      </c>
      <c r="L701" s="55">
        <v>3763982.8323278958</v>
      </c>
      <c r="M701" s="55">
        <v>3748755.1083488762</v>
      </c>
      <c r="N701" s="55">
        <v>3733356.7630798747</v>
      </c>
      <c r="O701" s="55">
        <v>3717794.0139853866</v>
      </c>
      <c r="P701" s="55">
        <v>3702072.9547126065</v>
      </c>
      <c r="Q701" s="55">
        <v>3686199.557157862</v>
      </c>
      <c r="R701" s="55">
        <v>3670179.6735014012</v>
      </c>
      <c r="S701" s="37">
        <f t="shared" si="46"/>
        <v>60373550.359315559</v>
      </c>
      <c r="T701" s="37">
        <f t="shared" si="45"/>
        <v>22969696.749395203</v>
      </c>
    </row>
    <row r="702" spans="1:20" x14ac:dyDescent="0.55000000000000004">
      <c r="A702" s="31" t="s">
        <v>18</v>
      </c>
      <c r="B702" s="31" t="s">
        <v>460</v>
      </c>
      <c r="C702" s="55">
        <v>1138440.3741158037</v>
      </c>
      <c r="D702" s="55">
        <v>1105281.9166172852</v>
      </c>
      <c r="E702" s="55">
        <v>1073089.2394342574</v>
      </c>
      <c r="F702" s="55">
        <v>1041834.2130429683</v>
      </c>
      <c r="G702" s="55">
        <v>1011489.5272261829</v>
      </c>
      <c r="H702" s="55">
        <v>982028.66720988636</v>
      </c>
      <c r="I702" s="55">
        <v>953425.89049503522</v>
      </c>
      <c r="J702" s="55">
        <v>925656.20436411188</v>
      </c>
      <c r="K702" s="55">
        <v>898695.34404282714</v>
      </c>
      <c r="L702" s="55">
        <v>872519.75149789045</v>
      </c>
      <c r="M702" s="55">
        <v>847106.55485232081</v>
      </c>
      <c r="N702" s="55">
        <v>822433.5484003115</v>
      </c>
      <c r="O702" s="55">
        <v>798479.17320418602</v>
      </c>
      <c r="P702" s="55">
        <v>775222.49825649126</v>
      </c>
      <c r="Q702" s="55">
        <v>752643.20219076809</v>
      </c>
      <c r="R702" s="55">
        <v>730721.55552501744</v>
      </c>
      <c r="S702" s="37">
        <f t="shared" si="46"/>
        <v>14729067.66047534</v>
      </c>
      <c r="T702" s="37">
        <f t="shared" si="45"/>
        <v>6352163.9376463825</v>
      </c>
    </row>
    <row r="704" spans="1:20" x14ac:dyDescent="0.55000000000000004">
      <c r="A704" s="31" t="s">
        <v>229</v>
      </c>
      <c r="B704" s="31"/>
      <c r="C704" s="37">
        <f>SUM(C622:C702)</f>
        <v>65036503.543442309</v>
      </c>
      <c r="D704" s="37">
        <f t="shared" ref="D704:R704" si="47">SUM(D622:D702)</f>
        <v>64796420.909976155</v>
      </c>
      <c r="E704" s="37">
        <f t="shared" si="47"/>
        <v>64466187.923329115</v>
      </c>
      <c r="F704" s="37">
        <f t="shared" si="47"/>
        <v>64082435.411527604</v>
      </c>
      <c r="G704" s="37">
        <f t="shared" si="47"/>
        <v>63642549.62790744</v>
      </c>
      <c r="H704" s="37">
        <f t="shared" si="47"/>
        <v>63151398.094583862</v>
      </c>
      <c r="I704" s="37">
        <f t="shared" si="47"/>
        <v>62682960.504528865</v>
      </c>
      <c r="J704" s="37">
        <f t="shared" si="47"/>
        <v>62238718.250859007</v>
      </c>
      <c r="K704" s="37">
        <f t="shared" si="47"/>
        <v>61820496.045759104</v>
      </c>
      <c r="L704" s="37">
        <f t="shared" si="47"/>
        <v>61430529.88184458</v>
      </c>
      <c r="M704" s="37">
        <f t="shared" si="47"/>
        <v>61071548.624313138</v>
      </c>
      <c r="N704" s="37">
        <f t="shared" si="47"/>
        <v>60746871.985263467</v>
      </c>
      <c r="O704" s="37">
        <f t="shared" si="47"/>
        <v>60460528.185728312</v>
      </c>
      <c r="P704" s="37">
        <f t="shared" si="47"/>
        <v>60217395.276956163</v>
      </c>
      <c r="Q704" s="37">
        <f t="shared" si="47"/>
        <v>60023370.892825238</v>
      </c>
      <c r="R704" s="37">
        <f t="shared" si="47"/>
        <v>59885576.167094402</v>
      </c>
      <c r="S704" s="37">
        <f>SUM(S622:S702)</f>
        <v>995753491.32593894</v>
      </c>
      <c r="T704" s="37">
        <f>SUM(C704:H704)</f>
        <v>385175495.51076651</v>
      </c>
    </row>
    <row r="707" spans="1:20" x14ac:dyDescent="0.55000000000000004">
      <c r="A707" s="17" t="s">
        <v>237</v>
      </c>
    </row>
    <row r="708" spans="1:20" x14ac:dyDescent="0.55000000000000004">
      <c r="A708" s="17" t="s">
        <v>249</v>
      </c>
    </row>
    <row r="709" spans="1:20" x14ac:dyDescent="0.55000000000000004">
      <c r="A709" s="17" t="s">
        <v>1</v>
      </c>
      <c r="B709" s="17" t="s">
        <v>239</v>
      </c>
      <c r="C709" s="63">
        <v>2015</v>
      </c>
      <c r="D709" s="63">
        <f>1+C709</f>
        <v>2016</v>
      </c>
      <c r="E709" s="63">
        <f t="shared" ref="E709:R709" si="48">1+D709</f>
        <v>2017</v>
      </c>
      <c r="F709" s="63">
        <f t="shared" si="48"/>
        <v>2018</v>
      </c>
      <c r="G709" s="63">
        <f t="shared" si="48"/>
        <v>2019</v>
      </c>
      <c r="H709" s="63">
        <f t="shared" si="48"/>
        <v>2020</v>
      </c>
      <c r="I709" s="63">
        <f t="shared" si="48"/>
        <v>2021</v>
      </c>
      <c r="J709" s="63">
        <f t="shared" si="48"/>
        <v>2022</v>
      </c>
      <c r="K709" s="63">
        <f t="shared" si="48"/>
        <v>2023</v>
      </c>
      <c r="L709" s="63">
        <f t="shared" si="48"/>
        <v>2024</v>
      </c>
      <c r="M709" s="63">
        <f t="shared" si="48"/>
        <v>2025</v>
      </c>
      <c r="N709" s="63">
        <f t="shared" si="48"/>
        <v>2026</v>
      </c>
      <c r="O709" s="63">
        <f t="shared" si="48"/>
        <v>2027</v>
      </c>
      <c r="P709" s="63">
        <f t="shared" si="48"/>
        <v>2028</v>
      </c>
      <c r="Q709" s="63">
        <f t="shared" si="48"/>
        <v>2029</v>
      </c>
      <c r="R709" s="63">
        <f t="shared" si="48"/>
        <v>2030</v>
      </c>
      <c r="S709" t="s">
        <v>233</v>
      </c>
      <c r="T709" t="s">
        <v>240</v>
      </c>
    </row>
    <row r="710" spans="1:20" x14ac:dyDescent="0.55000000000000004">
      <c r="A710" s="31" t="s">
        <v>79</v>
      </c>
      <c r="B710" s="31" t="s">
        <v>459</v>
      </c>
      <c r="C710" s="55">
        <v>6209.8199942788679</v>
      </c>
      <c r="D710" s="55">
        <v>6237.4438950104468</v>
      </c>
      <c r="E710" s="55">
        <v>6265.1906785135607</v>
      </c>
      <c r="F710" s="55">
        <v>6293.0608914226523</v>
      </c>
      <c r="G710" s="55">
        <v>6321.0550828038213</v>
      </c>
      <c r="H710" s="55">
        <v>6349.1738041656499</v>
      </c>
      <c r="I710" s="55">
        <v>6357.9017176708785</v>
      </c>
      <c r="J710" s="55">
        <v>6366.641629032285</v>
      </c>
      <c r="K710" s="55">
        <v>6375.3935547427664</v>
      </c>
      <c r="L710" s="55">
        <v>6384.1575113178869</v>
      </c>
      <c r="M710" s="55">
        <v>6392.9335152959138</v>
      </c>
      <c r="N710" s="55">
        <v>6367.6483914643177</v>
      </c>
      <c r="O710" s="55">
        <v>6342.4632745365388</v>
      </c>
      <c r="P710" s="55">
        <v>6317.3777689685094</v>
      </c>
      <c r="Q710" s="55">
        <v>6292.3914807805968</v>
      </c>
      <c r="R710" s="55">
        <v>6267.5040175514341</v>
      </c>
      <c r="S710" s="37">
        <f>SUM(C710:R710)</f>
        <v>101140.15720755613</v>
      </c>
      <c r="T710" s="37">
        <f t="shared" ref="T710:T773" si="49">SUM(C710:H710)</f>
        <v>37675.744346195002</v>
      </c>
    </row>
    <row r="711" spans="1:20" x14ac:dyDescent="0.55000000000000004">
      <c r="A711" s="31" t="s">
        <v>82</v>
      </c>
      <c r="B711" s="31" t="s">
        <v>460</v>
      </c>
      <c r="C711" s="55">
        <v>187411.47521585145</v>
      </c>
      <c r="D711" s="55">
        <v>188420.22938136102</v>
      </c>
      <c r="E711" s="55">
        <v>189434.41323021986</v>
      </c>
      <c r="F711" s="55">
        <v>190454.05598804334</v>
      </c>
      <c r="G711" s="55">
        <v>191479.18703775547</v>
      </c>
      <c r="H711" s="55">
        <v>192509.83592043593</v>
      </c>
      <c r="I711" s="55">
        <v>193648.22743591678</v>
      </c>
      <c r="J711" s="55">
        <v>194793.35073856221</v>
      </c>
      <c r="K711" s="55">
        <v>195945.24563625723</v>
      </c>
      <c r="L711" s="55">
        <v>197103.95217228748</v>
      </c>
      <c r="M711" s="55">
        <v>198269.51062673141</v>
      </c>
      <c r="N711" s="55">
        <v>199169.50450906882</v>
      </c>
      <c r="O711" s="55">
        <v>200073.58368412565</v>
      </c>
      <c r="P711" s="55">
        <v>200981.76669604646</v>
      </c>
      <c r="Q711" s="55">
        <v>201894.07217315197</v>
      </c>
      <c r="R711" s="55">
        <v>202810.51882832189</v>
      </c>
      <c r="S711" s="37">
        <f t="shared" ref="S711:S774" si="50">SUM(C711:R711)</f>
        <v>3124398.9292741371</v>
      </c>
      <c r="T711" s="37">
        <f t="shared" si="49"/>
        <v>1139709.1967736671</v>
      </c>
    </row>
    <row r="712" spans="1:20" x14ac:dyDescent="0.55000000000000004">
      <c r="A712" s="31" t="s">
        <v>85</v>
      </c>
      <c r="B712" s="31" t="s">
        <v>459</v>
      </c>
      <c r="C712" s="55">
        <v>19370.209685817164</v>
      </c>
      <c r="D712" s="55">
        <v>18873.71561642053</v>
      </c>
      <c r="E712" s="55">
        <v>18389.94760239161</v>
      </c>
      <c r="F712" s="55">
        <v>17918.579451545636</v>
      </c>
      <c r="G712" s="55">
        <v>17459.293332602963</v>
      </c>
      <c r="H712" s="55">
        <v>17011.779560883657</v>
      </c>
      <c r="I712" s="55">
        <v>16610.603048785189</v>
      </c>
      <c r="J712" s="55">
        <v>16218.887192656517</v>
      </c>
      <c r="K712" s="55">
        <v>15836.408888680045</v>
      </c>
      <c r="L712" s="55">
        <v>15462.950294334381</v>
      </c>
      <c r="M712" s="55">
        <v>15098.298704321023</v>
      </c>
      <c r="N712" s="55">
        <v>14839.853252974977</v>
      </c>
      <c r="O712" s="55">
        <v>14585.831747176018</v>
      </c>
      <c r="P712" s="55">
        <v>14336.158459941505</v>
      </c>
      <c r="Q712" s="55">
        <v>14090.758960547069</v>
      </c>
      <c r="R712" s="55">
        <v>13849.560092337857</v>
      </c>
      <c r="S712" s="37">
        <f t="shared" si="50"/>
        <v>259952.83589141615</v>
      </c>
      <c r="T712" s="37">
        <f t="shared" si="49"/>
        <v>109023.52524966156</v>
      </c>
    </row>
    <row r="713" spans="1:20" x14ac:dyDescent="0.55000000000000004">
      <c r="A713" s="31" t="s">
        <v>86</v>
      </c>
      <c r="B713" s="31" t="s">
        <v>459</v>
      </c>
      <c r="C713" s="55">
        <v>107174.88913092362</v>
      </c>
      <c r="D713" s="55">
        <v>105795.75195816526</v>
      </c>
      <c r="E713" s="55">
        <v>104434.36166022712</v>
      </c>
      <c r="F713" s="55">
        <v>103090.48986855239</v>
      </c>
      <c r="G713" s="55">
        <v>101763.91115325363</v>
      </c>
      <c r="H713" s="55">
        <v>100454.40298529751</v>
      </c>
      <c r="I713" s="55">
        <v>98985.974441145125</v>
      </c>
      <c r="J713" s="55">
        <v>97539.011181989728</v>
      </c>
      <c r="K713" s="55">
        <v>96113.199431269444</v>
      </c>
      <c r="L713" s="55">
        <v>94708.229999164614</v>
      </c>
      <c r="M713" s="55">
        <v>93323.798215549512</v>
      </c>
      <c r="N713" s="55">
        <v>91756.940721147228</v>
      </c>
      <c r="O713" s="55">
        <v>90216.389940088251</v>
      </c>
      <c r="P713" s="55">
        <v>88701.704196489809</v>
      </c>
      <c r="Q713" s="55">
        <v>87212.449229975085</v>
      </c>
      <c r="R713" s="55">
        <v>85748.198071170453</v>
      </c>
      <c r="S713" s="37">
        <f t="shared" si="50"/>
        <v>1547019.7021844084</v>
      </c>
      <c r="T713" s="37">
        <f t="shared" si="49"/>
        <v>622713.80675641948</v>
      </c>
    </row>
    <row r="714" spans="1:20" x14ac:dyDescent="0.55000000000000004">
      <c r="A714" s="31" t="s">
        <v>89</v>
      </c>
      <c r="B714" s="31" t="s">
        <v>459</v>
      </c>
      <c r="C714" s="55">
        <v>120062.73380017825</v>
      </c>
      <c r="D714" s="55">
        <v>120217.32862121567</v>
      </c>
      <c r="E714" s="55">
        <v>120372.12250117779</v>
      </c>
      <c r="F714" s="55">
        <v>120527.11569637629</v>
      </c>
      <c r="G714" s="55">
        <v>120682.30846345291</v>
      </c>
      <c r="H714" s="55">
        <v>120837.70105937976</v>
      </c>
      <c r="I714" s="55">
        <v>120869.49542082861</v>
      </c>
      <c r="J714" s="55">
        <v>120901.29814789029</v>
      </c>
      <c r="K714" s="55">
        <v>120933.10924276596</v>
      </c>
      <c r="L714" s="55">
        <v>120964.92870765724</v>
      </c>
      <c r="M714" s="55">
        <v>120996.75654476644</v>
      </c>
      <c r="N714" s="55">
        <v>120776.43282887712</v>
      </c>
      <c r="O714" s="55">
        <v>120556.5103017566</v>
      </c>
      <c r="P714" s="55">
        <v>120336.98823287782</v>
      </c>
      <c r="Q714" s="55">
        <v>120117.8658930439</v>
      </c>
      <c r="R714" s="55">
        <v>119899.14255438602</v>
      </c>
      <c r="S714" s="37">
        <f t="shared" si="50"/>
        <v>1929051.8380166306</v>
      </c>
      <c r="T714" s="37">
        <f t="shared" si="49"/>
        <v>722699.31014178065</v>
      </c>
    </row>
    <row r="715" spans="1:20" x14ac:dyDescent="0.55000000000000004">
      <c r="A715" s="31" t="s">
        <v>91</v>
      </c>
      <c r="B715" s="31" t="s">
        <v>459</v>
      </c>
      <c r="C715" s="55">
        <v>23715.293986378339</v>
      </c>
      <c r="D715" s="55">
        <v>23440.61710870529</v>
      </c>
      <c r="E715" s="55">
        <v>23169.121612092571</v>
      </c>
      <c r="F715" s="55">
        <v>22900.770648933849</v>
      </c>
      <c r="G715" s="55">
        <v>22635.527798401665</v>
      </c>
      <c r="H715" s="55">
        <v>22373.357061504314</v>
      </c>
      <c r="I715" s="55">
        <v>22110.03590644092</v>
      </c>
      <c r="J715" s="55">
        <v>21849.813885339103</v>
      </c>
      <c r="K715" s="55">
        <v>21592.654523228568</v>
      </c>
      <c r="L715" s="55">
        <v>21338.521774427783</v>
      </c>
      <c r="M715" s="55">
        <v>21087.38001749157</v>
      </c>
      <c r="N715" s="55">
        <v>20804.519758384875</v>
      </c>
      <c r="O715" s="55">
        <v>20525.453708237077</v>
      </c>
      <c r="P715" s="55">
        <v>20250.130972582927</v>
      </c>
      <c r="Q715" s="55">
        <v>19978.501339641414</v>
      </c>
      <c r="R715" s="55">
        <v>19710.515271158431</v>
      </c>
      <c r="S715" s="37">
        <f t="shared" si="50"/>
        <v>347482.21537294867</v>
      </c>
      <c r="T715" s="37">
        <f t="shared" si="49"/>
        <v>138234.68821601605</v>
      </c>
    </row>
    <row r="716" spans="1:20" x14ac:dyDescent="0.55000000000000004">
      <c r="A716" s="31" t="s">
        <v>26</v>
      </c>
      <c r="B716" s="31" t="s">
        <v>460</v>
      </c>
      <c r="C716" s="55">
        <v>59651.602174372289</v>
      </c>
      <c r="D716" s="55">
        <v>58981.190180789607</v>
      </c>
      <c r="E716" s="55">
        <v>58318.312808654729</v>
      </c>
      <c r="F716" s="55">
        <v>57662.885377918843</v>
      </c>
      <c r="G716" s="55">
        <v>57014.824160234602</v>
      </c>
      <c r="H716" s="55">
        <v>56374.046368260199</v>
      </c>
      <c r="I716" s="55">
        <v>55743.985040699998</v>
      </c>
      <c r="J716" s="55">
        <v>55120.965557783937</v>
      </c>
      <c r="K716" s="55">
        <v>54504.909216735279</v>
      </c>
      <c r="L716" s="55">
        <v>53895.738194394413</v>
      </c>
      <c r="M716" s="55">
        <v>53293.375537387838</v>
      </c>
      <c r="N716" s="55">
        <v>52725.730624563068</v>
      </c>
      <c r="O716" s="55">
        <v>52164.13188058776</v>
      </c>
      <c r="P716" s="55">
        <v>51608.514905769523</v>
      </c>
      <c r="Q716" s="55">
        <v>51058.815986357891</v>
      </c>
      <c r="R716" s="55">
        <v>50514.972087238049</v>
      </c>
      <c r="S716" s="37">
        <f t="shared" si="50"/>
        <v>878634.00010174804</v>
      </c>
      <c r="T716" s="37">
        <f t="shared" si="49"/>
        <v>348002.86107023025</v>
      </c>
    </row>
    <row r="717" spans="1:20" x14ac:dyDescent="0.55000000000000004">
      <c r="A717" s="31" t="s">
        <v>36</v>
      </c>
      <c r="B717" s="31" t="s">
        <v>460</v>
      </c>
      <c r="C717" s="55">
        <v>445414.9776711812</v>
      </c>
      <c r="D717" s="55">
        <v>437236.72655506281</v>
      </c>
      <c r="E717" s="55">
        <v>429208.63606369006</v>
      </c>
      <c r="F717" s="55">
        <v>421327.94910231256</v>
      </c>
      <c r="G717" s="55">
        <v>413591.95919911354</v>
      </c>
      <c r="H717" s="55">
        <v>405998.0095757246</v>
      </c>
      <c r="I717" s="55">
        <v>397763.32599442895</v>
      </c>
      <c r="J717" s="55">
        <v>389695.66297009314</v>
      </c>
      <c r="K717" s="55">
        <v>381791.63289636082</v>
      </c>
      <c r="L717" s="55">
        <v>374047.91687624221</v>
      </c>
      <c r="M717" s="55">
        <v>366461.26332851301</v>
      </c>
      <c r="N717" s="55">
        <v>358312.42119510222</v>
      </c>
      <c r="O717" s="55">
        <v>350344.78137353231</v>
      </c>
      <c r="P717" s="55">
        <v>342554.31454561546</v>
      </c>
      <c r="Q717" s="55">
        <v>334937.08099138667</v>
      </c>
      <c r="R717" s="55">
        <v>327489.22859674616</v>
      </c>
      <c r="S717" s="37">
        <f t="shared" si="50"/>
        <v>6176175.8869351046</v>
      </c>
      <c r="T717" s="37">
        <f t="shared" si="49"/>
        <v>2552778.2581670848</v>
      </c>
    </row>
    <row r="718" spans="1:20" x14ac:dyDescent="0.55000000000000004">
      <c r="A718" s="31" t="s">
        <v>94</v>
      </c>
      <c r="B718" s="31" t="s">
        <v>459</v>
      </c>
      <c r="C718" s="55">
        <v>81153.527724065163</v>
      </c>
      <c r="D718" s="55">
        <v>81504.193992407629</v>
      </c>
      <c r="E718" s="55">
        <v>81856.375497797766</v>
      </c>
      <c r="F718" s="55">
        <v>82210.078787609775</v>
      </c>
      <c r="G718" s="55">
        <v>82565.310437509383</v>
      </c>
      <c r="H718" s="55">
        <v>82922.077051575761</v>
      </c>
      <c r="I718" s="55">
        <v>83279.743550341111</v>
      </c>
      <c r="J718" s="55">
        <v>83638.952766424816</v>
      </c>
      <c r="K718" s="55">
        <v>83999.711354005311</v>
      </c>
      <c r="L718" s="55">
        <v>84362.025995962525</v>
      </c>
      <c r="M718" s="55">
        <v>84725.903404001365</v>
      </c>
      <c r="N718" s="55">
        <v>84920.610829191064</v>
      </c>
      <c r="O718" s="55">
        <v>85115.765708817999</v>
      </c>
      <c r="P718" s="55">
        <v>85311.369071170964</v>
      </c>
      <c r="Q718" s="55">
        <v>85507.421946901886</v>
      </c>
      <c r="R718" s="55">
        <v>85703.925369031291</v>
      </c>
      <c r="S718" s="37">
        <f t="shared" si="50"/>
        <v>1338776.9934868137</v>
      </c>
      <c r="T718" s="37">
        <f t="shared" si="49"/>
        <v>492211.56349096546</v>
      </c>
    </row>
    <row r="719" spans="1:20" x14ac:dyDescent="0.55000000000000004">
      <c r="A719" s="31" t="s">
        <v>95</v>
      </c>
      <c r="B719" s="31" t="s">
        <v>459</v>
      </c>
      <c r="C719" s="55">
        <v>117873.31181619946</v>
      </c>
      <c r="D719" s="55">
        <v>117827.23420915188</v>
      </c>
      <c r="E719" s="55">
        <v>117781.1746142042</v>
      </c>
      <c r="F719" s="55">
        <v>117735.13302431539</v>
      </c>
      <c r="G719" s="55">
        <v>117689.10943244711</v>
      </c>
      <c r="H719" s="55">
        <v>117643.10383156379</v>
      </c>
      <c r="I719" s="55">
        <v>118065.14848722216</v>
      </c>
      <c r="J719" s="55">
        <v>118488.7072281568</v>
      </c>
      <c r="K719" s="55">
        <v>118913.78548614896</v>
      </c>
      <c r="L719" s="55">
        <v>119340.3887124664</v>
      </c>
      <c r="M719" s="55">
        <v>119768.52237793306</v>
      </c>
      <c r="N719" s="55">
        <v>120359.77126325801</v>
      </c>
      <c r="O719" s="55">
        <v>120953.93890584462</v>
      </c>
      <c r="P719" s="55">
        <v>121551.03971442007</v>
      </c>
      <c r="Q719" s="55">
        <v>122151.08816884168</v>
      </c>
      <c r="R719" s="55">
        <v>122754.09882044813</v>
      </c>
      <c r="S719" s="37">
        <f t="shared" si="50"/>
        <v>1908895.556092622</v>
      </c>
      <c r="T719" s="37">
        <f t="shared" si="49"/>
        <v>706549.06692788191</v>
      </c>
    </row>
    <row r="720" spans="1:20" x14ac:dyDescent="0.55000000000000004">
      <c r="A720" s="31" t="s">
        <v>96</v>
      </c>
      <c r="B720" s="31" t="s">
        <v>459</v>
      </c>
      <c r="C720" s="55">
        <v>14674.972296546803</v>
      </c>
      <c r="D720" s="55">
        <v>14944.709041147193</v>
      </c>
      <c r="E720" s="55">
        <v>15204.637624948304</v>
      </c>
      <c r="F720" s="55">
        <v>15454.971729729365</v>
      </c>
      <c r="G720" s="55">
        <v>15695.921081640696</v>
      </c>
      <c r="H720" s="55">
        <v>15772.31463244053</v>
      </c>
      <c r="I720" s="55">
        <v>15592.854029268994</v>
      </c>
      <c r="J720" s="55">
        <v>15415.435365333467</v>
      </c>
      <c r="K720" s="55">
        <v>15240.0354070341</v>
      </c>
      <c r="L720" s="55">
        <v>15066.631185127659</v>
      </c>
      <c r="M720" s="55">
        <v>14895.199991719639</v>
      </c>
      <c r="N720" s="55">
        <v>14715.168405005221</v>
      </c>
      <c r="O720" s="55">
        <v>14537.31277915289</v>
      </c>
      <c r="P720" s="55">
        <v>14361.606814301822</v>
      </c>
      <c r="Q720" s="55">
        <v>14188.024528465798</v>
      </c>
      <c r="R720" s="55">
        <v>14016.54025369119</v>
      </c>
      <c r="S720" s="37">
        <f t="shared" si="50"/>
        <v>239776.3351655537</v>
      </c>
      <c r="T720" s="37">
        <f t="shared" si="49"/>
        <v>91747.526406452889</v>
      </c>
    </row>
    <row r="721" spans="1:20" x14ac:dyDescent="0.55000000000000004">
      <c r="A721" s="31" t="s">
        <v>33</v>
      </c>
      <c r="B721" s="31" t="s">
        <v>460</v>
      </c>
      <c r="C721" s="55">
        <v>107623.6084448975</v>
      </c>
      <c r="D721" s="55">
        <v>107454.10742095315</v>
      </c>
      <c r="E721" s="55">
        <v>107284.87335142089</v>
      </c>
      <c r="F721" s="55">
        <v>107115.90581586282</v>
      </c>
      <c r="G721" s="55">
        <v>106947.20439450307</v>
      </c>
      <c r="H721" s="55">
        <v>106778.7686682272</v>
      </c>
      <c r="I721" s="55">
        <v>106664.07343382042</v>
      </c>
      <c r="J721" s="55">
        <v>106549.5013980322</v>
      </c>
      <c r="K721" s="55">
        <v>106435.05242853018</v>
      </c>
      <c r="L721" s="55">
        <v>106320.726393124</v>
      </c>
      <c r="M721" s="55">
        <v>106206.52315976546</v>
      </c>
      <c r="N721" s="55">
        <v>105989.42257835412</v>
      </c>
      <c r="O721" s="55">
        <v>105772.76578006502</v>
      </c>
      <c r="P721" s="55">
        <v>105556.55185774504</v>
      </c>
      <c r="Q721" s="55">
        <v>105340.77990609549</v>
      </c>
      <c r="R721" s="55">
        <v>105125.4490216682</v>
      </c>
      <c r="S721" s="37">
        <f t="shared" si="50"/>
        <v>1703165.3140530647</v>
      </c>
      <c r="T721" s="37">
        <f t="shared" si="49"/>
        <v>643204.46809586463</v>
      </c>
    </row>
    <row r="722" spans="1:20" x14ac:dyDescent="0.55000000000000004">
      <c r="A722" s="31" t="s">
        <v>97</v>
      </c>
      <c r="B722" s="31" t="s">
        <v>459</v>
      </c>
      <c r="C722" s="55">
        <v>56176.999136423314</v>
      </c>
      <c r="D722" s="55">
        <v>55836.565602483388</v>
      </c>
      <c r="E722" s="55">
        <v>55498.195101329358</v>
      </c>
      <c r="F722" s="55">
        <v>55161.875130948749</v>
      </c>
      <c r="G722" s="55">
        <v>54827.593265091571</v>
      </c>
      <c r="H722" s="55">
        <v>54495.337152811029</v>
      </c>
      <c r="I722" s="55">
        <v>54120.920283199201</v>
      </c>
      <c r="J722" s="55">
        <v>53749.07589041887</v>
      </c>
      <c r="K722" s="55">
        <v>53379.786299953776</v>
      </c>
      <c r="L722" s="55">
        <v>53013.033958722568</v>
      </c>
      <c r="M722" s="55">
        <v>52648.80143424456</v>
      </c>
      <c r="N722" s="55">
        <v>52290.467022185112</v>
      </c>
      <c r="O722" s="55">
        <v>51934.571479527585</v>
      </c>
      <c r="P722" s="55">
        <v>51581.098207017858</v>
      </c>
      <c r="Q722" s="55">
        <v>51230.030718378483</v>
      </c>
      <c r="R722" s="55">
        <v>50881.352639539691</v>
      </c>
      <c r="S722" s="37">
        <f t="shared" si="50"/>
        <v>856825.70332227508</v>
      </c>
      <c r="T722" s="37">
        <f t="shared" si="49"/>
        <v>331996.56538908742</v>
      </c>
    </row>
    <row r="723" spans="1:20" x14ac:dyDescent="0.55000000000000004">
      <c r="A723" s="31" t="s">
        <v>98</v>
      </c>
      <c r="B723" s="31" t="s">
        <v>460</v>
      </c>
      <c r="C723" s="55">
        <v>16031.844470995837</v>
      </c>
      <c r="D723" s="55">
        <v>16128.754039777834</v>
      </c>
      <c r="E723" s="55">
        <v>16226.249409185495</v>
      </c>
      <c r="F723" s="55">
        <v>16324.334120276488</v>
      </c>
      <c r="G723" s="55">
        <v>16423.011735513555</v>
      </c>
      <c r="H723" s="55">
        <v>16522.285838893848</v>
      </c>
      <c r="I723" s="55">
        <v>16613.226478305925</v>
      </c>
      <c r="J723" s="55">
        <v>16704.667665885328</v>
      </c>
      <c r="K723" s="55">
        <v>16796.6121567091</v>
      </c>
      <c r="L723" s="55">
        <v>16889.062721018552</v>
      </c>
      <c r="M723" s="55">
        <v>16982.02214430274</v>
      </c>
      <c r="N723" s="55">
        <v>17051.694682846304</v>
      </c>
      <c r="O723" s="55">
        <v>17121.653068539646</v>
      </c>
      <c r="P723" s="55">
        <v>17191.898474134508</v>
      </c>
      <c r="Q723" s="55">
        <v>17262.432077194153</v>
      </c>
      <c r="R723" s="55">
        <v>17333.255060113035</v>
      </c>
      <c r="S723" s="37">
        <f t="shared" si="50"/>
        <v>267603.00414369232</v>
      </c>
      <c r="T723" s="37">
        <f t="shared" si="49"/>
        <v>97656.47961464306</v>
      </c>
    </row>
    <row r="724" spans="1:20" x14ac:dyDescent="0.55000000000000004">
      <c r="A724" s="31" t="s">
        <v>99</v>
      </c>
      <c r="B724" s="31" t="s">
        <v>460</v>
      </c>
      <c r="C724" s="55">
        <v>19777207.583749317</v>
      </c>
      <c r="D724" s="55">
        <v>19234945.842153832</v>
      </c>
      <c r="E724" s="55">
        <v>18707552.114414848</v>
      </c>
      <c r="F724" s="55">
        <v>18194618.741612189</v>
      </c>
      <c r="G724" s="55">
        <v>17695749.242229503</v>
      </c>
      <c r="H724" s="55">
        <v>17210558.005686436</v>
      </c>
      <c r="I724" s="55">
        <v>16771329.050414668</v>
      </c>
      <c r="J724" s="55">
        <v>16343309.614037365</v>
      </c>
      <c r="K724" s="55">
        <v>15926213.6195272</v>
      </c>
      <c r="L724" s="55">
        <v>15519762.290800452</v>
      </c>
      <c r="M724" s="55">
        <v>15123683.966390384</v>
      </c>
      <c r="N724" s="55">
        <v>14723903.490086842</v>
      </c>
      <c r="O724" s="55">
        <v>14334690.837706935</v>
      </c>
      <c r="P724" s="55">
        <v>13955766.658684282</v>
      </c>
      <c r="Q724" s="55">
        <v>13586858.986824118</v>
      </c>
      <c r="R724" s="55">
        <v>13227703.045104323</v>
      </c>
      <c r="S724" s="37">
        <f t="shared" si="50"/>
        <v>260333853.08942267</v>
      </c>
      <c r="T724" s="37">
        <f t="shared" si="49"/>
        <v>110820631.52984612</v>
      </c>
    </row>
    <row r="725" spans="1:20" x14ac:dyDescent="0.55000000000000004">
      <c r="A725" s="31" t="s">
        <v>101</v>
      </c>
      <c r="B725" s="31" t="s">
        <v>459</v>
      </c>
      <c r="C725" s="55">
        <v>2804.401290905992</v>
      </c>
      <c r="D725" s="55">
        <v>2794.1660853709186</v>
      </c>
      <c r="E725" s="55">
        <v>2783.9682352003151</v>
      </c>
      <c r="F725" s="55">
        <v>2773.8076040585483</v>
      </c>
      <c r="G725" s="55">
        <v>2763.6840561075637</v>
      </c>
      <c r="H725" s="55">
        <v>2753.5974560050777</v>
      </c>
      <c r="I725" s="55">
        <v>2744.3366226022872</v>
      </c>
      <c r="J725" s="55">
        <v>2735.1069350139032</v>
      </c>
      <c r="K725" s="55">
        <v>2725.908288491064</v>
      </c>
      <c r="L725" s="55">
        <v>2716.7405786371974</v>
      </c>
      <c r="M725" s="55">
        <v>2707.6037014068338</v>
      </c>
      <c r="N725" s="55">
        <v>2696.4008476643476</v>
      </c>
      <c r="O725" s="55">
        <v>2685.2443463226623</v>
      </c>
      <c r="P725" s="55">
        <v>2674.1340055962623</v>
      </c>
      <c r="Q725" s="55">
        <v>2663.0696344931575</v>
      </c>
      <c r="R725" s="55">
        <v>2652.0510428115967</v>
      </c>
      <c r="S725" s="37">
        <f t="shared" si="50"/>
        <v>43674.220730687724</v>
      </c>
      <c r="T725" s="37">
        <f t="shared" si="49"/>
        <v>16673.624727648414</v>
      </c>
    </row>
    <row r="726" spans="1:20" x14ac:dyDescent="0.55000000000000004">
      <c r="A726" s="31" t="s">
        <v>102</v>
      </c>
      <c r="B726" s="31" t="s">
        <v>459</v>
      </c>
      <c r="C726" s="55">
        <v>14281.459528737822</v>
      </c>
      <c r="D726" s="55">
        <v>14604.62644022419</v>
      </c>
      <c r="E726" s="55">
        <v>14926.342527816994</v>
      </c>
      <c r="F726" s="55">
        <v>15246.612525927731</v>
      </c>
      <c r="G726" s="55">
        <v>15565.441155338398</v>
      </c>
      <c r="H726" s="55">
        <v>15882.833123238155</v>
      </c>
      <c r="I726" s="55">
        <v>16248.821810511146</v>
      </c>
      <c r="J726" s="55">
        <v>16615.483538420634</v>
      </c>
      <c r="K726" s="55">
        <v>16982.819247972486</v>
      </c>
      <c r="L726" s="55">
        <v>17350.829881346112</v>
      </c>
      <c r="M726" s="55">
        <v>17719.516381895828</v>
      </c>
      <c r="N726" s="55">
        <v>18088.742191779736</v>
      </c>
      <c r="O726" s="55">
        <v>18458.640134420853</v>
      </c>
      <c r="P726" s="55">
        <v>18829.21114129321</v>
      </c>
      <c r="Q726" s="55">
        <v>19200.456145022668</v>
      </c>
      <c r="R726" s="55">
        <v>19572.376079388239</v>
      </c>
      <c r="S726" s="37">
        <f t="shared" si="50"/>
        <v>269574.21185333427</v>
      </c>
      <c r="T726" s="37">
        <f t="shared" si="49"/>
        <v>90507.315301283306</v>
      </c>
    </row>
    <row r="727" spans="1:20" x14ac:dyDescent="0.55000000000000004">
      <c r="A727" s="31" t="s">
        <v>104</v>
      </c>
      <c r="B727" s="31" t="s">
        <v>460</v>
      </c>
      <c r="C727" s="55">
        <v>512724.51659935765</v>
      </c>
      <c r="D727" s="55">
        <v>510175.93996703584</v>
      </c>
      <c r="E727" s="55">
        <v>507640.03142964718</v>
      </c>
      <c r="F727" s="55">
        <v>505116.72801846312</v>
      </c>
      <c r="G727" s="55">
        <v>502605.96707775211</v>
      </c>
      <c r="H727" s="55">
        <v>500107.68626322103</v>
      </c>
      <c r="I727" s="55">
        <v>497544.41179556766</v>
      </c>
      <c r="J727" s="55">
        <v>494994.27525035955</v>
      </c>
      <c r="K727" s="55">
        <v>492457.20928989747</v>
      </c>
      <c r="L727" s="55">
        <v>489933.14692161715</v>
      </c>
      <c r="M727" s="55">
        <v>487422.02149632171</v>
      </c>
      <c r="N727" s="55">
        <v>485294.11025045253</v>
      </c>
      <c r="O727" s="55">
        <v>483175.48870851664</v>
      </c>
      <c r="P727" s="55">
        <v>481066.11631496955</v>
      </c>
      <c r="Q727" s="55">
        <v>478965.95269131789</v>
      </c>
      <c r="R727" s="55">
        <v>476874.95763534668</v>
      </c>
      <c r="S727" s="37">
        <f t="shared" si="50"/>
        <v>7906098.5597098442</v>
      </c>
      <c r="T727" s="37">
        <f t="shared" si="49"/>
        <v>3038370.8693554769</v>
      </c>
    </row>
    <row r="728" spans="1:20" x14ac:dyDescent="0.55000000000000004">
      <c r="A728" s="64" t="s">
        <v>106</v>
      </c>
      <c r="B728" s="31">
        <v>0</v>
      </c>
      <c r="C728" s="55">
        <v>80153.294831241015</v>
      </c>
      <c r="D728" s="55">
        <v>78294.284145781319</v>
      </c>
      <c r="E728" s="55">
        <v>76478.38985043297</v>
      </c>
      <c r="F728" s="55">
        <v>74704.611938519971</v>
      </c>
      <c r="G728" s="55">
        <v>72971.973596712225</v>
      </c>
      <c r="H728" s="55">
        <v>71279.520667097968</v>
      </c>
      <c r="I728" s="55">
        <v>69517.944101957299</v>
      </c>
      <c r="J728" s="55">
        <v>67799.902509636478</v>
      </c>
      <c r="K728" s="55">
        <v>66124.319982396933</v>
      </c>
      <c r="L728" s="55">
        <v>64490.14720209904</v>
      </c>
      <c r="M728" s="55">
        <v>62896.360783076067</v>
      </c>
      <c r="N728" s="55">
        <v>61317.098948077793</v>
      </c>
      <c r="O728" s="55">
        <v>59777.49072598225</v>
      </c>
      <c r="P728" s="55">
        <v>58276.540456043753</v>
      </c>
      <c r="Q728" s="55">
        <v>56813.277477516567</v>
      </c>
      <c r="R728" s="55">
        <v>55386.755501931126</v>
      </c>
      <c r="S728" s="37">
        <f t="shared" si="50"/>
        <v>1076281.9127185028</v>
      </c>
      <c r="T728" s="37">
        <f t="shared" si="49"/>
        <v>453882.07502978551</v>
      </c>
    </row>
    <row r="729" spans="1:20" x14ac:dyDescent="0.55000000000000004">
      <c r="A729" s="31" t="s">
        <v>107</v>
      </c>
      <c r="B729" s="31" t="s">
        <v>460</v>
      </c>
      <c r="C729" s="55">
        <v>289579.02885194489</v>
      </c>
      <c r="D729" s="55">
        <v>296851.5700191923</v>
      </c>
      <c r="E729" s="55">
        <v>304184.96266476571</v>
      </c>
      <c r="F729" s="55">
        <v>311579.61306526401</v>
      </c>
      <c r="G729" s="55">
        <v>319035.92994893464</v>
      </c>
      <c r="H729" s="55">
        <v>326554.32450963871</v>
      </c>
      <c r="I729" s="55">
        <v>334300.63331870304</v>
      </c>
      <c r="J729" s="55">
        <v>342117.50195993908</v>
      </c>
      <c r="K729" s="55">
        <v>350005.44887226913</v>
      </c>
      <c r="L729" s="55">
        <v>357964.99594850437</v>
      </c>
      <c r="M729" s="55">
        <v>365996.66855709441</v>
      </c>
      <c r="N729" s="55">
        <v>373653.29078243312</v>
      </c>
      <c r="O729" s="55">
        <v>381364.07443980669</v>
      </c>
      <c r="P729" s="55">
        <v>389129.32555685932</v>
      </c>
      <c r="Q729" s="55">
        <v>396949.35172455607</v>
      </c>
      <c r="R729" s="55">
        <v>404824.46210472146</v>
      </c>
      <c r="S729" s="37">
        <f t="shared" si="50"/>
        <v>5544091.1823246256</v>
      </c>
      <c r="T729" s="37">
        <f t="shared" si="49"/>
        <v>1847785.4290597402</v>
      </c>
    </row>
    <row r="730" spans="1:20" x14ac:dyDescent="0.55000000000000004">
      <c r="A730" s="31" t="s">
        <v>108</v>
      </c>
      <c r="B730" s="31" t="s">
        <v>459</v>
      </c>
      <c r="C730" s="55">
        <v>4767.0232923590238</v>
      </c>
      <c r="D730" s="55">
        <v>4702.9556434408414</v>
      </c>
      <c r="E730" s="55">
        <v>4639.7490483472729</v>
      </c>
      <c r="F730" s="55">
        <v>4577.3919347215742</v>
      </c>
      <c r="G730" s="55">
        <v>4515.8728857367023</v>
      </c>
      <c r="H730" s="55">
        <v>4455.1806380050293</v>
      </c>
      <c r="I730" s="55">
        <v>4394.2301702851028</v>
      </c>
      <c r="J730" s="55">
        <v>4334.1135541678659</v>
      </c>
      <c r="K730" s="55">
        <v>4274.8193818902409</v>
      </c>
      <c r="L730" s="55">
        <v>4216.3364017565582</v>
      </c>
      <c r="M730" s="55">
        <v>4158.6535160034218</v>
      </c>
      <c r="N730" s="55">
        <v>4096.6354938096119</v>
      </c>
      <c r="O730" s="55">
        <v>4035.5423467134842</v>
      </c>
      <c r="P730" s="55">
        <v>3975.3602820477417</v>
      </c>
      <c r="Q730" s="55">
        <v>3916.0757128352129</v>
      </c>
      <c r="R730" s="55">
        <v>3857.6752547213905</v>
      </c>
      <c r="S730" s="37">
        <f t="shared" si="50"/>
        <v>68917.615556841076</v>
      </c>
      <c r="T730" s="37">
        <f t="shared" si="49"/>
        <v>27658.173442610445</v>
      </c>
    </row>
    <row r="731" spans="1:20" x14ac:dyDescent="0.55000000000000004">
      <c r="A731" s="65" t="s">
        <v>111</v>
      </c>
      <c r="B731" s="31" t="s">
        <v>459</v>
      </c>
      <c r="C731" s="55">
        <v>45270.489259858834</v>
      </c>
      <c r="D731" s="55">
        <v>44720.359189970965</v>
      </c>
      <c r="E731" s="55">
        <v>44176.914338174232</v>
      </c>
      <c r="F731" s="55">
        <v>43640.073465242931</v>
      </c>
      <c r="G731" s="55">
        <v>43109.756319175911</v>
      </c>
      <c r="H731" s="55">
        <v>42585.883623199894</v>
      </c>
      <c r="I731" s="55">
        <v>42127.160645820542</v>
      </c>
      <c r="J731" s="55">
        <v>41673.378901358577</v>
      </c>
      <c r="K731" s="55">
        <v>41224.485164264108</v>
      </c>
      <c r="L731" s="55">
        <v>40780.426782317547</v>
      </c>
      <c r="M731" s="55">
        <v>40341.151670454099</v>
      </c>
      <c r="N731" s="55">
        <v>40044.771603177061</v>
      </c>
      <c r="O731" s="55">
        <v>39750.568993425193</v>
      </c>
      <c r="P731" s="55">
        <v>39458.527843762116</v>
      </c>
      <c r="Q731" s="55">
        <v>39168.63227428207</v>
      </c>
      <c r="R731" s="55">
        <v>38880.866521746459</v>
      </c>
      <c r="S731" s="37">
        <f t="shared" si="50"/>
        <v>666953.4465962305</v>
      </c>
      <c r="T731" s="37">
        <f t="shared" si="49"/>
        <v>263503.47619562276</v>
      </c>
    </row>
    <row r="732" spans="1:20" x14ac:dyDescent="0.55000000000000004">
      <c r="A732" s="31" t="s">
        <v>112</v>
      </c>
      <c r="B732" s="31" t="s">
        <v>459</v>
      </c>
      <c r="C732" s="55">
        <v>3734.1053692423557</v>
      </c>
      <c r="D732" s="55">
        <v>3729.7048896324786</v>
      </c>
      <c r="E732" s="55">
        <v>3725.3095957950627</v>
      </c>
      <c r="F732" s="55">
        <v>3720.9194816189065</v>
      </c>
      <c r="G732" s="55">
        <v>3716.5345410000027</v>
      </c>
      <c r="H732" s="55">
        <v>3712.1547678415404</v>
      </c>
      <c r="I732" s="55">
        <v>3707.9585892761324</v>
      </c>
      <c r="J732" s="55">
        <v>3703.767154024421</v>
      </c>
      <c r="K732" s="55">
        <v>3699.5804567246169</v>
      </c>
      <c r="L732" s="55">
        <v>3695.3984920209914</v>
      </c>
      <c r="M732" s="55">
        <v>3691.2212545638699</v>
      </c>
      <c r="N732" s="55">
        <v>3682.9684819507302</v>
      </c>
      <c r="O732" s="55">
        <v>3674.7341607527464</v>
      </c>
      <c r="P732" s="55">
        <v>3666.5182497165451</v>
      </c>
      <c r="Q732" s="55">
        <v>3658.3207076809831</v>
      </c>
      <c r="R732" s="55">
        <v>3650.141493576949</v>
      </c>
      <c r="S732" s="37">
        <f t="shared" si="50"/>
        <v>59169.337685418337</v>
      </c>
      <c r="T732" s="37">
        <f t="shared" si="49"/>
        <v>22338.728645130348</v>
      </c>
    </row>
    <row r="733" spans="1:20" x14ac:dyDescent="0.55000000000000004">
      <c r="A733" s="31" t="s">
        <v>114</v>
      </c>
      <c r="B733" s="31" t="s">
        <v>459</v>
      </c>
      <c r="C733" s="55">
        <v>23570.560301541344</v>
      </c>
      <c r="D733" s="55">
        <v>23594.831089686224</v>
      </c>
      <c r="E733" s="55">
        <v>23619.12686964927</v>
      </c>
      <c r="F733" s="55">
        <v>23643.447667164761</v>
      </c>
      <c r="G733" s="55">
        <v>23667.793507993447</v>
      </c>
      <c r="H733" s="55">
        <v>23692.164417922639</v>
      </c>
      <c r="I733" s="55">
        <v>23761.149866011259</v>
      </c>
      <c r="J733" s="55">
        <v>23830.336181862069</v>
      </c>
      <c r="K733" s="55">
        <v>23899.723950349977</v>
      </c>
      <c r="L733" s="55">
        <v>23969.313758052889</v>
      </c>
      <c r="M733" s="55">
        <v>24039.106193256721</v>
      </c>
      <c r="N733" s="55">
        <v>24023.576647126789</v>
      </c>
      <c r="O733" s="55">
        <v>24008.057133266815</v>
      </c>
      <c r="P733" s="55">
        <v>23992.547645195853</v>
      </c>
      <c r="Q733" s="55">
        <v>23977.048176437092</v>
      </c>
      <c r="R733" s="55">
        <v>23961.558720517984</v>
      </c>
      <c r="S733" s="37">
        <f t="shared" si="50"/>
        <v>381250.34212603513</v>
      </c>
      <c r="T733" s="37">
        <f t="shared" si="49"/>
        <v>141787.92385395768</v>
      </c>
    </row>
    <row r="734" spans="1:20" x14ac:dyDescent="0.55000000000000004">
      <c r="A734" s="31" t="s">
        <v>115</v>
      </c>
      <c r="B734" s="31" t="s">
        <v>460</v>
      </c>
      <c r="C734" s="55">
        <v>459338.50260464143</v>
      </c>
      <c r="D734" s="55">
        <v>460625.93143246963</v>
      </c>
      <c r="E734" s="55">
        <v>461916.96865144599</v>
      </c>
      <c r="F734" s="55">
        <v>463211.62437512842</v>
      </c>
      <c r="G734" s="55">
        <v>464509.90874542214</v>
      </c>
      <c r="H734" s="55">
        <v>465811.83193265705</v>
      </c>
      <c r="I734" s="55">
        <v>465727.99353800516</v>
      </c>
      <c r="J734" s="55">
        <v>465644.17023287207</v>
      </c>
      <c r="K734" s="55">
        <v>465560.36201454222</v>
      </c>
      <c r="L734" s="55">
        <v>465476.5688802998</v>
      </c>
      <c r="M734" s="55">
        <v>465392.79082743003</v>
      </c>
      <c r="N734" s="55">
        <v>464125.75718830741</v>
      </c>
      <c r="O734" s="55">
        <v>462862.17305307538</v>
      </c>
      <c r="P734" s="55">
        <v>461602.0290304466</v>
      </c>
      <c r="Q734" s="55">
        <v>460345.31575470138</v>
      </c>
      <c r="R734" s="55">
        <v>459092.02388561866</v>
      </c>
      <c r="S734" s="37">
        <f t="shared" si="50"/>
        <v>7411243.9521470638</v>
      </c>
      <c r="T734" s="37">
        <f t="shared" si="49"/>
        <v>2775414.7677417644</v>
      </c>
    </row>
    <row r="735" spans="1:20" x14ac:dyDescent="0.55000000000000004">
      <c r="A735" s="31" t="s">
        <v>117</v>
      </c>
      <c r="B735" s="31" t="s">
        <v>459</v>
      </c>
      <c r="C735" s="55">
        <v>6340.0751941590952</v>
      </c>
      <c r="D735" s="55">
        <v>6297.3759051533916</v>
      </c>
      <c r="E735" s="55">
        <v>6254.9641883334662</v>
      </c>
      <c r="F735" s="55">
        <v>6212.8381069513334</v>
      </c>
      <c r="G735" s="55">
        <v>6170.9957373026646</v>
      </c>
      <c r="H735" s="55">
        <v>6129.4351686389364</v>
      </c>
      <c r="I735" s="55">
        <v>6097.4381714378851</v>
      </c>
      <c r="J735" s="55">
        <v>6065.6082055866555</v>
      </c>
      <c r="K735" s="55">
        <v>6033.9443991449389</v>
      </c>
      <c r="L735" s="55">
        <v>6002.4458847241367</v>
      </c>
      <c r="M735" s="55">
        <v>5971.1117994636115</v>
      </c>
      <c r="N735" s="55">
        <v>5939.0470162735119</v>
      </c>
      <c r="O735" s="55">
        <v>5907.1544205010232</v>
      </c>
      <c r="P735" s="55">
        <v>5875.433087502227</v>
      </c>
      <c r="Q735" s="55">
        <v>5843.8820975985318</v>
      </c>
      <c r="R735" s="55">
        <v>5812.5005360500054</v>
      </c>
      <c r="S735" s="37">
        <f t="shared" si="50"/>
        <v>96954.249918821428</v>
      </c>
      <c r="T735" s="37">
        <f t="shared" si="49"/>
        <v>37405.684300538887</v>
      </c>
    </row>
    <row r="736" spans="1:20" x14ac:dyDescent="0.55000000000000004">
      <c r="A736" s="31" t="s">
        <v>118</v>
      </c>
      <c r="B736" s="31" t="s">
        <v>459</v>
      </c>
      <c r="C736" s="55">
        <v>5239.8931924713033</v>
      </c>
      <c r="D736" s="55">
        <v>5259.719796966755</v>
      </c>
      <c r="E736" s="55">
        <v>5279.6214209771842</v>
      </c>
      <c r="F736" s="55">
        <v>5299.5983483599503</v>
      </c>
      <c r="G736" s="55">
        <v>5319.6508640464626</v>
      </c>
      <c r="H736" s="55">
        <v>5339.7792540462597</v>
      </c>
      <c r="I736" s="55">
        <v>5365.0188741238699</v>
      </c>
      <c r="J736" s="55">
        <v>5390.3777947177296</v>
      </c>
      <c r="K736" s="55">
        <v>5415.8565797274932</v>
      </c>
      <c r="L736" s="55">
        <v>5441.4557957182233</v>
      </c>
      <c r="M736" s="55">
        <v>5467.1760119329583</v>
      </c>
      <c r="N736" s="55">
        <v>5493.0998695464359</v>
      </c>
      <c r="O736" s="55">
        <v>5519.1466510226373</v>
      </c>
      <c r="P736" s="55">
        <v>5545.3169392329901</v>
      </c>
      <c r="Q736" s="55">
        <v>5571.6113198127487</v>
      </c>
      <c r="R736" s="55">
        <v>5598.0303811740823</v>
      </c>
      <c r="S736" s="37">
        <f t="shared" si="50"/>
        <v>86545.353093877071</v>
      </c>
      <c r="T736" s="37">
        <f t="shared" si="49"/>
        <v>31738.262876867913</v>
      </c>
    </row>
    <row r="737" spans="1:20" x14ac:dyDescent="0.55000000000000004">
      <c r="A737" s="31" t="s">
        <v>119</v>
      </c>
      <c r="B737" s="31" t="s">
        <v>460</v>
      </c>
      <c r="C737" s="55">
        <v>108658.69975241057</v>
      </c>
      <c r="D737" s="55">
        <v>108101.09223740887</v>
      </c>
      <c r="E737" s="55">
        <v>107546.34621570213</v>
      </c>
      <c r="F737" s="55">
        <v>106994.44700286875</v>
      </c>
      <c r="G737" s="55">
        <v>106445.3799898436</v>
      </c>
      <c r="H737" s="55">
        <v>105899.13064253132</v>
      </c>
      <c r="I737" s="55">
        <v>105417.89360752865</v>
      </c>
      <c r="J737" s="55">
        <v>104938.84345623746</v>
      </c>
      <c r="K737" s="55">
        <v>104461.97025080999</v>
      </c>
      <c r="L737" s="55">
        <v>103987.26409855903</v>
      </c>
      <c r="M737" s="55">
        <v>103514.71515175268</v>
      </c>
      <c r="N737" s="55">
        <v>103063.90430272486</v>
      </c>
      <c r="O737" s="55">
        <v>102615.05675351681</v>
      </c>
      <c r="P737" s="55">
        <v>102168.16395387692</v>
      </c>
      <c r="Q737" s="55">
        <v>101723.21739079031</v>
      </c>
      <c r="R737" s="55">
        <v>101280.20858831659</v>
      </c>
      <c r="S737" s="37">
        <f t="shared" si="50"/>
        <v>1676816.3333948785</v>
      </c>
      <c r="T737" s="37">
        <f t="shared" si="49"/>
        <v>643645.09584076528</v>
      </c>
    </row>
    <row r="738" spans="1:20" x14ac:dyDescent="0.55000000000000004">
      <c r="A738" s="31" t="s">
        <v>120</v>
      </c>
      <c r="B738" s="31" t="s">
        <v>459</v>
      </c>
      <c r="C738" s="55">
        <v>13112.485804502729</v>
      </c>
      <c r="D738" s="55">
        <v>13059.100662138266</v>
      </c>
      <c r="E738" s="55">
        <v>13005.932867839436</v>
      </c>
      <c r="F738" s="55">
        <v>12952.981536712445</v>
      </c>
      <c r="G738" s="55">
        <v>12900.245787466167</v>
      </c>
      <c r="H738" s="55">
        <v>12847.724742397504</v>
      </c>
      <c r="I738" s="55">
        <v>12777.987766519165</v>
      </c>
      <c r="J738" s="55">
        <v>12708.629320372911</v>
      </c>
      <c r="K738" s="55">
        <v>12639.647349313327</v>
      </c>
      <c r="L738" s="55">
        <v>12571.039809847529</v>
      </c>
      <c r="M738" s="55">
        <v>12502.80466957464</v>
      </c>
      <c r="N738" s="55">
        <v>12412.575317458826</v>
      </c>
      <c r="O738" s="55">
        <v>12322.997126118407</v>
      </c>
      <c r="P738" s="55">
        <v>12234.06539630258</v>
      </c>
      <c r="Q738" s="55">
        <v>12145.775462673757</v>
      </c>
      <c r="R738" s="55">
        <v>12058.122693562827</v>
      </c>
      <c r="S738" s="37">
        <f t="shared" si="50"/>
        <v>202252.1163128005</v>
      </c>
      <c r="T738" s="37">
        <f t="shared" si="49"/>
        <v>77878.471401056551</v>
      </c>
    </row>
    <row r="739" spans="1:20" x14ac:dyDescent="0.55000000000000004">
      <c r="A739" s="31" t="s">
        <v>121</v>
      </c>
      <c r="B739" s="31" t="s">
        <v>459</v>
      </c>
      <c r="C739" s="55">
        <v>47823.569587779974</v>
      </c>
      <c r="D739" s="55">
        <v>47822.442862385738</v>
      </c>
      <c r="E739" s="55">
        <v>47821.316163537216</v>
      </c>
      <c r="F739" s="55">
        <v>47820.189491233774</v>
      </c>
      <c r="G739" s="55">
        <v>47819.062845474771</v>
      </c>
      <c r="H739" s="55">
        <v>47817.93622625959</v>
      </c>
      <c r="I739" s="55">
        <v>47815.738614956368</v>
      </c>
      <c r="J739" s="55">
        <v>47813.541104650729</v>
      </c>
      <c r="K739" s="55">
        <v>47811.343695338022</v>
      </c>
      <c r="L739" s="55">
        <v>47809.146387013599</v>
      </c>
      <c r="M739" s="55">
        <v>47806.94917967284</v>
      </c>
      <c r="N739" s="55">
        <v>47782.079082039207</v>
      </c>
      <c r="O739" s="55">
        <v>47757.221922310353</v>
      </c>
      <c r="P739" s="55">
        <v>47732.37769375572</v>
      </c>
      <c r="Q739" s="55">
        <v>47707.546389648262</v>
      </c>
      <c r="R739" s="55">
        <v>47682.728003264427</v>
      </c>
      <c r="S739" s="37">
        <f t="shared" si="50"/>
        <v>764643.18924932042</v>
      </c>
      <c r="T739" s="37">
        <f t="shared" si="49"/>
        <v>286924.51717667107</v>
      </c>
    </row>
    <row r="740" spans="1:20" x14ac:dyDescent="0.55000000000000004">
      <c r="A740" s="31" t="s">
        <v>122</v>
      </c>
      <c r="B740" s="31" t="s">
        <v>459</v>
      </c>
      <c r="C740" s="55">
        <v>3000.9206092763534</v>
      </c>
      <c r="D740" s="55">
        <v>2987.858015657323</v>
      </c>
      <c r="E740" s="55">
        <v>2974.8522817071307</v>
      </c>
      <c r="F740" s="55">
        <v>2961.90315992348</v>
      </c>
      <c r="G740" s="55">
        <v>2949.0104038814161</v>
      </c>
      <c r="H740" s="55">
        <v>2936.173768228638</v>
      </c>
      <c r="I740" s="55">
        <v>2924.262394908038</v>
      </c>
      <c r="J740" s="55">
        <v>2912.3993432555621</v>
      </c>
      <c r="K740" s="55">
        <v>2900.5844172414536</v>
      </c>
      <c r="L740" s="55">
        <v>2888.8174216312036</v>
      </c>
      <c r="M740" s="55">
        <v>2877.0981619823256</v>
      </c>
      <c r="N740" s="55">
        <v>2864.8266055154327</v>
      </c>
      <c r="O740" s="55">
        <v>2852.6073903624756</v>
      </c>
      <c r="P740" s="55">
        <v>2840.4402932744183</v>
      </c>
      <c r="Q740" s="55">
        <v>2828.3250919544403</v>
      </c>
      <c r="R740" s="55">
        <v>2816.2615650538728</v>
      </c>
      <c r="S740" s="37">
        <f t="shared" si="50"/>
        <v>46516.340923853561</v>
      </c>
      <c r="T740" s="37">
        <f t="shared" si="49"/>
        <v>17810.718238674341</v>
      </c>
    </row>
    <row r="741" spans="1:20" x14ac:dyDescent="0.55000000000000004">
      <c r="A741" s="31" t="s">
        <v>124</v>
      </c>
      <c r="B741" s="31" t="s">
        <v>460</v>
      </c>
      <c r="C741" s="55">
        <v>83728.784068220179</v>
      </c>
      <c r="D741" s="55">
        <v>85385.191297017271</v>
      </c>
      <c r="E741" s="55">
        <v>86983.475388513078</v>
      </c>
      <c r="F741" s="55">
        <v>88524.879618555744</v>
      </c>
      <c r="G741" s="55">
        <v>90010.624601576754</v>
      </c>
      <c r="H741" s="55">
        <v>91441.908671781071</v>
      </c>
      <c r="I741" s="55">
        <v>92794.679814231087</v>
      </c>
      <c r="J741" s="55">
        <v>94094.607578214767</v>
      </c>
      <c r="K741" s="55">
        <v>95342.867546429829</v>
      </c>
      <c r="L741" s="55">
        <v>96540.613253799878</v>
      </c>
      <c r="M741" s="55">
        <v>97688.976567680278</v>
      </c>
      <c r="N741" s="55">
        <v>98607.733078623496</v>
      </c>
      <c r="O741" s="55">
        <v>97717.826864668474</v>
      </c>
      <c r="P741" s="55">
        <v>96228.232639233771</v>
      </c>
      <c r="Q741" s="55">
        <v>94761.345539281072</v>
      </c>
      <c r="R741" s="55">
        <v>93316.81942118358</v>
      </c>
      <c r="S741" s="37">
        <f t="shared" si="50"/>
        <v>1483168.5659490104</v>
      </c>
      <c r="T741" s="37">
        <f t="shared" si="49"/>
        <v>526074.86364566418</v>
      </c>
    </row>
    <row r="742" spans="1:20" x14ac:dyDescent="0.55000000000000004">
      <c r="A742" s="31" t="s">
        <v>7</v>
      </c>
      <c r="B742" s="31" t="s">
        <v>460</v>
      </c>
      <c r="C742" s="55">
        <v>153313.34542526872</v>
      </c>
      <c r="D742" s="55">
        <v>151167.27882623239</v>
      </c>
      <c r="E742" s="55">
        <v>149051.25267693464</v>
      </c>
      <c r="F742" s="55">
        <v>146964.84647382682</v>
      </c>
      <c r="G742" s="55">
        <v>144907.64559953162</v>
      </c>
      <c r="H742" s="55">
        <v>142879.2412404491</v>
      </c>
      <c r="I742" s="55">
        <v>140754.71416773225</v>
      </c>
      <c r="J742" s="55">
        <v>138661.77751531391</v>
      </c>
      <c r="K742" s="55">
        <v>136599.96155293373</v>
      </c>
      <c r="L742" s="55">
        <v>134568.80353493383</v>
      </c>
      <c r="M742" s="55">
        <v>132567.84759640152</v>
      </c>
      <c r="N742" s="55">
        <v>130235.27082316446</v>
      </c>
      <c r="O742" s="55">
        <v>127943.7365387488</v>
      </c>
      <c r="P742" s="55">
        <v>125692.52258647865</v>
      </c>
      <c r="Q742" s="55">
        <v>123480.91951627268</v>
      </c>
      <c r="R742" s="55">
        <v>121308.23036106731</v>
      </c>
      <c r="S742" s="37">
        <f t="shared" si="50"/>
        <v>2200097.3944352902</v>
      </c>
      <c r="T742" s="37">
        <f t="shared" si="49"/>
        <v>888283.61024224327</v>
      </c>
    </row>
    <row r="743" spans="1:20" x14ac:dyDescent="0.55000000000000004">
      <c r="A743" s="31" t="s">
        <v>127</v>
      </c>
      <c r="B743" s="31" t="s">
        <v>460</v>
      </c>
      <c r="C743" s="55">
        <v>39785.588150869509</v>
      </c>
      <c r="D743" s="55">
        <v>39150.635305956799</v>
      </c>
      <c r="E743" s="55">
        <v>38525.815907198856</v>
      </c>
      <c r="F743" s="55">
        <v>37910.968231198742</v>
      </c>
      <c r="G743" s="55">
        <v>37305.933135562758</v>
      </c>
      <c r="H743" s="55">
        <v>36710.554017709204</v>
      </c>
      <c r="I743" s="55">
        <v>36063.189851320341</v>
      </c>
      <c r="J743" s="55">
        <v>35427.241485513587</v>
      </c>
      <c r="K743" s="55">
        <v>34802.507610871893</v>
      </c>
      <c r="L743" s="55">
        <v>34188.790467924788</v>
      </c>
      <c r="M743" s="55">
        <v>33585.895784547502</v>
      </c>
      <c r="N743" s="55">
        <v>32982.545352714478</v>
      </c>
      <c r="O743" s="55">
        <v>32390.033748761125</v>
      </c>
      <c r="P743" s="55">
        <v>31808.166259658952</v>
      </c>
      <c r="Q743" s="55">
        <v>31236.751670282061</v>
      </c>
      <c r="R743" s="55">
        <v>30675.60220056933</v>
      </c>
      <c r="S743" s="37">
        <f t="shared" si="50"/>
        <v>562550.21918065986</v>
      </c>
      <c r="T743" s="37">
        <f t="shared" si="49"/>
        <v>229389.49474849587</v>
      </c>
    </row>
    <row r="744" spans="1:20" x14ac:dyDescent="0.55000000000000004">
      <c r="A744" s="31" t="s">
        <v>128</v>
      </c>
      <c r="B744" s="31" t="s">
        <v>460</v>
      </c>
      <c r="C744" s="55">
        <v>43588.537953678766</v>
      </c>
      <c r="D744" s="55">
        <v>42721.879490343214</v>
      </c>
      <c r="E744" s="55">
        <v>41872.452549956877</v>
      </c>
      <c r="F744" s="55">
        <v>41039.914523065483</v>
      </c>
      <c r="G744" s="55">
        <v>40223.929612220811</v>
      </c>
      <c r="H744" s="55">
        <v>39424.168696539462</v>
      </c>
      <c r="I744" s="55">
        <v>38767.088856172755</v>
      </c>
      <c r="J744" s="55">
        <v>38120.960519183071</v>
      </c>
      <c r="K744" s="55">
        <v>37485.601157635676</v>
      </c>
      <c r="L744" s="55">
        <v>36860.831285776054</v>
      </c>
      <c r="M744" s="55">
        <v>36246.474409326125</v>
      </c>
      <c r="N744" s="55">
        <v>35619.907204961404</v>
      </c>
      <c r="O744" s="55">
        <v>35004.171025351054</v>
      </c>
      <c r="P744" s="55">
        <v>34399.078642219436</v>
      </c>
      <c r="Q744" s="55">
        <v>33804.446063773903</v>
      </c>
      <c r="R744" s="55">
        <v>33220.092478758008</v>
      </c>
      <c r="S744" s="37">
        <f t="shared" si="50"/>
        <v>608399.534468962</v>
      </c>
      <c r="T744" s="37">
        <f t="shared" si="49"/>
        <v>248870.88282580458</v>
      </c>
    </row>
    <row r="745" spans="1:20" x14ac:dyDescent="0.55000000000000004">
      <c r="A745" s="31" t="s">
        <v>129</v>
      </c>
      <c r="B745" s="31" t="s">
        <v>459</v>
      </c>
      <c r="C745" s="55">
        <v>58300.497534267131</v>
      </c>
      <c r="D745" s="55">
        <v>58320.631105461791</v>
      </c>
      <c r="E745" s="55">
        <v>58340.77162961063</v>
      </c>
      <c r="F745" s="55">
        <v>58360.919109114817</v>
      </c>
      <c r="G745" s="55">
        <v>58381.073546376327</v>
      </c>
      <c r="H745" s="55">
        <v>58401.234943797921</v>
      </c>
      <c r="I745" s="55">
        <v>58446.351937824722</v>
      </c>
      <c r="J745" s="55">
        <v>58491.503786305388</v>
      </c>
      <c r="K745" s="55">
        <v>58536.690516166222</v>
      </c>
      <c r="L745" s="55">
        <v>58581.912154354301</v>
      </c>
      <c r="M745" s="55">
        <v>58627.16872783751</v>
      </c>
      <c r="N745" s="55">
        <v>58644.420409226892</v>
      </c>
      <c r="O745" s="55">
        <v>58661.677167110996</v>
      </c>
      <c r="P745" s="55">
        <v>58678.93900298357</v>
      </c>
      <c r="Q745" s="55">
        <v>58696.205918338906</v>
      </c>
      <c r="R745" s="55">
        <v>58713.477914671683</v>
      </c>
      <c r="S745" s="37">
        <f t="shared" si="50"/>
        <v>936183.4754034488</v>
      </c>
      <c r="T745" s="37">
        <f t="shared" si="49"/>
        <v>350105.12786862865</v>
      </c>
    </row>
    <row r="746" spans="1:20" x14ac:dyDescent="0.55000000000000004">
      <c r="A746" s="31" t="s">
        <v>130</v>
      </c>
      <c r="B746" s="31" t="s">
        <v>460</v>
      </c>
      <c r="C746" s="55">
        <v>8013.0327486270571</v>
      </c>
      <c r="D746" s="55">
        <v>7799.8325887308047</v>
      </c>
      <c r="E746" s="55">
        <v>7592.3049762464643</v>
      </c>
      <c r="F746" s="55">
        <v>7390.2989835473572</v>
      </c>
      <c r="G746" s="55">
        <v>7193.6676986891507</v>
      </c>
      <c r="H746" s="55">
        <v>7002.2681185659085</v>
      </c>
      <c r="I746" s="55">
        <v>6818.7230510763384</v>
      </c>
      <c r="J746" s="55">
        <v>6639.9891092433836</v>
      </c>
      <c r="K746" s="55">
        <v>6465.9401827313131</v>
      </c>
      <c r="L746" s="55">
        <v>6296.4534668376064</v>
      </c>
      <c r="M746" s="55">
        <v>6131.4093758449371</v>
      </c>
      <c r="N746" s="55">
        <v>5956.7453454550559</v>
      </c>
      <c r="O746" s="55">
        <v>5787.0569286055497</v>
      </c>
      <c r="P746" s="55">
        <v>5622.2023861527159</v>
      </c>
      <c r="Q746" s="55">
        <v>5462.0440166428143</v>
      </c>
      <c r="R746" s="55">
        <v>5306.4480412913426</v>
      </c>
      <c r="S746" s="37">
        <f t="shared" si="50"/>
        <v>105478.41701828779</v>
      </c>
      <c r="T746" s="37">
        <f t="shared" si="49"/>
        <v>44991.405114406742</v>
      </c>
    </row>
    <row r="747" spans="1:20" x14ac:dyDescent="0.55000000000000004">
      <c r="A747" s="31" t="s">
        <v>32</v>
      </c>
      <c r="B747" s="31" t="s">
        <v>460</v>
      </c>
      <c r="C747" s="55">
        <v>318529.59973454539</v>
      </c>
      <c r="D747" s="55">
        <v>328731.52347214601</v>
      </c>
      <c r="E747" s="55">
        <v>338932.49011716212</v>
      </c>
      <c r="F747" s="55">
        <v>349132.49973690265</v>
      </c>
      <c r="G747" s="55">
        <v>359331.55239867308</v>
      </c>
      <c r="H747" s="55">
        <v>369529.64816977427</v>
      </c>
      <c r="I747" s="55">
        <v>379820.25730789866</v>
      </c>
      <c r="J747" s="55">
        <v>390114.9529197457</v>
      </c>
      <c r="K747" s="55">
        <v>400413.73622529942</v>
      </c>
      <c r="L747" s="55">
        <v>410716.60844486742</v>
      </c>
      <c r="M747" s="55">
        <v>421023.5707990817</v>
      </c>
      <c r="N747" s="55">
        <v>430352.26658641186</v>
      </c>
      <c r="O747" s="55">
        <v>439071.22934041609</v>
      </c>
      <c r="P747" s="55">
        <v>438158.54433153849</v>
      </c>
      <c r="Q747" s="55">
        <v>437247.7564953058</v>
      </c>
      <c r="R747" s="55">
        <v>436338.86188811838</v>
      </c>
      <c r="S747" s="37">
        <f t="shared" si="50"/>
        <v>6247445.0979678873</v>
      </c>
      <c r="T747" s="37">
        <f t="shared" si="49"/>
        <v>2064187.3136292035</v>
      </c>
    </row>
    <row r="748" spans="1:20" x14ac:dyDescent="0.55000000000000004">
      <c r="A748" s="31" t="s">
        <v>132</v>
      </c>
      <c r="B748" s="31" t="s">
        <v>459</v>
      </c>
      <c r="C748" s="55">
        <v>26901.403669299634</v>
      </c>
      <c r="D748" s="55">
        <v>26345.711449812152</v>
      </c>
      <c r="E748" s="55">
        <v>25801.497956364208</v>
      </c>
      <c r="F748" s="55">
        <v>25268.526077211445</v>
      </c>
      <c r="G748" s="55">
        <v>24746.563598537992</v>
      </c>
      <c r="H748" s="55">
        <v>24235.383103281783</v>
      </c>
      <c r="I748" s="55">
        <v>23872.215638275815</v>
      </c>
      <c r="J748" s="55">
        <v>23514.49024146728</v>
      </c>
      <c r="K748" s="55">
        <v>23162.125363408275</v>
      </c>
      <c r="L748" s="55">
        <v>22815.040676670222</v>
      </c>
      <c r="M748" s="55">
        <v>22473.157057531873</v>
      </c>
      <c r="N748" s="55">
        <v>22250.482495872955</v>
      </c>
      <c r="O748" s="55">
        <v>22030.01429802323</v>
      </c>
      <c r="P748" s="55">
        <v>21811.730602297099</v>
      </c>
      <c r="Q748" s="55">
        <v>21595.609763624758</v>
      </c>
      <c r="R748" s="55">
        <v>21381.630351405933</v>
      </c>
      <c r="S748" s="37">
        <f t="shared" si="50"/>
        <v>378205.58234308474</v>
      </c>
      <c r="T748" s="37">
        <f t="shared" si="49"/>
        <v>153299.08585450723</v>
      </c>
    </row>
    <row r="749" spans="1:20" x14ac:dyDescent="0.55000000000000004">
      <c r="A749" s="31" t="s">
        <v>133</v>
      </c>
      <c r="B749" s="31">
        <v>0</v>
      </c>
      <c r="C749" s="55">
        <v>3433.9684537091903</v>
      </c>
      <c r="D749" s="55">
        <v>3618.1174986291549</v>
      </c>
      <c r="E749" s="55">
        <v>3798.7531537368463</v>
      </c>
      <c r="F749" s="55">
        <v>3975.9230510089378</v>
      </c>
      <c r="G749" s="55">
        <v>4149.6742556749432</v>
      </c>
      <c r="H749" s="55">
        <v>4320.0532725077628</v>
      </c>
      <c r="I749" s="55">
        <v>4490.4206646441426</v>
      </c>
      <c r="J749" s="55">
        <v>4657.7517155610567</v>
      </c>
      <c r="K749" s="55">
        <v>4822.0843792644146</v>
      </c>
      <c r="L749" s="55">
        <v>4983.4561945791393</v>
      </c>
      <c r="M749" s="55">
        <v>5141.9042893812339</v>
      </c>
      <c r="N749" s="55">
        <v>5289.4929526547385</v>
      </c>
      <c r="O749" s="55">
        <v>5433.7836352975146</v>
      </c>
      <c r="P749" s="55">
        <v>5574.8259649612692</v>
      </c>
      <c r="Q749" s="55">
        <v>5712.6689212666615</v>
      </c>
      <c r="R749" s="55">
        <v>5847.3608436634167</v>
      </c>
      <c r="S749" s="37">
        <f t="shared" si="50"/>
        <v>75250.239246540441</v>
      </c>
      <c r="T749" s="37">
        <f t="shared" si="49"/>
        <v>23296.489685266839</v>
      </c>
    </row>
    <row r="750" spans="1:20" x14ac:dyDescent="0.55000000000000004">
      <c r="A750" s="66" t="s">
        <v>25</v>
      </c>
      <c r="B750" s="31" t="s">
        <v>460</v>
      </c>
      <c r="C750" s="55">
        <v>20661.378597989409</v>
      </c>
      <c r="D750" s="55">
        <v>20336.17515449776</v>
      </c>
      <c r="E750" s="55">
        <v>20016.090308449035</v>
      </c>
      <c r="F750" s="55">
        <v>19701.043494768324</v>
      </c>
      <c r="G750" s="55">
        <v>19390.955416449055</v>
      </c>
      <c r="H750" s="55">
        <v>19085.748024593999</v>
      </c>
      <c r="I750" s="55">
        <v>18781.593604394962</v>
      </c>
      <c r="J750" s="55">
        <v>18482.286251819754</v>
      </c>
      <c r="K750" s="55">
        <v>18187.748722998193</v>
      </c>
      <c r="L750" s="55">
        <v>17897.905005034354</v>
      </c>
      <c r="M750" s="55">
        <v>17612.680296389524</v>
      </c>
      <c r="N750" s="55">
        <v>17364.329495087848</v>
      </c>
      <c r="O750" s="55">
        <v>17119.480609421338</v>
      </c>
      <c r="P750" s="55">
        <v>16878.084259991781</v>
      </c>
      <c r="Q750" s="55">
        <v>16640.09176368414</v>
      </c>
      <c r="R750" s="55">
        <v>16405.455123848489</v>
      </c>
      <c r="S750" s="37">
        <f t="shared" si="50"/>
        <v>294561.04612941795</v>
      </c>
      <c r="T750" s="37">
        <f t="shared" si="49"/>
        <v>119191.39099674758</v>
      </c>
    </row>
    <row r="751" spans="1:20" x14ac:dyDescent="0.55000000000000004">
      <c r="A751" s="31" t="s">
        <v>135</v>
      </c>
      <c r="B751" s="31" t="s">
        <v>459</v>
      </c>
      <c r="C751" s="55">
        <v>11173.121551367602</v>
      </c>
      <c r="D751" s="55">
        <v>12837.969392491741</v>
      </c>
      <c r="E751" s="55">
        <v>14505.078914366088</v>
      </c>
      <c r="F751" s="55">
        <v>16174.452424858817</v>
      </c>
      <c r="G751" s="55">
        <v>17846.092233932246</v>
      </c>
      <c r="H751" s="55">
        <v>19520.000653644602</v>
      </c>
      <c r="I751" s="55">
        <v>21184.002465046837</v>
      </c>
      <c r="J751" s="55">
        <v>22848.356473764805</v>
      </c>
      <c r="K751" s="55">
        <v>24513.062735730404</v>
      </c>
      <c r="L751" s="55">
        <v>26178.121306883397</v>
      </c>
      <c r="M751" s="55">
        <v>27843.532243171441</v>
      </c>
      <c r="N751" s="55">
        <v>29447.142364478565</v>
      </c>
      <c r="O751" s="55">
        <v>31044.22483088318</v>
      </c>
      <c r="P751" s="55">
        <v>32634.799342246508</v>
      </c>
      <c r="Q751" s="55">
        <v>34218.885545733581</v>
      </c>
      <c r="R751" s="55">
        <v>35796.503035945265</v>
      </c>
      <c r="S751" s="37">
        <f t="shared" si="50"/>
        <v>377765.3455145451</v>
      </c>
      <c r="T751" s="37">
        <f t="shared" si="49"/>
        <v>92056.715170661089</v>
      </c>
    </row>
    <row r="752" spans="1:20" x14ac:dyDescent="0.55000000000000004">
      <c r="A752" s="31" t="s">
        <v>137</v>
      </c>
      <c r="B752" s="31" t="s">
        <v>459</v>
      </c>
      <c r="C752" s="55">
        <v>68977.533927452532</v>
      </c>
      <c r="D752" s="55">
        <v>69081.639466635577</v>
      </c>
      <c r="E752" s="55">
        <v>69185.902128908885</v>
      </c>
      <c r="F752" s="55">
        <v>69290.322151413173</v>
      </c>
      <c r="G752" s="55">
        <v>69394.899771647135</v>
      </c>
      <c r="H752" s="55">
        <v>69499.635227467865</v>
      </c>
      <c r="I752" s="55">
        <v>69530.155620860067</v>
      </c>
      <c r="J752" s="55">
        <v>69560.689417119895</v>
      </c>
      <c r="K752" s="55">
        <v>69591.236622133205</v>
      </c>
      <c r="L752" s="55">
        <v>69621.797241788357</v>
      </c>
      <c r="M752" s="55">
        <v>69652.371281976259</v>
      </c>
      <c r="N752" s="55">
        <v>69613.615578800309</v>
      </c>
      <c r="O752" s="55">
        <v>69574.88143992293</v>
      </c>
      <c r="P752" s="55">
        <v>69536.168853345356</v>
      </c>
      <c r="Q752" s="55">
        <v>69497.477807075542</v>
      </c>
      <c r="R752" s="55">
        <v>69458.808289128167</v>
      </c>
      <c r="S752" s="37">
        <f t="shared" si="50"/>
        <v>1111067.134825675</v>
      </c>
      <c r="T752" s="37">
        <f t="shared" si="49"/>
        <v>415429.93267352518</v>
      </c>
    </row>
    <row r="753" spans="1:20" x14ac:dyDescent="0.55000000000000004">
      <c r="A753" s="31" t="s">
        <v>22</v>
      </c>
      <c r="B753" s="31" t="s">
        <v>460</v>
      </c>
      <c r="C753" s="55">
        <v>128829.32784982701</v>
      </c>
      <c r="D753" s="55">
        <v>129381.07272563905</v>
      </c>
      <c r="E753" s="55">
        <v>129935.18059140904</v>
      </c>
      <c r="F753" s="55">
        <v>130491.66156725171</v>
      </c>
      <c r="G753" s="55">
        <v>131050.52581662405</v>
      </c>
      <c r="H753" s="55">
        <v>131611.78354651059</v>
      </c>
      <c r="I753" s="55">
        <v>132303.88124677454</v>
      </c>
      <c r="J753" s="55">
        <v>132999.61843290977</v>
      </c>
      <c r="K753" s="55">
        <v>133699.01424362659</v>
      </c>
      <c r="L753" s="55">
        <v>134402.08791827876</v>
      </c>
      <c r="M753" s="55">
        <v>135108.85879739263</v>
      </c>
      <c r="N753" s="55">
        <v>135703.19058747045</v>
      </c>
      <c r="O753" s="55">
        <v>136300.13678995502</v>
      </c>
      <c r="P753" s="55">
        <v>136899.70890541273</v>
      </c>
      <c r="Q753" s="55">
        <v>137501.91848499994</v>
      </c>
      <c r="R753" s="55">
        <v>138106.77713068563</v>
      </c>
      <c r="S753" s="37">
        <f t="shared" si="50"/>
        <v>2134324.7446347675</v>
      </c>
      <c r="T753" s="37">
        <f t="shared" si="49"/>
        <v>781299.55209726142</v>
      </c>
    </row>
    <row r="754" spans="1:20" x14ac:dyDescent="0.55000000000000004">
      <c r="A754" s="31" t="s">
        <v>140</v>
      </c>
      <c r="B754" s="31" t="s">
        <v>460</v>
      </c>
      <c r="C754" s="55">
        <v>55089.484028082159</v>
      </c>
      <c r="D754" s="55">
        <v>55313.496504961302</v>
      </c>
      <c r="E754" s="55">
        <v>55538.419892346923</v>
      </c>
      <c r="F754" s="55">
        <v>55764.257894309252</v>
      </c>
      <c r="G754" s="55">
        <v>55991.014229980581</v>
      </c>
      <c r="H754" s="55">
        <v>56218.692633616411</v>
      </c>
      <c r="I754" s="55">
        <v>56602.333518629464</v>
      </c>
      <c r="J754" s="55">
        <v>56988.592399930938</v>
      </c>
      <c r="K754" s="55">
        <v>57377.487142938255</v>
      </c>
      <c r="L754" s="55">
        <v>57769.035734983976</v>
      </c>
      <c r="M754" s="55">
        <v>58163.256286147531</v>
      </c>
      <c r="N754" s="55">
        <v>58485.987698977515</v>
      </c>
      <c r="O754" s="55">
        <v>58810.509856883982</v>
      </c>
      <c r="P754" s="55">
        <v>59136.832696203484</v>
      </c>
      <c r="Q754" s="55">
        <v>59464.966208406455</v>
      </c>
      <c r="R754" s="55">
        <v>59794.920440403184</v>
      </c>
      <c r="S754" s="37">
        <f t="shared" si="50"/>
        <v>916509.2871668014</v>
      </c>
      <c r="T754" s="37">
        <f t="shared" si="49"/>
        <v>333915.36518329661</v>
      </c>
    </row>
    <row r="755" spans="1:20" x14ac:dyDescent="0.55000000000000004">
      <c r="A755" s="31" t="s">
        <v>141</v>
      </c>
      <c r="B755" s="31" t="s">
        <v>459</v>
      </c>
      <c r="C755" s="55">
        <v>22176.169621622474</v>
      </c>
      <c r="D755" s="55">
        <v>22125.445111866913</v>
      </c>
      <c r="E755" s="55">
        <v>22074.83662647146</v>
      </c>
      <c r="F755" s="55">
        <v>22024.343900048592</v>
      </c>
      <c r="G755" s="55">
        <v>21973.9666678178</v>
      </c>
      <c r="H755" s="55">
        <v>21923.704665604262</v>
      </c>
      <c r="I755" s="55">
        <v>21867.018681689136</v>
      </c>
      <c r="J755" s="55">
        <v>21810.479265191396</v>
      </c>
      <c r="K755" s="55">
        <v>21754.086037145964</v>
      </c>
      <c r="L755" s="55">
        <v>21697.838619567643</v>
      </c>
      <c r="M755" s="55">
        <v>21641.736635448524</v>
      </c>
      <c r="N755" s="55">
        <v>21548.804533108407</v>
      </c>
      <c r="O755" s="55">
        <v>21456.27149188759</v>
      </c>
      <c r="P755" s="55">
        <v>21364.135798171803</v>
      </c>
      <c r="Q755" s="55">
        <v>21272.395745705213</v>
      </c>
      <c r="R755" s="55">
        <v>21181.049635558869</v>
      </c>
      <c r="S755" s="37">
        <f t="shared" si="50"/>
        <v>347892.28303690604</v>
      </c>
      <c r="T755" s="37">
        <f t="shared" si="49"/>
        <v>132298.46659343151</v>
      </c>
    </row>
    <row r="756" spans="1:20" x14ac:dyDescent="0.55000000000000004">
      <c r="A756" s="31" t="s">
        <v>143</v>
      </c>
      <c r="B756" s="31" t="s">
        <v>459</v>
      </c>
      <c r="C756" s="55">
        <v>888176.28188963479</v>
      </c>
      <c r="D756" s="55">
        <v>875866.84903323639</v>
      </c>
      <c r="E756" s="55">
        <v>863728.01534767344</v>
      </c>
      <c r="F756" s="55">
        <v>851757.41646105109</v>
      </c>
      <c r="G756" s="55">
        <v>839952.72076983075</v>
      </c>
      <c r="H756" s="55">
        <v>828311.6289846861</v>
      </c>
      <c r="I756" s="55">
        <v>816033.21912547713</v>
      </c>
      <c r="J756" s="55">
        <v>803936.81727315218</v>
      </c>
      <c r="K756" s="55">
        <v>792019.72544687055</v>
      </c>
      <c r="L756" s="55">
        <v>780279.28565908771</v>
      </c>
      <c r="M756" s="55">
        <v>768712.87932272279</v>
      </c>
      <c r="N756" s="55">
        <v>756008.14784439432</v>
      </c>
      <c r="O756" s="55">
        <v>743513.39099544741</v>
      </c>
      <c r="P756" s="55">
        <v>731225.13846680336</v>
      </c>
      <c r="Q756" s="55">
        <v>719139.97730414721</v>
      </c>
      <c r="R756" s="55">
        <v>707254.55096000922</v>
      </c>
      <c r="S756" s="37">
        <f t="shared" si="50"/>
        <v>12765916.044884225</v>
      </c>
      <c r="T756" s="37">
        <f t="shared" si="49"/>
        <v>5147792.9124861127</v>
      </c>
    </row>
    <row r="757" spans="1:20" x14ac:dyDescent="0.55000000000000004">
      <c r="A757" s="31" t="s">
        <v>145</v>
      </c>
      <c r="B757" s="31" t="s">
        <v>459</v>
      </c>
      <c r="C757" s="55">
        <v>69833.087154835288</v>
      </c>
      <c r="D757" s="55">
        <v>68610.00024111908</v>
      </c>
      <c r="E757" s="55">
        <v>67408.335000988474</v>
      </c>
      <c r="F757" s="55">
        <v>66227.716245980453</v>
      </c>
      <c r="G757" s="55">
        <v>65067.775358845298</v>
      </c>
      <c r="H757" s="55">
        <v>63928.150178455187</v>
      </c>
      <c r="I757" s="55">
        <v>62872.093138460361</v>
      </c>
      <c r="J757" s="55">
        <v>61833.481566050803</v>
      </c>
      <c r="K757" s="55">
        <v>60812.027271926345</v>
      </c>
      <c r="L757" s="55">
        <v>59807.446827511783</v>
      </c>
      <c r="M757" s="55">
        <v>58819.461486312364</v>
      </c>
      <c r="N757" s="55">
        <v>57874.117905312007</v>
      </c>
      <c r="O757" s="55">
        <v>56943.967841279657</v>
      </c>
      <c r="P757" s="55">
        <v>56028.767104734805</v>
      </c>
      <c r="Q757" s="55">
        <v>55128.275430798785</v>
      </c>
      <c r="R757" s="55">
        <v>54242.256416118551</v>
      </c>
      <c r="S757" s="37">
        <f t="shared" si="50"/>
        <v>985436.95916872914</v>
      </c>
      <c r="T757" s="37">
        <f t="shared" si="49"/>
        <v>401075.06418022374</v>
      </c>
    </row>
    <row r="758" spans="1:20" x14ac:dyDescent="0.55000000000000004">
      <c r="A758" s="31" t="s">
        <v>34</v>
      </c>
      <c r="B758" s="31" t="s">
        <v>460</v>
      </c>
      <c r="C758" s="55">
        <v>70519.491677158323</v>
      </c>
      <c r="D758" s="55">
        <v>70695.0795454045</v>
      </c>
      <c r="E758" s="55">
        <v>70871.104613334668</v>
      </c>
      <c r="F758" s="55">
        <v>71047.567969540905</v>
      </c>
      <c r="G758" s="55">
        <v>71224.470705325773</v>
      </c>
      <c r="H758" s="55">
        <v>71401.813914709142</v>
      </c>
      <c r="I758" s="55">
        <v>71603.748624639818</v>
      </c>
      <c r="J758" s="55">
        <v>71806.254435286814</v>
      </c>
      <c r="K758" s="55">
        <v>72009.332961806038</v>
      </c>
      <c r="L758" s="55">
        <v>72212.985823921161</v>
      </c>
      <c r="M758" s="55">
        <v>72417.214645936823</v>
      </c>
      <c r="N758" s="55">
        <v>72552.361721925321</v>
      </c>
      <c r="O758" s="55">
        <v>72687.761013250187</v>
      </c>
      <c r="P758" s="55">
        <v>72823.41299060281</v>
      </c>
      <c r="Q758" s="55">
        <v>72959.318125553124</v>
      </c>
      <c r="R758" s="55">
        <v>73095.476890551072</v>
      </c>
      <c r="S758" s="37">
        <f t="shared" si="50"/>
        <v>1149927.3956589466</v>
      </c>
      <c r="T758" s="37">
        <f t="shared" si="49"/>
        <v>425759.52842547331</v>
      </c>
    </row>
    <row r="759" spans="1:20" x14ac:dyDescent="0.55000000000000004">
      <c r="A759" s="31" t="s">
        <v>35</v>
      </c>
      <c r="B759" s="31" t="s">
        <v>460</v>
      </c>
      <c r="C759" s="55">
        <v>60629.703474660506</v>
      </c>
      <c r="D759" s="55">
        <v>59764.761447699464</v>
      </c>
      <c r="E759" s="55">
        <v>58912.158664823888</v>
      </c>
      <c r="F759" s="55">
        <v>58071.719094646876</v>
      </c>
      <c r="G759" s="55">
        <v>57243.269217041445</v>
      </c>
      <c r="H759" s="55">
        <v>56426.637987314993</v>
      </c>
      <c r="I759" s="55">
        <v>55475.638572283322</v>
      </c>
      <c r="J759" s="55">
        <v>54540.667046200011</v>
      </c>
      <c r="K759" s="55">
        <v>53621.453279325695</v>
      </c>
      <c r="L759" s="55">
        <v>52717.731694615104</v>
      </c>
      <c r="M759" s="55">
        <v>51829.241190987283</v>
      </c>
      <c r="N759" s="55">
        <v>50749.201514081309</v>
      </c>
      <c r="O759" s="55">
        <v>49691.668161344634</v>
      </c>
      <c r="P759" s="55">
        <v>48656.172136463036</v>
      </c>
      <c r="Q759" s="55">
        <v>47642.254216266192</v>
      </c>
      <c r="R759" s="55">
        <v>46649.464747070648</v>
      </c>
      <c r="S759" s="37">
        <f t="shared" si="50"/>
        <v>862621.74244482443</v>
      </c>
      <c r="T759" s="37">
        <f t="shared" si="49"/>
        <v>351048.2498861872</v>
      </c>
    </row>
    <row r="760" spans="1:20" x14ac:dyDescent="0.55000000000000004">
      <c r="A760" s="31" t="s">
        <v>28</v>
      </c>
      <c r="B760" s="31" t="s">
        <v>460</v>
      </c>
      <c r="C760" s="55">
        <v>5745.6884177410957</v>
      </c>
      <c r="D760" s="55">
        <v>5711.5621841560187</v>
      </c>
      <c r="E760" s="55">
        <v>5677.6386416558089</v>
      </c>
      <c r="F760" s="55">
        <v>5643.9165863667431</v>
      </c>
      <c r="G760" s="55">
        <v>5610.3948215654482</v>
      </c>
      <c r="H760" s="55">
        <v>5577.0721576364258</v>
      </c>
      <c r="I760" s="55">
        <v>5539.908068713632</v>
      </c>
      <c r="J760" s="55">
        <v>5502.9916311509869</v>
      </c>
      <c r="K760" s="55">
        <v>5466.3211946673109</v>
      </c>
      <c r="L760" s="55">
        <v>5429.8951199784624</v>
      </c>
      <c r="M760" s="55">
        <v>5393.711778724035</v>
      </c>
      <c r="N760" s="55">
        <v>5364.8851228910034</v>
      </c>
      <c r="O760" s="55">
        <v>5336.2125309235635</v>
      </c>
      <c r="P760" s="55">
        <v>5307.6931794284337</v>
      </c>
      <c r="Q760" s="55">
        <v>5279.3262494129558</v>
      </c>
      <c r="R760" s="55">
        <v>5251.110926261571</v>
      </c>
      <c r="S760" s="37">
        <f t="shared" si="50"/>
        <v>87838.328611273479</v>
      </c>
      <c r="T760" s="37">
        <f t="shared" si="49"/>
        <v>33966.272809121539</v>
      </c>
    </row>
    <row r="761" spans="1:20" x14ac:dyDescent="0.55000000000000004">
      <c r="A761" s="31" t="s">
        <v>146</v>
      </c>
      <c r="B761" s="31" t="s">
        <v>459</v>
      </c>
      <c r="C761" s="55">
        <v>19103.895817084875</v>
      </c>
      <c r="D761" s="55">
        <v>18965.16021927584</v>
      </c>
      <c r="E761" s="55">
        <v>18827.432141937163</v>
      </c>
      <c r="F761" s="55">
        <v>18690.704268291371</v>
      </c>
      <c r="G761" s="55">
        <v>18554.969334696605</v>
      </c>
      <c r="H761" s="55">
        <v>18420.22013026075</v>
      </c>
      <c r="I761" s="55">
        <v>18216.142502370218</v>
      </c>
      <c r="J761" s="55">
        <v>18014.325850619538</v>
      </c>
      <c r="K761" s="55">
        <v>17814.745125652957</v>
      </c>
      <c r="L761" s="55">
        <v>17617.375555636514</v>
      </c>
      <c r="M761" s="55">
        <v>17422.19264318344</v>
      </c>
      <c r="N761" s="55">
        <v>17145.640370316079</v>
      </c>
      <c r="O761" s="55">
        <v>16873.477967380401</v>
      </c>
      <c r="P761" s="55">
        <v>16605.635751499372</v>
      </c>
      <c r="Q761" s="55">
        <v>16342.045145911539</v>
      </c>
      <c r="R761" s="55">
        <v>16082.638662412966</v>
      </c>
      <c r="S761" s="37">
        <f t="shared" si="50"/>
        <v>284696.60148652957</v>
      </c>
      <c r="T761" s="37">
        <f t="shared" si="49"/>
        <v>112562.3819115466</v>
      </c>
    </row>
    <row r="762" spans="1:20" x14ac:dyDescent="0.55000000000000004">
      <c r="A762" s="31" t="s">
        <v>148</v>
      </c>
      <c r="B762" s="31" t="s">
        <v>459</v>
      </c>
      <c r="C762" s="55">
        <v>58431.851387475261</v>
      </c>
      <c r="D762" s="55">
        <v>59016.456229812487</v>
      </c>
      <c r="E762" s="55">
        <v>59606.909985260769</v>
      </c>
      <c r="F762" s="55">
        <v>60203.271171612163</v>
      </c>
      <c r="G762" s="55">
        <v>60805.598892123344</v>
      </c>
      <c r="H762" s="55">
        <v>61413.952841373168</v>
      </c>
      <c r="I762" s="55">
        <v>62148.400376021607</v>
      </c>
      <c r="J762" s="55">
        <v>62891.631145687417</v>
      </c>
      <c r="K762" s="55">
        <v>63643.750188802507</v>
      </c>
      <c r="L762" s="55">
        <v>64404.863799950137</v>
      </c>
      <c r="M762" s="55">
        <v>65175.07954488707</v>
      </c>
      <c r="N762" s="55">
        <v>65979.639061210983</v>
      </c>
      <c r="O762" s="55">
        <v>66794.130533427015</v>
      </c>
      <c r="P762" s="55">
        <v>67618.676567440503</v>
      </c>
      <c r="Q762" s="55">
        <v>68453.401282676074</v>
      </c>
      <c r="R762" s="55">
        <v>69298.430330761592</v>
      </c>
      <c r="S762" s="37">
        <f t="shared" si="50"/>
        <v>1015886.0433385221</v>
      </c>
      <c r="T762" s="37">
        <f t="shared" si="49"/>
        <v>359478.04050765716</v>
      </c>
    </row>
    <row r="763" spans="1:20" x14ac:dyDescent="0.55000000000000004">
      <c r="A763" s="31" t="s">
        <v>29</v>
      </c>
      <c r="B763" s="31" t="s">
        <v>460</v>
      </c>
      <c r="C763" s="55">
        <v>546036.23157009121</v>
      </c>
      <c r="D763" s="55">
        <v>560577.65226057707</v>
      </c>
      <c r="E763" s="55">
        <v>575064.96912451019</v>
      </c>
      <c r="F763" s="55">
        <v>589498.32979547186</v>
      </c>
      <c r="G763" s="55">
        <v>603877.88155090564</v>
      </c>
      <c r="H763" s="55">
        <v>618203.77131292061</v>
      </c>
      <c r="I763" s="55">
        <v>633105.12856063829</v>
      </c>
      <c r="J763" s="55">
        <v>647982.03711174754</v>
      </c>
      <c r="K763" s="55">
        <v>662834.52671816025</v>
      </c>
      <c r="L763" s="55">
        <v>677662.62709969352</v>
      </c>
      <c r="M763" s="55">
        <v>692466.36794410273</v>
      </c>
      <c r="N763" s="55">
        <v>707204.82911061228</v>
      </c>
      <c r="O763" s="55">
        <v>721917.28378701198</v>
      </c>
      <c r="P763" s="55">
        <v>736603.7659289185</v>
      </c>
      <c r="Q763" s="55">
        <v>751264.30945267028</v>
      </c>
      <c r="R763" s="55">
        <v>765898.94823537045</v>
      </c>
      <c r="S763" s="37">
        <f t="shared" si="50"/>
        <v>10490198.659563402</v>
      </c>
      <c r="T763" s="37">
        <f t="shared" si="49"/>
        <v>3493258.8356144773</v>
      </c>
    </row>
    <row r="764" spans="1:20" x14ac:dyDescent="0.55000000000000004">
      <c r="A764" s="31" t="s">
        <v>149</v>
      </c>
      <c r="B764" s="31" t="s">
        <v>460</v>
      </c>
      <c r="C764" s="55">
        <v>39181.945614995595</v>
      </c>
      <c r="D764" s="55">
        <v>38820.197350705319</v>
      </c>
      <c r="E764" s="55">
        <v>38461.788936048913</v>
      </c>
      <c r="F764" s="55">
        <v>38106.689535783553</v>
      </c>
      <c r="G764" s="55">
        <v>37754.868599353525</v>
      </c>
      <c r="H764" s="55">
        <v>37406.295858261874</v>
      </c>
      <c r="I764" s="55">
        <v>37112.49529713537</v>
      </c>
      <c r="J764" s="55">
        <v>36821.002336046178</v>
      </c>
      <c r="K764" s="55">
        <v>36531.798850393345</v>
      </c>
      <c r="L764" s="55">
        <v>36244.866857932095</v>
      </c>
      <c r="M764" s="55">
        <v>35960.188517655733</v>
      </c>
      <c r="N764" s="55">
        <v>35671.940717108875</v>
      </c>
      <c r="O764" s="55">
        <v>35386.003438223495</v>
      </c>
      <c r="P764" s="55">
        <v>35102.358160440723</v>
      </c>
      <c r="Q764" s="55">
        <v>34820.98651165788</v>
      </c>
      <c r="R764" s="55">
        <v>34541.870267038386</v>
      </c>
      <c r="S764" s="37">
        <f t="shared" si="50"/>
        <v>587925.29684878071</v>
      </c>
      <c r="T764" s="37">
        <f t="shared" si="49"/>
        <v>229731.78589514879</v>
      </c>
    </row>
    <row r="765" spans="1:20" x14ac:dyDescent="0.55000000000000004">
      <c r="A765" s="31" t="s">
        <v>151</v>
      </c>
      <c r="B765" s="31" t="s">
        <v>459</v>
      </c>
      <c r="C765" s="55">
        <v>158724.07124130873</v>
      </c>
      <c r="D765" s="55">
        <v>158012.23592492778</v>
      </c>
      <c r="E765" s="55">
        <v>157303.59300094008</v>
      </c>
      <c r="F765" s="55">
        <v>156598.12815231326</v>
      </c>
      <c r="G765" s="55">
        <v>155895.82712622333</v>
      </c>
      <c r="H765" s="55">
        <v>155196.67573376602</v>
      </c>
      <c r="I765" s="55">
        <v>154266.90367279967</v>
      </c>
      <c r="J765" s="55">
        <v>153342.70180901227</v>
      </c>
      <c r="K765" s="55">
        <v>152424.0367717554</v>
      </c>
      <c r="L765" s="55">
        <v>151510.87539030163</v>
      </c>
      <c r="M765" s="55">
        <v>150603.18469264702</v>
      </c>
      <c r="N765" s="55">
        <v>149326.13363482221</v>
      </c>
      <c r="O765" s="55">
        <v>148059.91142771277</v>
      </c>
      <c r="P765" s="55">
        <v>146804.42624726266</v>
      </c>
      <c r="Q765" s="55">
        <v>145559.58704804489</v>
      </c>
      <c r="R765" s="55">
        <v>144325.30355665908</v>
      </c>
      <c r="S765" s="37">
        <f t="shared" si="50"/>
        <v>2437953.5954304975</v>
      </c>
      <c r="T765" s="37">
        <f t="shared" si="49"/>
        <v>941730.53117947932</v>
      </c>
    </row>
    <row r="766" spans="1:20" x14ac:dyDescent="0.55000000000000004">
      <c r="A766" s="31" t="s">
        <v>153</v>
      </c>
      <c r="B766" s="31" t="s">
        <v>459</v>
      </c>
      <c r="C766" s="55">
        <v>44721.306778630518</v>
      </c>
      <c r="D766" s="55">
        <v>44020.058767325914</v>
      </c>
      <c r="E766" s="55">
        <v>43329.806605847269</v>
      </c>
      <c r="F766" s="55">
        <v>42650.377874862999</v>
      </c>
      <c r="G766" s="55">
        <v>41981.602858645696</v>
      </c>
      <c r="H766" s="55">
        <v>41323.314502678601</v>
      </c>
      <c r="I766" s="55">
        <v>40708.66824410751</v>
      </c>
      <c r="J766" s="55">
        <v>40103.164282753431</v>
      </c>
      <c r="K766" s="55">
        <v>39506.666635362199</v>
      </c>
      <c r="L766" s="55">
        <v>38919.041341305339</v>
      </c>
      <c r="M766" s="55">
        <v>38340.156432495438</v>
      </c>
      <c r="N766" s="55">
        <v>37736.320217278728</v>
      </c>
      <c r="O766" s="55">
        <v>37141.994087798099</v>
      </c>
      <c r="P766" s="55">
        <v>36557.028265473782</v>
      </c>
      <c r="Q766" s="55">
        <v>35981.275330655692</v>
      </c>
      <c r="R766" s="55">
        <v>35414.590185471498</v>
      </c>
      <c r="S766" s="37">
        <f t="shared" si="50"/>
        <v>638435.37241069274</v>
      </c>
      <c r="T766" s="37">
        <f t="shared" si="49"/>
        <v>258026.46738799103</v>
      </c>
    </row>
    <row r="767" spans="1:20" x14ac:dyDescent="0.55000000000000004">
      <c r="A767" s="31" t="s">
        <v>154</v>
      </c>
      <c r="B767" s="31" t="s">
        <v>459</v>
      </c>
      <c r="C767" s="55">
        <v>52742.192573808083</v>
      </c>
      <c r="D767" s="55">
        <v>52090.851679446809</v>
      </c>
      <c r="E767" s="55">
        <v>51447.554534121453</v>
      </c>
      <c r="F767" s="55">
        <v>50812.201801372241</v>
      </c>
      <c r="G767" s="55">
        <v>50184.695371497233</v>
      </c>
      <c r="H767" s="55">
        <v>49564.938346402501</v>
      </c>
      <c r="I767" s="55">
        <v>48917.92027830366</v>
      </c>
      <c r="J767" s="55">
        <v>48279.348349641521</v>
      </c>
      <c r="K767" s="55">
        <v>47649.112304961302</v>
      </c>
      <c r="L767" s="55">
        <v>47027.103328076999</v>
      </c>
      <c r="M767" s="55">
        <v>46413.214023283253</v>
      </c>
      <c r="N767" s="55">
        <v>45748.886351464411</v>
      </c>
      <c r="O767" s="55">
        <v>45094.06742117172</v>
      </c>
      <c r="P767" s="55">
        <v>44448.621130645042</v>
      </c>
      <c r="Q767" s="55">
        <v>43812.413326193768</v>
      </c>
      <c r="R767" s="55">
        <v>43185.311774313421</v>
      </c>
      <c r="S767" s="37">
        <f t="shared" si="50"/>
        <v>767418.43259470351</v>
      </c>
      <c r="T767" s="37">
        <f t="shared" si="49"/>
        <v>306842.43430664833</v>
      </c>
    </row>
    <row r="768" spans="1:20" x14ac:dyDescent="0.55000000000000004">
      <c r="A768" s="31" t="s">
        <v>157</v>
      </c>
      <c r="B768" s="31" t="s">
        <v>460</v>
      </c>
      <c r="C768" s="55">
        <v>1505420.3039404359</v>
      </c>
      <c r="D768" s="55">
        <v>1449938.1812137994</v>
      </c>
      <c r="E768" s="55">
        <v>1396500.8468656621</v>
      </c>
      <c r="F768" s="55">
        <v>1345032.9404139915</v>
      </c>
      <c r="G768" s="55">
        <v>1295461.8787801836</v>
      </c>
      <c r="H768" s="55">
        <v>1247717.7539281214</v>
      </c>
      <c r="I768" s="55">
        <v>1208765.1905677512</v>
      </c>
      <c r="J768" s="55">
        <v>1171028.6892435004</v>
      </c>
      <c r="K768" s="55">
        <v>1134470.2856534552</v>
      </c>
      <c r="L768" s="55">
        <v>1099053.200705156</v>
      </c>
      <c r="M768" s="55">
        <v>1064741.8035144804</v>
      </c>
      <c r="N768" s="55">
        <v>1031914.7077272696</v>
      </c>
      <c r="O768" s="55">
        <v>1000099.7054018409</v>
      </c>
      <c r="P768" s="55">
        <v>969265.59264546947</v>
      </c>
      <c r="Q768" s="55">
        <v>939382.12761385727</v>
      </c>
      <c r="R768" s="55">
        <v>910420.000850179</v>
      </c>
      <c r="S768" s="37">
        <f t="shared" si="50"/>
        <v>18769213.209065154</v>
      </c>
      <c r="T768" s="37">
        <f t="shared" si="49"/>
        <v>8240071.9051421927</v>
      </c>
    </row>
    <row r="769" spans="1:20" x14ac:dyDescent="0.55000000000000004">
      <c r="A769" s="31" t="s">
        <v>158</v>
      </c>
      <c r="B769" s="31" t="s">
        <v>459</v>
      </c>
      <c r="C769" s="55">
        <v>32882.965998560452</v>
      </c>
      <c r="D769" s="55">
        <v>32941.271291013501</v>
      </c>
      <c r="E769" s="55">
        <v>32999.679965476804</v>
      </c>
      <c r="F769" s="55">
        <v>33058.192205258594</v>
      </c>
      <c r="G769" s="55">
        <v>33116.808193992125</v>
      </c>
      <c r="H769" s="55">
        <v>33175.528115636276</v>
      </c>
      <c r="I769" s="55">
        <v>33241.817716566475</v>
      </c>
      <c r="J769" s="55">
        <v>33308.239773901776</v>
      </c>
      <c r="K769" s="55">
        <v>33374.79455230962</v>
      </c>
      <c r="L769" s="55">
        <v>33441.482316986308</v>
      </c>
      <c r="M769" s="55">
        <v>33508.303333658012</v>
      </c>
      <c r="N769" s="55">
        <v>33431.28262930132</v>
      </c>
      <c r="O769" s="55">
        <v>33354.438961329928</v>
      </c>
      <c r="P769" s="55">
        <v>33277.771922815831</v>
      </c>
      <c r="Q769" s="55">
        <v>33201.28110776635</v>
      </c>
      <c r="R769" s="55">
        <v>33124.966111122019</v>
      </c>
      <c r="S769" s="37">
        <f t="shared" si="50"/>
        <v>531438.82419569546</v>
      </c>
      <c r="T769" s="37">
        <f t="shared" si="49"/>
        <v>198174.44576993777</v>
      </c>
    </row>
    <row r="770" spans="1:20" x14ac:dyDescent="0.55000000000000004">
      <c r="A770" s="31" t="s">
        <v>159</v>
      </c>
      <c r="B770" s="31" t="s">
        <v>459</v>
      </c>
      <c r="C770" s="55">
        <v>0</v>
      </c>
      <c r="D770" s="55">
        <v>0</v>
      </c>
      <c r="E770" s="55">
        <v>0</v>
      </c>
      <c r="F770" s="55">
        <v>0</v>
      </c>
      <c r="G770" s="55">
        <v>0</v>
      </c>
      <c r="H770" s="55">
        <v>0</v>
      </c>
      <c r="I770" s="55">
        <v>0</v>
      </c>
      <c r="J770" s="55">
        <v>0</v>
      </c>
      <c r="K770" s="55">
        <v>0</v>
      </c>
      <c r="L770" s="55">
        <v>0</v>
      </c>
      <c r="M770" s="55">
        <v>0</v>
      </c>
      <c r="N770" s="55">
        <v>0</v>
      </c>
      <c r="O770" s="55">
        <v>0</v>
      </c>
      <c r="P770" s="55">
        <v>0</v>
      </c>
      <c r="Q770" s="55">
        <v>0</v>
      </c>
      <c r="R770" s="55">
        <v>0</v>
      </c>
      <c r="S770" s="37">
        <f t="shared" si="50"/>
        <v>0</v>
      </c>
      <c r="T770" s="37">
        <f t="shared" si="49"/>
        <v>0</v>
      </c>
    </row>
    <row r="771" spans="1:20" x14ac:dyDescent="0.55000000000000004">
      <c r="A771" s="31" t="s">
        <v>160</v>
      </c>
      <c r="B771" s="31" t="s">
        <v>459</v>
      </c>
      <c r="C771" s="55">
        <v>65363.55552034342</v>
      </c>
      <c r="D771" s="55">
        <v>65473.89579698498</v>
      </c>
      <c r="E771" s="55">
        <v>65584.422339146404</v>
      </c>
      <c r="F771" s="55">
        <v>65695.13546126266</v>
      </c>
      <c r="G771" s="55">
        <v>65806.035478299615</v>
      </c>
      <c r="H771" s="55">
        <v>65917.122705754693</v>
      </c>
      <c r="I771" s="55">
        <v>66132.247945902694</v>
      </c>
      <c r="J771" s="55">
        <v>66348.075262643993</v>
      </c>
      <c r="K771" s="55">
        <v>66564.606947255714</v>
      </c>
      <c r="L771" s="55">
        <v>66781.845298492743</v>
      </c>
      <c r="M771" s="55">
        <v>66999.792622612076</v>
      </c>
      <c r="N771" s="55">
        <v>67295.933108968282</v>
      </c>
      <c r="O771" s="55">
        <v>67593.382542475316</v>
      </c>
      <c r="P771" s="55">
        <v>67892.14670870699</v>
      </c>
      <c r="Q771" s="55">
        <v>68192.231418809475</v>
      </c>
      <c r="R771" s="55">
        <v>68493.642509614321</v>
      </c>
      <c r="S771" s="37">
        <f t="shared" si="50"/>
        <v>1066134.0716672733</v>
      </c>
      <c r="T771" s="37">
        <f t="shared" si="49"/>
        <v>393840.16730179178</v>
      </c>
    </row>
    <row r="772" spans="1:20" x14ac:dyDescent="0.55000000000000004">
      <c r="A772" s="31" t="s">
        <v>162</v>
      </c>
      <c r="B772" s="31">
        <v>0</v>
      </c>
      <c r="C772" s="55">
        <v>696.03713156686547</v>
      </c>
      <c r="D772" s="55">
        <v>696.75384638166474</v>
      </c>
      <c r="E772" s="55">
        <v>697.47129920324892</v>
      </c>
      <c r="F772" s="55">
        <v>698.18949079154947</v>
      </c>
      <c r="G772" s="55">
        <v>698.90842190728029</v>
      </c>
      <c r="H772" s="55">
        <v>699.6280933119383</v>
      </c>
      <c r="I772" s="55">
        <v>701.66522916247311</v>
      </c>
      <c r="J772" s="55">
        <v>703.70829662512142</v>
      </c>
      <c r="K772" s="55">
        <v>705.75731297120251</v>
      </c>
      <c r="L772" s="55">
        <v>707.81229552232435</v>
      </c>
      <c r="M772" s="55">
        <v>709.87326165053128</v>
      </c>
      <c r="N772" s="55">
        <v>709.41467515090937</v>
      </c>
      <c r="O772" s="55">
        <v>708.95638490357487</v>
      </c>
      <c r="P772" s="55">
        <v>708.49839071714564</v>
      </c>
      <c r="Q772" s="55">
        <v>708.04069240036233</v>
      </c>
      <c r="R772" s="55">
        <v>707.58328976209043</v>
      </c>
      <c r="S772" s="37">
        <f t="shared" si="50"/>
        <v>11258.298112028284</v>
      </c>
      <c r="T772" s="37">
        <f t="shared" si="49"/>
        <v>4186.9882831625473</v>
      </c>
    </row>
    <row r="773" spans="1:20" x14ac:dyDescent="0.55000000000000004">
      <c r="A773" s="31" t="s">
        <v>163</v>
      </c>
      <c r="B773" s="31" t="s">
        <v>459</v>
      </c>
      <c r="C773" s="55">
        <v>12996.187797568597</v>
      </c>
      <c r="D773" s="55">
        <v>15178.962696918919</v>
      </c>
      <c r="E773" s="55">
        <v>17347.526253285389</v>
      </c>
      <c r="F773" s="55">
        <v>19501.947418825959</v>
      </c>
      <c r="G773" s="55">
        <v>21642.29484879236</v>
      </c>
      <c r="H773" s="55">
        <v>23768.636902727852</v>
      </c>
      <c r="I773" s="55">
        <v>25879.294555182962</v>
      </c>
      <c r="J773" s="55">
        <v>27975.799474096293</v>
      </c>
      <c r="K773" s="55">
        <v>30058.221962626038</v>
      </c>
      <c r="L773" s="55">
        <v>32126.632014446706</v>
      </c>
      <c r="M773" s="55">
        <v>34181.099315024891</v>
      </c>
      <c r="N773" s="55">
        <v>36149.013670754146</v>
      </c>
      <c r="O773" s="55">
        <v>38095.144129680724</v>
      </c>
      <c r="P773" s="55">
        <v>38448.103498684592</v>
      </c>
      <c r="Q773" s="55">
        <v>38244.651875767937</v>
      </c>
      <c r="R773" s="55">
        <v>38042.276835545876</v>
      </c>
      <c r="S773" s="37">
        <f t="shared" si="50"/>
        <v>449635.79324992921</v>
      </c>
      <c r="T773" s="37">
        <f t="shared" si="49"/>
        <v>110435.55591811908</v>
      </c>
    </row>
    <row r="774" spans="1:20" x14ac:dyDescent="0.55000000000000004">
      <c r="A774" s="31" t="s">
        <v>164</v>
      </c>
      <c r="B774" s="31" t="s">
        <v>459</v>
      </c>
      <c r="C774" s="55">
        <v>45223.236099752547</v>
      </c>
      <c r="D774" s="55">
        <v>45246.393437293344</v>
      </c>
      <c r="E774" s="55">
        <v>45269.562632947978</v>
      </c>
      <c r="F774" s="55">
        <v>45292.743692788616</v>
      </c>
      <c r="G774" s="55">
        <v>45315.936622890491</v>
      </c>
      <c r="H774" s="55">
        <v>45339.141429332019</v>
      </c>
      <c r="I774" s="55">
        <v>45464.507120259026</v>
      </c>
      <c r="J774" s="55">
        <v>45590.219455519502</v>
      </c>
      <c r="K774" s="55">
        <v>45716.279393607736</v>
      </c>
      <c r="L774" s="55">
        <v>45842.687895668249</v>
      </c>
      <c r="M774" s="55">
        <v>45969.445925503227</v>
      </c>
      <c r="N774" s="55">
        <v>46054.972440372112</v>
      </c>
      <c r="O774" s="55">
        <v>46140.658077993074</v>
      </c>
      <c r="P774" s="55">
        <v>46226.503134415179</v>
      </c>
      <c r="Q774" s="55">
        <v>46312.507906238374</v>
      </c>
      <c r="R774" s="55">
        <v>46398.672690614432</v>
      </c>
      <c r="S774" s="37">
        <f t="shared" si="50"/>
        <v>731403.46795519593</v>
      </c>
      <c r="T774" s="37">
        <f t="shared" ref="T774:T790" si="51">SUM(C774:H774)</f>
        <v>271687.01391500502</v>
      </c>
    </row>
    <row r="775" spans="1:20" x14ac:dyDescent="0.55000000000000004">
      <c r="A775" s="31" t="s">
        <v>27</v>
      </c>
      <c r="B775" s="31" t="s">
        <v>460</v>
      </c>
      <c r="C775" s="55">
        <v>141622.75033999127</v>
      </c>
      <c r="D775" s="55">
        <v>138923.99288049078</v>
      </c>
      <c r="E775" s="55">
        <v>136276.66283507258</v>
      </c>
      <c r="F775" s="55">
        <v>133679.78020499327</v>
      </c>
      <c r="G775" s="55">
        <v>131132.38366632612</v>
      </c>
      <c r="H775" s="55">
        <v>128633.53021409485</v>
      </c>
      <c r="I775" s="55">
        <v>126400.36512872973</v>
      </c>
      <c r="J775" s="55">
        <v>124205.96929964013</v>
      </c>
      <c r="K775" s="55">
        <v>122049.66966631566</v>
      </c>
      <c r="L775" s="55">
        <v>119930.80485303159</v>
      </c>
      <c r="M775" s="55">
        <v>117848.72496599313</v>
      </c>
      <c r="N775" s="55">
        <v>115553.35420164805</v>
      </c>
      <c r="O775" s="55">
        <v>113302.69098036156</v>
      </c>
      <c r="P775" s="55">
        <v>111095.86452150093</v>
      </c>
      <c r="Q775" s="55">
        <v>108932.02100485805</v>
      </c>
      <c r="R775" s="55">
        <v>106810.32324030671</v>
      </c>
      <c r="S775" s="37">
        <f t="shared" ref="S775:S790" si="52">SUM(C775:R775)</f>
        <v>1976398.8880033542</v>
      </c>
      <c r="T775" s="37">
        <f t="shared" si="51"/>
        <v>810269.1001409688</v>
      </c>
    </row>
    <row r="776" spans="1:20" x14ac:dyDescent="0.55000000000000004">
      <c r="A776" s="31" t="s">
        <v>165</v>
      </c>
      <c r="B776" s="31" t="s">
        <v>460</v>
      </c>
      <c r="C776" s="55">
        <v>12929.956353291444</v>
      </c>
      <c r="D776" s="55">
        <v>12940.718514866696</v>
      </c>
      <c r="E776" s="55">
        <v>12951.489634254223</v>
      </c>
      <c r="F776" s="55">
        <v>12962.269718910005</v>
      </c>
      <c r="G776" s="55">
        <v>12973.05877629622</v>
      </c>
      <c r="H776" s="55">
        <v>12983.856813881259</v>
      </c>
      <c r="I776" s="55">
        <v>12976.245468770227</v>
      </c>
      <c r="J776" s="55">
        <v>12968.638585551778</v>
      </c>
      <c r="K776" s="55">
        <v>12961.036161610276</v>
      </c>
      <c r="L776" s="55">
        <v>12953.438194331629</v>
      </c>
      <c r="M776" s="55">
        <v>12945.844681103263</v>
      </c>
      <c r="N776" s="55">
        <v>12913.696753030714</v>
      </c>
      <c r="O776" s="55">
        <v>12881.62865669605</v>
      </c>
      <c r="P776" s="55">
        <v>12849.640193856136</v>
      </c>
      <c r="Q776" s="55">
        <v>12817.731166760104</v>
      </c>
      <c r="R776" s="55">
        <v>12785.901378148186</v>
      </c>
      <c r="S776" s="37">
        <f t="shared" si="52"/>
        <v>206795.1510513582</v>
      </c>
      <c r="T776" s="37">
        <f t="shared" si="51"/>
        <v>77741.349811499837</v>
      </c>
    </row>
    <row r="777" spans="1:20" x14ac:dyDescent="0.55000000000000004">
      <c r="A777" s="31" t="s">
        <v>167</v>
      </c>
      <c r="B777" s="31" t="s">
        <v>459</v>
      </c>
      <c r="C777" s="55">
        <v>80337.388016448807</v>
      </c>
      <c r="D777" s="55">
        <v>80286.179767261201</v>
      </c>
      <c r="E777" s="55">
        <v>80235.004158975309</v>
      </c>
      <c r="F777" s="55">
        <v>80183.861170785327</v>
      </c>
      <c r="G777" s="55">
        <v>80132.750781898707</v>
      </c>
      <c r="H777" s="55">
        <v>80081.672971536158</v>
      </c>
      <c r="I777" s="55">
        <v>79945.411972907881</v>
      </c>
      <c r="J777" s="55">
        <v>79809.382825826397</v>
      </c>
      <c r="K777" s="55">
        <v>79673.585135790359</v>
      </c>
      <c r="L777" s="55">
        <v>79538.018508969821</v>
      </c>
      <c r="M777" s="55">
        <v>79402.682552204787</v>
      </c>
      <c r="N777" s="55">
        <v>79106.422608255292</v>
      </c>
      <c r="O777" s="55">
        <v>78811.268042002979</v>
      </c>
      <c r="P777" s="55">
        <v>78517.214729164843</v>
      </c>
      <c r="Q777" s="55">
        <v>78224.258560845978</v>
      </c>
      <c r="R777" s="55">
        <v>77932.39544348231</v>
      </c>
      <c r="S777" s="37">
        <f t="shared" si="52"/>
        <v>1272217.4972463562</v>
      </c>
      <c r="T777" s="37">
        <f t="shared" si="51"/>
        <v>481256.85686690558</v>
      </c>
    </row>
    <row r="778" spans="1:20" x14ac:dyDescent="0.55000000000000004">
      <c r="A778" s="31" t="s">
        <v>21</v>
      </c>
      <c r="B778" s="31" t="s">
        <v>460</v>
      </c>
      <c r="C778" s="55">
        <v>48536.161843059424</v>
      </c>
      <c r="D778" s="55">
        <v>47809.39380930223</v>
      </c>
      <c r="E778" s="55">
        <v>47093.508213604306</v>
      </c>
      <c r="F778" s="55">
        <v>46388.342105130396</v>
      </c>
      <c r="G778" s="55">
        <v>45693.734973029314</v>
      </c>
      <c r="H778" s="55">
        <v>45009.528709898135</v>
      </c>
      <c r="I778" s="55">
        <v>44378.043335703253</v>
      </c>
      <c r="J778" s="55">
        <v>43755.417724968509</v>
      </c>
      <c r="K778" s="55">
        <v>43141.527574880609</v>
      </c>
      <c r="L778" s="55">
        <v>42536.250326599373</v>
      </c>
      <c r="M778" s="55">
        <v>41939.465140789769</v>
      </c>
      <c r="N778" s="55">
        <v>41368.497391181452</v>
      </c>
      <c r="O778" s="55">
        <v>40805.302849218933</v>
      </c>
      <c r="P778" s="55">
        <v>40249.775689735805</v>
      </c>
      <c r="Q778" s="55">
        <v>39701.811528279271</v>
      </c>
      <c r="R778" s="55">
        <v>39161.307401496109</v>
      </c>
      <c r="S778" s="37">
        <f t="shared" si="52"/>
        <v>697568.06861687696</v>
      </c>
      <c r="T778" s="37">
        <f t="shared" si="51"/>
        <v>280530.66965402383</v>
      </c>
    </row>
    <row r="779" spans="1:20" x14ac:dyDescent="0.55000000000000004">
      <c r="A779" s="31" t="s">
        <v>53</v>
      </c>
      <c r="B779" s="31" t="s">
        <v>459</v>
      </c>
      <c r="C779" s="55">
        <v>32926.70038017496</v>
      </c>
      <c r="D779" s="55">
        <v>32525.478252343699</v>
      </c>
      <c r="E779" s="55">
        <v>32129.145141450139</v>
      </c>
      <c r="F779" s="55">
        <v>31737.641473295967</v>
      </c>
      <c r="G779" s="55">
        <v>31350.90839961305</v>
      </c>
      <c r="H779" s="55">
        <v>30968.88778921781</v>
      </c>
      <c r="I779" s="55">
        <v>30660.335086794275</v>
      </c>
      <c r="J779" s="55">
        <v>30354.856591323867</v>
      </c>
      <c r="K779" s="55">
        <v>30052.421673522491</v>
      </c>
      <c r="L779" s="55">
        <v>29753.000009275143</v>
      </c>
      <c r="M779" s="55">
        <v>29456.561576595432</v>
      </c>
      <c r="N779" s="55">
        <v>29250.434219180213</v>
      </c>
      <c r="O779" s="55">
        <v>29045.749273411191</v>
      </c>
      <c r="P779" s="55">
        <v>28842.49664576471</v>
      </c>
      <c r="Q779" s="55">
        <v>28640.666313348294</v>
      </c>
      <c r="R779" s="55">
        <v>28440.248323406351</v>
      </c>
      <c r="S779" s="37">
        <f t="shared" si="52"/>
        <v>486135.53114871756</v>
      </c>
      <c r="T779" s="37">
        <f t="shared" si="51"/>
        <v>191638.76143609564</v>
      </c>
    </row>
    <row r="780" spans="1:20" x14ac:dyDescent="0.55000000000000004">
      <c r="A780" s="31" t="s">
        <v>172</v>
      </c>
      <c r="B780" s="31" t="s">
        <v>459</v>
      </c>
      <c r="C780" s="55">
        <v>30762.917033642738</v>
      </c>
      <c r="D780" s="55">
        <v>30779.721165013591</v>
      </c>
      <c r="E780" s="55">
        <v>30796.53447558</v>
      </c>
      <c r="F780" s="55">
        <v>30813.356970356072</v>
      </c>
      <c r="G780" s="55">
        <v>30830.188654358626</v>
      </c>
      <c r="H780" s="55">
        <v>30847.029532607256</v>
      </c>
      <c r="I780" s="55">
        <v>30876.063832879659</v>
      </c>
      <c r="J780" s="55">
        <v>30905.12546124831</v>
      </c>
      <c r="K780" s="55">
        <v>30934.214443435387</v>
      </c>
      <c r="L780" s="55">
        <v>30963.330805187237</v>
      </c>
      <c r="M780" s="55">
        <v>30992.474572274485</v>
      </c>
      <c r="N780" s="55">
        <v>30970.719707404816</v>
      </c>
      <c r="O780" s="55">
        <v>30948.980113150094</v>
      </c>
      <c r="P780" s="55">
        <v>30927.255778791259</v>
      </c>
      <c r="Q780" s="55">
        <v>30905.546693616772</v>
      </c>
      <c r="R780" s="55">
        <v>30883.852846922618</v>
      </c>
      <c r="S780" s="37">
        <f t="shared" si="52"/>
        <v>494137.31208646897</v>
      </c>
      <c r="T780" s="37">
        <f t="shared" si="51"/>
        <v>184829.74783155828</v>
      </c>
    </row>
    <row r="781" spans="1:20" x14ac:dyDescent="0.55000000000000004">
      <c r="A781" s="31" t="s">
        <v>175</v>
      </c>
      <c r="B781" s="31" t="s">
        <v>459</v>
      </c>
      <c r="C781" s="55">
        <v>24499.588079884601</v>
      </c>
      <c r="D781" s="55">
        <v>24097.198574579321</v>
      </c>
      <c r="E781" s="55">
        <v>23701.418050349646</v>
      </c>
      <c r="F781" s="55">
        <v>23312.137959059291</v>
      </c>
      <c r="G781" s="55">
        <v>22929.251535403208</v>
      </c>
      <c r="H781" s="55">
        <v>22552.653767625787</v>
      </c>
      <c r="I781" s="55">
        <v>22170.389003721877</v>
      </c>
      <c r="J781" s="55">
        <v>21794.603581505569</v>
      </c>
      <c r="K781" s="55">
        <v>21425.187676915961</v>
      </c>
      <c r="L781" s="55">
        <v>21062.033327396784</v>
      </c>
      <c r="M781" s="55">
        <v>20705.034400344062</v>
      </c>
      <c r="N781" s="55">
        <v>20324.336533019617</v>
      </c>
      <c r="O781" s="55">
        <v>19950.638454412398</v>
      </c>
      <c r="P781" s="55">
        <v>19583.811461300538</v>
      </c>
      <c r="Q781" s="55">
        <v>19223.72921689348</v>
      </c>
      <c r="R781" s="55">
        <v>18870.26770732108</v>
      </c>
      <c r="S781" s="37">
        <f t="shared" si="52"/>
        <v>346202.27932973328</v>
      </c>
      <c r="T781" s="37">
        <f t="shared" si="51"/>
        <v>141092.24796690186</v>
      </c>
    </row>
    <row r="782" spans="1:20" x14ac:dyDescent="0.55000000000000004">
      <c r="A782" s="31" t="s">
        <v>24</v>
      </c>
      <c r="B782" s="31" t="s">
        <v>460</v>
      </c>
      <c r="C782" s="55">
        <v>135156.13565834839</v>
      </c>
      <c r="D782" s="55">
        <v>136190.64634542444</v>
      </c>
      <c r="E782" s="55">
        <v>137233.07537343603</v>
      </c>
      <c r="F782" s="55">
        <v>138283.48335086598</v>
      </c>
      <c r="G782" s="55">
        <v>139341.93135010591</v>
      </c>
      <c r="H782" s="55">
        <v>140408.48091100712</v>
      </c>
      <c r="I782" s="55">
        <v>141483.99677529855</v>
      </c>
      <c r="J782" s="55">
        <v>142567.75099076959</v>
      </c>
      <c r="K782" s="55">
        <v>143659.80666242167</v>
      </c>
      <c r="L782" s="55">
        <v>144760.22737863474</v>
      </c>
      <c r="M782" s="55">
        <v>145869.07721486947</v>
      </c>
      <c r="N782" s="55">
        <v>146715.46602774409</v>
      </c>
      <c r="O782" s="55">
        <v>147566.76591592166</v>
      </c>
      <c r="P782" s="55">
        <v>148423.00537536066</v>
      </c>
      <c r="Q782" s="55">
        <v>149284.21306736433</v>
      </c>
      <c r="R782" s="55">
        <v>150150.41781954016</v>
      </c>
      <c r="S782" s="37">
        <f t="shared" si="52"/>
        <v>2287094.4802171127</v>
      </c>
      <c r="T782" s="37">
        <f t="shared" si="51"/>
        <v>826613.75298918784</v>
      </c>
    </row>
    <row r="783" spans="1:20" x14ac:dyDescent="0.55000000000000004">
      <c r="A783" s="31" t="s">
        <v>43</v>
      </c>
      <c r="B783" s="31" t="s">
        <v>460</v>
      </c>
      <c r="C783" s="55">
        <v>829612.92738578876</v>
      </c>
      <c r="D783" s="55">
        <v>794892.08115647919</v>
      </c>
      <c r="E783" s="55">
        <v>761624.36701212672</v>
      </c>
      <c r="F783" s="55">
        <v>729748.96866840497</v>
      </c>
      <c r="G783" s="55">
        <v>699207.61511576141</v>
      </c>
      <c r="H783" s="55">
        <v>669944.47409492813</v>
      </c>
      <c r="I783" s="55">
        <v>647733.58428400382</v>
      </c>
      <c r="J783" s="55">
        <v>626259.05941863602</v>
      </c>
      <c r="K783" s="55">
        <v>605496.48654924694</v>
      </c>
      <c r="L783" s="55">
        <v>585422.26209681609</v>
      </c>
      <c r="M783" s="55">
        <v>566013.56501955341</v>
      </c>
      <c r="N783" s="55">
        <v>546822.23892718949</v>
      </c>
      <c r="O783" s="55">
        <v>528281.61631605856</v>
      </c>
      <c r="P783" s="55">
        <v>510369.63435327203</v>
      </c>
      <c r="Q783" s="55">
        <v>493064.97827108804</v>
      </c>
      <c r="R783" s="55">
        <v>476347.05600292102</v>
      </c>
      <c r="S783" s="37">
        <f t="shared" si="52"/>
        <v>10070840.914672274</v>
      </c>
      <c r="T783" s="37">
        <f t="shared" si="51"/>
        <v>4485030.4334334889</v>
      </c>
    </row>
    <row r="784" spans="1:20" x14ac:dyDescent="0.55000000000000004">
      <c r="A784" s="31" t="s">
        <v>176</v>
      </c>
      <c r="B784" s="31" t="s">
        <v>460</v>
      </c>
      <c r="C784" s="55">
        <v>30439.876677250191</v>
      </c>
      <c r="D784" s="55">
        <v>30509.369082411089</v>
      </c>
      <c r="E784" s="55">
        <v>30579.020134547682</v>
      </c>
      <c r="F784" s="55">
        <v>30648.830195841441</v>
      </c>
      <c r="G784" s="55">
        <v>30718.799629300705</v>
      </c>
      <c r="H784" s="55">
        <v>30788.928798762532</v>
      </c>
      <c r="I784" s="55">
        <v>30936.536218570731</v>
      </c>
      <c r="J784" s="55">
        <v>31084.851293735344</v>
      </c>
      <c r="K784" s="55">
        <v>31233.877416877844</v>
      </c>
      <c r="L784" s="55">
        <v>31383.617996884517</v>
      </c>
      <c r="M784" s="55">
        <v>31534.076458984473</v>
      </c>
      <c r="N784" s="55">
        <v>31679.40835158003</v>
      </c>
      <c r="O784" s="55">
        <v>31825.410038930262</v>
      </c>
      <c r="P784" s="55">
        <v>31972.084607935099</v>
      </c>
      <c r="Q784" s="55">
        <v>32119.435159721204</v>
      </c>
      <c r="R784" s="55">
        <v>32267.464809707417</v>
      </c>
      <c r="S784" s="37">
        <f t="shared" si="52"/>
        <v>499721.58687104052</v>
      </c>
      <c r="T784" s="37">
        <f t="shared" si="51"/>
        <v>183684.82451811363</v>
      </c>
    </row>
    <row r="785" spans="1:20" x14ac:dyDescent="0.55000000000000004">
      <c r="A785" s="31" t="s">
        <v>177</v>
      </c>
      <c r="B785" s="31" t="s">
        <v>460</v>
      </c>
      <c r="C785" s="55">
        <v>5457175.6126394011</v>
      </c>
      <c r="D785" s="55">
        <v>5319564.8120731646</v>
      </c>
      <c r="E785" s="55">
        <v>5185424.0725378813</v>
      </c>
      <c r="F785" s="55">
        <v>5054665.8912829747</v>
      </c>
      <c r="G785" s="55">
        <v>4927204.97206988</v>
      </c>
      <c r="H785" s="55">
        <v>4802958.1695315745</v>
      </c>
      <c r="I785" s="55">
        <v>4694555.970689333</v>
      </c>
      <c r="J785" s="55">
        <v>4588600.396676844</v>
      </c>
      <c r="K785" s="55">
        <v>4485036.2274605501</v>
      </c>
      <c r="L785" s="55">
        <v>4383809.4893165352</v>
      </c>
      <c r="M785" s="55">
        <v>4284867.42670146</v>
      </c>
      <c r="N785" s="55">
        <v>4179537.5964482194</v>
      </c>
      <c r="O785" s="55">
        <v>4076796.964888047</v>
      </c>
      <c r="P785" s="55">
        <v>3976581.8848104952</v>
      </c>
      <c r="Q785" s="55">
        <v>3878830.2735692495</v>
      </c>
      <c r="R785" s="55">
        <v>3783481.5746222916</v>
      </c>
      <c r="S785" s="37">
        <f t="shared" si="52"/>
        <v>73079091.33531791</v>
      </c>
      <c r="T785" s="37">
        <f t="shared" si="51"/>
        <v>30746993.530134879</v>
      </c>
    </row>
    <row r="786" spans="1:20" x14ac:dyDescent="0.55000000000000004">
      <c r="A786" s="31" t="s">
        <v>178</v>
      </c>
      <c r="B786" s="31" t="s">
        <v>459</v>
      </c>
      <c r="C786" s="55">
        <v>165287.88592545752</v>
      </c>
      <c r="D786" s="55">
        <v>162302.43884541828</v>
      </c>
      <c r="E786" s="55">
        <v>159370.91522273235</v>
      </c>
      <c r="F786" s="55">
        <v>156492.34108627404</v>
      </c>
      <c r="G786" s="55">
        <v>153665.76005688618</v>
      </c>
      <c r="H786" s="55">
        <v>150890.23302963187</v>
      </c>
      <c r="I786" s="55">
        <v>148597.87475295563</v>
      </c>
      <c r="J786" s="55">
        <v>146340.34249757402</v>
      </c>
      <c r="K786" s="55">
        <v>144117.10717875737</v>
      </c>
      <c r="L786" s="55">
        <v>141927.64774974989</v>
      </c>
      <c r="M786" s="55">
        <v>139771.45107965497</v>
      </c>
      <c r="N786" s="55">
        <v>137614.82818012527</v>
      </c>
      <c r="O786" s="55">
        <v>135491.48119134014</v>
      </c>
      <c r="P786" s="55">
        <v>133400.89667804117</v>
      </c>
      <c r="Q786" s="55">
        <v>131342.56912709007</v>
      </c>
      <c r="R786" s="55">
        <v>129316.00082523328</v>
      </c>
      <c r="S786" s="37">
        <f t="shared" si="52"/>
        <v>2335929.773426922</v>
      </c>
      <c r="T786" s="37">
        <f t="shared" si="51"/>
        <v>948009.57416640036</v>
      </c>
    </row>
    <row r="787" spans="1:20" x14ac:dyDescent="0.55000000000000004">
      <c r="A787" s="31" t="s">
        <v>180</v>
      </c>
      <c r="B787" s="31" t="s">
        <v>460</v>
      </c>
      <c r="C787" s="55">
        <v>148320.39445862937</v>
      </c>
      <c r="D787" s="55">
        <v>145253.85738697025</v>
      </c>
      <c r="E787" s="55">
        <v>142250.72123631183</v>
      </c>
      <c r="F787" s="55">
        <v>139309.6751870912</v>
      </c>
      <c r="G787" s="55">
        <v>136429.43552105423</v>
      </c>
      <c r="H787" s="55">
        <v>133608.7450609332</v>
      </c>
      <c r="I787" s="55">
        <v>131132.03304820615</v>
      </c>
      <c r="J787" s="55">
        <v>128701.23197035979</v>
      </c>
      <c r="K787" s="55">
        <v>126315.49077409007</v>
      </c>
      <c r="L787" s="55">
        <v>123973.97418211083</v>
      </c>
      <c r="M787" s="55">
        <v>121675.86240071263</v>
      </c>
      <c r="N787" s="55">
        <v>119367.84160944268</v>
      </c>
      <c r="O787" s="55">
        <v>117103.60074188015</v>
      </c>
      <c r="P787" s="55">
        <v>114882.30935415419</v>
      </c>
      <c r="Q787" s="55">
        <v>112703.15275475179</v>
      </c>
      <c r="R787" s="55">
        <v>110565.3317057175</v>
      </c>
      <c r="S787" s="37">
        <f t="shared" si="52"/>
        <v>2051593.6573924159</v>
      </c>
      <c r="T787" s="37">
        <f t="shared" si="51"/>
        <v>845172.82885099004</v>
      </c>
    </row>
    <row r="788" spans="1:20" x14ac:dyDescent="0.55000000000000004">
      <c r="A788" s="31" t="s">
        <v>181</v>
      </c>
      <c r="B788" s="31" t="s">
        <v>459</v>
      </c>
      <c r="C788" s="55">
        <v>14962.000859247404</v>
      </c>
      <c r="D788" s="55">
        <v>14932.981496015049</v>
      </c>
      <c r="E788" s="55">
        <v>14904.018416928797</v>
      </c>
      <c r="F788" s="55">
        <v>14875.11151282344</v>
      </c>
      <c r="G788" s="55">
        <v>14846.260674745481</v>
      </c>
      <c r="H788" s="55">
        <v>14817.465793952751</v>
      </c>
      <c r="I788" s="55">
        <v>14777.091350534844</v>
      </c>
      <c r="J788" s="55">
        <v>14736.826918889796</v>
      </c>
      <c r="K788" s="55">
        <v>14696.672199258919</v>
      </c>
      <c r="L788" s="55">
        <v>14656.626892700315</v>
      </c>
      <c r="M788" s="55">
        <v>14616.690701086625</v>
      </c>
      <c r="N788" s="55">
        <v>14562.529834804505</v>
      </c>
      <c r="O788" s="55">
        <v>14508.569656865355</v>
      </c>
      <c r="P788" s="55">
        <v>14454.809423636101</v>
      </c>
      <c r="Q788" s="55">
        <v>14401.248394239148</v>
      </c>
      <c r="R788" s="55">
        <v>14347.885830542156</v>
      </c>
      <c r="S788" s="37">
        <f t="shared" si="52"/>
        <v>235096.78995627069</v>
      </c>
      <c r="T788" s="37">
        <f t="shared" si="51"/>
        <v>89337.838753712917</v>
      </c>
    </row>
    <row r="789" spans="1:20" x14ac:dyDescent="0.55000000000000004">
      <c r="A789" s="31" t="s">
        <v>20</v>
      </c>
      <c r="B789" s="31" t="s">
        <v>460</v>
      </c>
      <c r="C789" s="55">
        <v>48588.49256611392</v>
      </c>
      <c r="D789" s="55">
        <v>51587.338273905283</v>
      </c>
      <c r="E789" s="55">
        <v>54608.17806250479</v>
      </c>
      <c r="F789" s="55">
        <v>57651.135423017127</v>
      </c>
      <c r="G789" s="55">
        <v>60716.334466123924</v>
      </c>
      <c r="H789" s="55">
        <v>63803.899925004051</v>
      </c>
      <c r="I789" s="55">
        <v>66970.207326777381</v>
      </c>
      <c r="J789" s="55">
        <v>70164.448857692245</v>
      </c>
      <c r="K789" s="55">
        <v>73386.815228161518</v>
      </c>
      <c r="L789" s="55">
        <v>76637.498315367659</v>
      </c>
      <c r="M789" s="55">
        <v>79916.691169977086</v>
      </c>
      <c r="N789" s="55">
        <v>83121.169198332907</v>
      </c>
      <c r="O789" s="55">
        <v>86346.387385702677</v>
      </c>
      <c r="P789" s="55">
        <v>89592.449295544473</v>
      </c>
      <c r="Q789" s="55">
        <v>92859.458954357469</v>
      </c>
      <c r="R789" s="55">
        <v>96147.520853628797</v>
      </c>
      <c r="S789" s="37">
        <f t="shared" si="52"/>
        <v>1152098.0253022115</v>
      </c>
      <c r="T789" s="37">
        <f t="shared" si="51"/>
        <v>336955.3787166691</v>
      </c>
    </row>
    <row r="790" spans="1:20" x14ac:dyDescent="0.55000000000000004">
      <c r="A790" s="31" t="s">
        <v>18</v>
      </c>
      <c r="B790" s="31" t="s">
        <v>460</v>
      </c>
      <c r="C790" s="55">
        <v>16105.883170098004</v>
      </c>
      <c r="D790" s="55">
        <v>17357.507731412275</v>
      </c>
      <c r="E790" s="55">
        <v>18595.964103197206</v>
      </c>
      <c r="F790" s="55">
        <v>19821.353958194748</v>
      </c>
      <c r="G790" s="55">
        <v>21033.778275037665</v>
      </c>
      <c r="H790" s="55">
        <v>22233.337342682589</v>
      </c>
      <c r="I790" s="55">
        <v>23503.729827565996</v>
      </c>
      <c r="J790" s="55">
        <v>24770.151141429047</v>
      </c>
      <c r="K790" s="55">
        <v>26032.610511309631</v>
      </c>
      <c r="L790" s="55">
        <v>27291.117145230972</v>
      </c>
      <c r="M790" s="55">
        <v>28545.680232238312</v>
      </c>
      <c r="N790" s="55">
        <v>29848.985966108197</v>
      </c>
      <c r="O790" s="55">
        <v>31152.871603843079</v>
      </c>
      <c r="P790" s="55">
        <v>32457.337339278947</v>
      </c>
      <c r="Q790" s="55">
        <v>33762.383366309383</v>
      </c>
      <c r="R790" s="55">
        <v>35068.009878885605</v>
      </c>
      <c r="S790" s="37">
        <f t="shared" si="52"/>
        <v>407580.70159282163</v>
      </c>
      <c r="T790" s="37">
        <f t="shared" si="51"/>
        <v>115147.82458062249</v>
      </c>
    </row>
    <row r="792" spans="1:20" x14ac:dyDescent="0.55000000000000004">
      <c r="A792" s="31" t="s">
        <v>229</v>
      </c>
      <c r="B792" s="31"/>
      <c r="C792" s="37">
        <f>SUM(C710:C790)</f>
        <v>34696346.354155168</v>
      </c>
      <c r="D792" s="37">
        <f t="shared" ref="D792:R792" si="53">SUM(D710:D790)</f>
        <v>33925363.006070547</v>
      </c>
      <c r="E792" s="37">
        <f t="shared" si="53"/>
        <v>33176937.755899563</v>
      </c>
      <c r="F792" s="37">
        <f t="shared" si="53"/>
        <v>32450428.96011351</v>
      </c>
      <c r="G792" s="37">
        <f t="shared" si="53"/>
        <v>31745213.885747243</v>
      </c>
      <c r="H792" s="37">
        <f t="shared" si="53"/>
        <v>31060532.75879506</v>
      </c>
      <c r="I792" s="37">
        <f t="shared" si="53"/>
        <v>30453607.039696041</v>
      </c>
      <c r="J792" s="37">
        <f t="shared" si="53"/>
        <v>29863060.526388351</v>
      </c>
      <c r="K792" s="37">
        <f t="shared" si="53"/>
        <v>29288479.508314356</v>
      </c>
      <c r="L792" s="37">
        <f t="shared" si="53"/>
        <v>28729461.020970222</v>
      </c>
      <c r="M792" s="37">
        <f t="shared" si="53"/>
        <v>28185612.563960157</v>
      </c>
      <c r="N792" s="37">
        <f t="shared" si="53"/>
        <v>27626339.449065123</v>
      </c>
      <c r="O792" s="37">
        <f t="shared" si="53"/>
        <v>27080299.305022009</v>
      </c>
      <c r="P792" s="37">
        <f t="shared" si="53"/>
        <v>26537698.041250486</v>
      </c>
      <c r="Q792" s="37">
        <f t="shared" si="53"/>
        <v>26009429.528924193</v>
      </c>
      <c r="R792" s="37">
        <f t="shared" si="53"/>
        <v>25495662.716880262</v>
      </c>
      <c r="S792" s="37">
        <f>SUM(S710:S790)</f>
        <v>476324472.42125201</v>
      </c>
      <c r="T792" s="37">
        <f>SUM(C792:H792)</f>
        <v>197054822.72078109</v>
      </c>
    </row>
    <row r="795" spans="1:20" x14ac:dyDescent="0.55000000000000004">
      <c r="A795" s="17" t="s">
        <v>237</v>
      </c>
    </row>
    <row r="796" spans="1:20" x14ac:dyDescent="0.55000000000000004">
      <c r="A796" s="17" t="s">
        <v>250</v>
      </c>
    </row>
    <row r="797" spans="1:20" x14ac:dyDescent="0.55000000000000004">
      <c r="A797" s="17" t="s">
        <v>1</v>
      </c>
      <c r="B797" s="17" t="s">
        <v>239</v>
      </c>
      <c r="C797" s="63">
        <v>2015</v>
      </c>
      <c r="D797" s="63">
        <f>1+C797</f>
        <v>2016</v>
      </c>
      <c r="E797" s="63">
        <f t="shared" ref="E797:R797" si="54">1+D797</f>
        <v>2017</v>
      </c>
      <c r="F797" s="63">
        <f t="shared" si="54"/>
        <v>2018</v>
      </c>
      <c r="G797" s="63">
        <f t="shared" si="54"/>
        <v>2019</v>
      </c>
      <c r="H797" s="63">
        <f t="shared" si="54"/>
        <v>2020</v>
      </c>
      <c r="I797" s="63">
        <f t="shared" si="54"/>
        <v>2021</v>
      </c>
      <c r="J797" s="63">
        <f t="shared" si="54"/>
        <v>2022</v>
      </c>
      <c r="K797" s="63">
        <f t="shared" si="54"/>
        <v>2023</v>
      </c>
      <c r="L797" s="63">
        <f t="shared" si="54"/>
        <v>2024</v>
      </c>
      <c r="M797" s="63">
        <f t="shared" si="54"/>
        <v>2025</v>
      </c>
      <c r="N797" s="63">
        <f t="shared" si="54"/>
        <v>2026</v>
      </c>
      <c r="O797" s="63">
        <f t="shared" si="54"/>
        <v>2027</v>
      </c>
      <c r="P797" s="63">
        <f t="shared" si="54"/>
        <v>2028</v>
      </c>
      <c r="Q797" s="63">
        <f t="shared" si="54"/>
        <v>2029</v>
      </c>
      <c r="R797" s="63">
        <f t="shared" si="54"/>
        <v>2030</v>
      </c>
      <c r="S797" t="s">
        <v>233</v>
      </c>
      <c r="T797" t="s">
        <v>240</v>
      </c>
    </row>
    <row r="798" spans="1:20" x14ac:dyDescent="0.55000000000000004">
      <c r="A798" s="31" t="s">
        <v>79</v>
      </c>
      <c r="B798" s="31" t="str">
        <f>VLOOKUP(A798,[3]CountryClassification!$A$7:$G$132,5,FALSE)</f>
        <v/>
      </c>
      <c r="C798" s="55">
        <f>+C271+C358+C446+C534+C622+C710</f>
        <v>1723030.1847909447</v>
      </c>
      <c r="D798" s="55">
        <f t="shared" ref="D798:R798" si="55">+D271+D358+D446+D534+D622+D710</f>
        <v>1731396.7380694074</v>
      </c>
      <c r="E798" s="55">
        <f t="shared" si="55"/>
        <v>1739834.74781173</v>
      </c>
      <c r="F798" s="55">
        <f t="shared" si="55"/>
        <v>1748328.0704236999</v>
      </c>
      <c r="G798" s="55">
        <f t="shared" si="55"/>
        <v>1756875.646999805</v>
      </c>
      <c r="H798" s="55">
        <f t="shared" si="55"/>
        <v>1765482.3175628865</v>
      </c>
      <c r="I798" s="55">
        <f t="shared" si="55"/>
        <v>1767734.2412022497</v>
      </c>
      <c r="J798" s="55">
        <f t="shared" si="55"/>
        <v>1770031.5257547109</v>
      </c>
      <c r="K798" s="55">
        <f t="shared" si="55"/>
        <v>1772376.6751328108</v>
      </c>
      <c r="L798" s="55">
        <f t="shared" si="55"/>
        <v>1774772.3373884098</v>
      </c>
      <c r="M798" s="55">
        <f t="shared" si="55"/>
        <v>1777221.3130186184</v>
      </c>
      <c r="N798" s="55">
        <f t="shared" si="55"/>
        <v>1769247.483948282</v>
      </c>
      <c r="O798" s="55">
        <f t="shared" si="55"/>
        <v>1761380.1110666161</v>
      </c>
      <c r="P798" s="55">
        <f t="shared" si="55"/>
        <v>1753622.219199609</v>
      </c>
      <c r="Q798" s="55">
        <f t="shared" si="55"/>
        <v>1745977.0256505786</v>
      </c>
      <c r="R798" s="55">
        <f t="shared" si="55"/>
        <v>1738447.9511804273</v>
      </c>
      <c r="S798" s="37">
        <f>SUM(C798:R798)</f>
        <v>28095758.589200791</v>
      </c>
      <c r="T798" s="37">
        <f t="shared" ref="T798:T861" si="56">SUM(C798:H798)</f>
        <v>10464947.705658473</v>
      </c>
    </row>
    <row r="799" spans="1:20" x14ac:dyDescent="0.55000000000000004">
      <c r="A799" s="31" t="s">
        <v>82</v>
      </c>
      <c r="B799" s="31" t="str">
        <f>VLOOKUP(A799,[3]CountryClassification!$A$7:$G$132,5,FALSE)</f>
        <v>Yes</v>
      </c>
      <c r="C799" s="55">
        <f t="shared" ref="C799:R814" si="57">+C272+C359+C447+C535+C623+C711</f>
        <v>27158645.779286906</v>
      </c>
      <c r="D799" s="55">
        <f t="shared" si="57"/>
        <v>27340713.676709272</v>
      </c>
      <c r="E799" s="55">
        <f t="shared" si="57"/>
        <v>27518114.515068792</v>
      </c>
      <c r="F799" s="55">
        <f t="shared" si="57"/>
        <v>27690073.872971211</v>
      </c>
      <c r="G799" s="55">
        <f t="shared" si="57"/>
        <v>27856083.297091339</v>
      </c>
      <c r="H799" s="55">
        <f t="shared" si="57"/>
        <v>28018582.611871492</v>
      </c>
      <c r="I799" s="55">
        <f t="shared" si="57"/>
        <v>28177487.510449961</v>
      </c>
      <c r="J799" s="55">
        <f t="shared" si="57"/>
        <v>28337307.77307291</v>
      </c>
      <c r="K799" s="55">
        <f t="shared" si="57"/>
        <v>28498048.718421299</v>
      </c>
      <c r="L799" s="55">
        <f t="shared" si="57"/>
        <v>28659715.696225937</v>
      </c>
      <c r="M799" s="55">
        <f t="shared" si="57"/>
        <v>28822314.087449212</v>
      </c>
      <c r="N799" s="55">
        <f t="shared" si="57"/>
        <v>28936137.210913423</v>
      </c>
      <c r="O799" s="55">
        <f t="shared" si="57"/>
        <v>29050413.367052909</v>
      </c>
      <c r="P799" s="55">
        <f t="shared" si="57"/>
        <v>29165144.372845482</v>
      </c>
      <c r="Q799" s="55">
        <f t="shared" si="57"/>
        <v>29280332.052611362</v>
      </c>
      <c r="R799" s="55">
        <f t="shared" si="57"/>
        <v>29395978.238043107</v>
      </c>
      <c r="S799" s="37">
        <f t="shared" ref="S799:S862" si="58">SUM(C799:R799)</f>
        <v>453905092.78008455</v>
      </c>
      <c r="T799" s="37">
        <f t="shared" si="56"/>
        <v>165582213.75299901</v>
      </c>
    </row>
    <row r="800" spans="1:20" x14ac:dyDescent="0.55000000000000004">
      <c r="A800" s="31" t="s">
        <v>85</v>
      </c>
      <c r="B800" s="31" t="str">
        <f>VLOOKUP(A800,[3]CountryClassification!$A$7:$G$132,5,FALSE)</f>
        <v/>
      </c>
      <c r="C800" s="55">
        <f t="shared" si="57"/>
        <v>1545631.2361408493</v>
      </c>
      <c r="D800" s="55">
        <f t="shared" si="57"/>
        <v>1502250.8511937889</v>
      </c>
      <c r="E800" s="55">
        <f t="shared" si="57"/>
        <v>1460097.9190603963</v>
      </c>
      <c r="F800" s="55">
        <f t="shared" si="57"/>
        <v>1419128.8139432033</v>
      </c>
      <c r="G800" s="55">
        <f t="shared" si="57"/>
        <v>1379318.6379882044</v>
      </c>
      <c r="H800" s="55">
        <f t="shared" si="57"/>
        <v>1340639.7483790705</v>
      </c>
      <c r="I800" s="55">
        <f t="shared" si="57"/>
        <v>1304320.6052577628</v>
      </c>
      <c r="J800" s="55">
        <f t="shared" si="57"/>
        <v>1269030.5813740341</v>
      </c>
      <c r="K800" s="55">
        <f t="shared" si="57"/>
        <v>1234740.5974505283</v>
      </c>
      <c r="L800" s="55">
        <f t="shared" si="57"/>
        <v>1201422.4152772245</v>
      </c>
      <c r="M800" s="55">
        <f t="shared" si="57"/>
        <v>1169048.6132533734</v>
      </c>
      <c r="N800" s="55">
        <f t="shared" si="57"/>
        <v>1149077.8055794176</v>
      </c>
      <c r="O800" s="55">
        <f t="shared" si="57"/>
        <v>1129467.173151304</v>
      </c>
      <c r="P800" s="55">
        <f t="shared" si="57"/>
        <v>1110210.5408353908</v>
      </c>
      <c r="Q800" s="55">
        <f t="shared" si="57"/>
        <v>1091301.8446970806</v>
      </c>
      <c r="R800" s="55">
        <f t="shared" si="57"/>
        <v>1072735.1300878511</v>
      </c>
      <c r="S800" s="37">
        <f t="shared" si="58"/>
        <v>20378422.513669483</v>
      </c>
      <c r="T800" s="37">
        <f t="shared" si="56"/>
        <v>8647067.2067055125</v>
      </c>
    </row>
    <row r="801" spans="1:20" x14ac:dyDescent="0.55000000000000004">
      <c r="A801" s="31" t="s">
        <v>86</v>
      </c>
      <c r="B801" s="31" t="str">
        <f>VLOOKUP(A801,[3]CountryClassification!$A$7:$G$132,5,FALSE)</f>
        <v/>
      </c>
      <c r="C801" s="55">
        <f t="shared" si="57"/>
        <v>9774168.2471608799</v>
      </c>
      <c r="D801" s="55">
        <f t="shared" si="57"/>
        <v>9618859.7146179788</v>
      </c>
      <c r="E801" s="55">
        <f t="shared" si="57"/>
        <v>9466185.6326183174</v>
      </c>
      <c r="F801" s="55">
        <f t="shared" si="57"/>
        <v>9315970.9121792726</v>
      </c>
      <c r="G801" s="55">
        <f t="shared" si="57"/>
        <v>9168202.9769143555</v>
      </c>
      <c r="H801" s="55">
        <f t="shared" si="57"/>
        <v>9022827.437859742</v>
      </c>
      <c r="I801" s="55">
        <f t="shared" si="57"/>
        <v>8853458.9009215049</v>
      </c>
      <c r="J801" s="55">
        <f t="shared" si="57"/>
        <v>8687341.2179430425</v>
      </c>
      <c r="K801" s="55">
        <f t="shared" si="57"/>
        <v>8524410.8863186482</v>
      </c>
      <c r="L801" s="55">
        <f t="shared" si="57"/>
        <v>8364605.6610153774</v>
      </c>
      <c r="M801" s="55">
        <f t="shared" si="57"/>
        <v>8207864.5294064386</v>
      </c>
      <c r="N801" s="55">
        <f t="shared" si="57"/>
        <v>8026443.9078167845</v>
      </c>
      <c r="O801" s="55">
        <f t="shared" si="57"/>
        <v>7849143.2274336815</v>
      </c>
      <c r="P801" s="55">
        <f t="shared" si="57"/>
        <v>7675866.9616709938</v>
      </c>
      <c r="Q801" s="55">
        <f t="shared" si="57"/>
        <v>7506521.8340178579</v>
      </c>
      <c r="R801" s="55">
        <f t="shared" si="57"/>
        <v>7341016.7644179314</v>
      </c>
      <c r="S801" s="37">
        <f t="shared" si="58"/>
        <v>137402888.81231281</v>
      </c>
      <c r="T801" s="37">
        <f t="shared" si="56"/>
        <v>56366214.921350546</v>
      </c>
    </row>
    <row r="802" spans="1:20" x14ac:dyDescent="0.55000000000000004">
      <c r="A802" s="31" t="s">
        <v>89</v>
      </c>
      <c r="B802" s="31" t="str">
        <f>VLOOKUP(A802,[3]CountryClassification!$A$7:$G$132,5,FALSE)</f>
        <v/>
      </c>
      <c r="C802" s="55">
        <f t="shared" si="57"/>
        <v>6469356.68434289</v>
      </c>
      <c r="D802" s="55">
        <f t="shared" si="57"/>
        <v>6468396.5069693783</v>
      </c>
      <c r="E802" s="55">
        <f t="shared" si="57"/>
        <v>6466964.3957293639</v>
      </c>
      <c r="F802" s="55">
        <f t="shared" si="57"/>
        <v>6465220.4574036971</v>
      </c>
      <c r="G802" s="55">
        <f t="shared" si="57"/>
        <v>6463313.5937649636</v>
      </c>
      <c r="H802" s="55">
        <f t="shared" si="57"/>
        <v>6461279.9035686441</v>
      </c>
      <c r="I802" s="55">
        <f t="shared" si="57"/>
        <v>6450488.5751454979</v>
      </c>
      <c r="J802" s="55">
        <f t="shared" si="57"/>
        <v>6439854.4104609471</v>
      </c>
      <c r="K802" s="55">
        <f t="shared" si="57"/>
        <v>6429372.8083806094</v>
      </c>
      <c r="L802" s="55">
        <f t="shared" si="57"/>
        <v>6419039.3089631619</v>
      </c>
      <c r="M802" s="55">
        <f t="shared" si="57"/>
        <v>6408849.5891193077</v>
      </c>
      <c r="N802" s="55">
        <f t="shared" si="57"/>
        <v>6384085.009052855</v>
      </c>
      <c r="O802" s="55">
        <f t="shared" si="57"/>
        <v>6359519.2053443892</v>
      </c>
      <c r="P802" s="55">
        <f t="shared" si="57"/>
        <v>6335147.9986708956</v>
      </c>
      <c r="Q802" s="55">
        <f t="shared" si="57"/>
        <v>6310967.3313836372</v>
      </c>
      <c r="R802" s="55">
        <f t="shared" si="57"/>
        <v>6286973.2637914224</v>
      </c>
      <c r="S802" s="37">
        <f t="shared" si="58"/>
        <v>102618829.04209167</v>
      </c>
      <c r="T802" s="37">
        <f t="shared" si="56"/>
        <v>38794531.541778937</v>
      </c>
    </row>
    <row r="803" spans="1:20" x14ac:dyDescent="0.55000000000000004">
      <c r="A803" s="31" t="s">
        <v>91</v>
      </c>
      <c r="B803" s="31" t="str">
        <f>VLOOKUP(A803,[3]CountryClassification!$A$7:$G$132,5,FALSE)</f>
        <v/>
      </c>
      <c r="C803" s="55">
        <f t="shared" si="57"/>
        <v>4734617.486619669</v>
      </c>
      <c r="D803" s="55">
        <f t="shared" si="57"/>
        <v>4723958.8935301527</v>
      </c>
      <c r="E803" s="55">
        <f t="shared" si="57"/>
        <v>4712918.9256905532</v>
      </c>
      <c r="F803" s="55">
        <f t="shared" si="57"/>
        <v>4701513.5445313118</v>
      </c>
      <c r="G803" s="55">
        <f t="shared" si="57"/>
        <v>4689750.1910708742</v>
      </c>
      <c r="H803" s="55">
        <f t="shared" si="57"/>
        <v>4677626.2775880238</v>
      </c>
      <c r="I803" s="55">
        <f t="shared" si="57"/>
        <v>4657339.6877721921</v>
      </c>
      <c r="J803" s="55">
        <f t="shared" si="57"/>
        <v>4636675.6494006682</v>
      </c>
      <c r="K803" s="55">
        <f t="shared" si="57"/>
        <v>4615649.2600754155</v>
      </c>
      <c r="L803" s="55">
        <f t="shared" si="57"/>
        <v>4594275.2594346786</v>
      </c>
      <c r="M803" s="55">
        <f t="shared" si="57"/>
        <v>4572568.036362105</v>
      </c>
      <c r="N803" s="55">
        <f t="shared" si="57"/>
        <v>4538848.7799272668</v>
      </c>
      <c r="O803" s="55">
        <f t="shared" si="57"/>
        <v>4504926.3982767807</v>
      </c>
      <c r="P803" s="55">
        <f t="shared" si="57"/>
        <v>4470818.4058386683</v>
      </c>
      <c r="Q803" s="55">
        <f t="shared" si="57"/>
        <v>4436541.7613952029</v>
      </c>
      <c r="R803" s="55">
        <f t="shared" si="57"/>
        <v>4402112.8822896658</v>
      </c>
      <c r="S803" s="37">
        <f t="shared" si="58"/>
        <v>73670141.439803228</v>
      </c>
      <c r="T803" s="37">
        <f t="shared" si="56"/>
        <v>28240385.319030587</v>
      </c>
    </row>
    <row r="804" spans="1:20" x14ac:dyDescent="0.55000000000000004">
      <c r="A804" s="31" t="s">
        <v>26</v>
      </c>
      <c r="B804" s="31" t="str">
        <f>VLOOKUP(A804,[3]CountryClassification!$A$7:$G$132,5,FALSE)</f>
        <v>Yes</v>
      </c>
      <c r="C804" s="55">
        <f t="shared" si="57"/>
        <v>5999309.4722654847</v>
      </c>
      <c r="D804" s="55">
        <f t="shared" si="57"/>
        <v>5908908.5828033574</v>
      </c>
      <c r="E804" s="55">
        <f t="shared" si="57"/>
        <v>5817594.7729572682</v>
      </c>
      <c r="F804" s="55">
        <f t="shared" si="57"/>
        <v>5725228.2112325029</v>
      </c>
      <c r="G804" s="55">
        <f t="shared" si="57"/>
        <v>5633092.7969346168</v>
      </c>
      <c r="H804" s="55">
        <f t="shared" si="57"/>
        <v>5540068.7016269667</v>
      </c>
      <c r="I804" s="55">
        <f t="shared" si="57"/>
        <v>5440633.5277574556</v>
      </c>
      <c r="J804" s="55">
        <f t="shared" si="57"/>
        <v>5343125.8889687536</v>
      </c>
      <c r="K804" s="55">
        <f t="shared" si="57"/>
        <v>5247505.332234852</v>
      </c>
      <c r="L804" s="55">
        <f t="shared" si="57"/>
        <v>5153732.3171384241</v>
      </c>
      <c r="M804" s="55">
        <f t="shared" si="57"/>
        <v>5061768.1940498548</v>
      </c>
      <c r="N804" s="55">
        <f t="shared" si="57"/>
        <v>4966295.6022645077</v>
      </c>
      <c r="O804" s="55">
        <f t="shared" si="57"/>
        <v>4872734.128880471</v>
      </c>
      <c r="P804" s="55">
        <f t="shared" si="57"/>
        <v>4781043.2429100694</v>
      </c>
      <c r="Q804" s="55">
        <f t="shared" si="57"/>
        <v>4691183.320432391</v>
      </c>
      <c r="R804" s="55">
        <f t="shared" si="57"/>
        <v>4603115.6233162684</v>
      </c>
      <c r="S804" s="37">
        <f t="shared" si="58"/>
        <v>84785339.715773255</v>
      </c>
      <c r="T804" s="37">
        <f t="shared" si="56"/>
        <v>34624202.537820198</v>
      </c>
    </row>
    <row r="805" spans="1:20" x14ac:dyDescent="0.55000000000000004">
      <c r="A805" s="31" t="s">
        <v>36</v>
      </c>
      <c r="B805" s="31" t="str">
        <f>VLOOKUP(A805,[3]CountryClassification!$A$7:$G$132,5,FALSE)</f>
        <v>Yes</v>
      </c>
      <c r="C805" s="55">
        <f t="shared" si="57"/>
        <v>136335977.00715643</v>
      </c>
      <c r="D805" s="55">
        <f t="shared" si="57"/>
        <v>133416776.14551</v>
      </c>
      <c r="E805" s="55">
        <f t="shared" si="57"/>
        <v>130560794.77039079</v>
      </c>
      <c r="F805" s="55">
        <f t="shared" si="57"/>
        <v>127766649.43092066</v>
      </c>
      <c r="G805" s="55">
        <f t="shared" si="57"/>
        <v>125032987.23736091</v>
      </c>
      <c r="H805" s="55">
        <f t="shared" si="57"/>
        <v>122358485.18027635</v>
      </c>
      <c r="I805" s="55">
        <f t="shared" si="57"/>
        <v>119270724.61278373</v>
      </c>
      <c r="J805" s="55">
        <f t="shared" si="57"/>
        <v>116262574.93579105</v>
      </c>
      <c r="K805" s="55">
        <f t="shared" si="57"/>
        <v>113331945.49022253</v>
      </c>
      <c r="L805" s="55">
        <f t="shared" si="57"/>
        <v>110476801.35922475</v>
      </c>
      <c r="M805" s="55">
        <f t="shared" si="57"/>
        <v>107695161.86376466</v>
      </c>
      <c r="N805" s="55">
        <f t="shared" si="57"/>
        <v>104670791.35266654</v>
      </c>
      <c r="O805" s="55">
        <f t="shared" si="57"/>
        <v>101733511.12546732</v>
      </c>
      <c r="P805" s="55">
        <f t="shared" si="57"/>
        <v>98880759.464220524</v>
      </c>
      <c r="Q805" s="55">
        <f t="shared" si="57"/>
        <v>96110051.313396007</v>
      </c>
      <c r="R805" s="55">
        <f t="shared" si="57"/>
        <v>93418975.954431847</v>
      </c>
      <c r="S805" s="37">
        <f t="shared" si="58"/>
        <v>1837322967.2435842</v>
      </c>
      <c r="T805" s="37">
        <f t="shared" si="56"/>
        <v>775471669.77161527</v>
      </c>
    </row>
    <row r="806" spans="1:20" x14ac:dyDescent="0.55000000000000004">
      <c r="A806" s="31" t="s">
        <v>94</v>
      </c>
      <c r="B806" s="31" t="str">
        <f>VLOOKUP(A806,[3]CountryClassification!$A$7:$G$132,5,FALSE)</f>
        <v/>
      </c>
      <c r="C806" s="55">
        <f t="shared" si="57"/>
        <v>6156403.3621737575</v>
      </c>
      <c r="D806" s="55">
        <f t="shared" si="57"/>
        <v>6177152.001580935</v>
      </c>
      <c r="E806" s="55">
        <f t="shared" si="57"/>
        <v>6197800.2205282012</v>
      </c>
      <c r="F806" s="55">
        <f t="shared" si="57"/>
        <v>6218454.1341295447</v>
      </c>
      <c r="G806" s="55">
        <f t="shared" si="57"/>
        <v>6239110.1545817154</v>
      </c>
      <c r="H806" s="55">
        <f t="shared" si="57"/>
        <v>6259826.9632057846</v>
      </c>
      <c r="I806" s="55">
        <f t="shared" si="57"/>
        <v>6278110.2769602146</v>
      </c>
      <c r="J806" s="55">
        <f t="shared" si="57"/>
        <v>6296561.3133451985</v>
      </c>
      <c r="K806" s="55">
        <f t="shared" si="57"/>
        <v>6315177.9183936901</v>
      </c>
      <c r="L806" s="55">
        <f t="shared" si="57"/>
        <v>6333958.0063170129</v>
      </c>
      <c r="M806" s="55">
        <f t="shared" si="57"/>
        <v>6352899.5576738203</v>
      </c>
      <c r="N806" s="55">
        <f t="shared" si="57"/>
        <v>6356142.0906421961</v>
      </c>
      <c r="O806" s="55">
        <f t="shared" si="57"/>
        <v>6359475.8403503736</v>
      </c>
      <c r="P806" s="55">
        <f t="shared" si="57"/>
        <v>6362898.7065423978</v>
      </c>
      <c r="Q806" s="55">
        <f t="shared" si="57"/>
        <v>6366408.6473816549</v>
      </c>
      <c r="R806" s="55">
        <f t="shared" si="57"/>
        <v>6370003.6778533813</v>
      </c>
      <c r="S806" s="37">
        <f t="shared" si="58"/>
        <v>100640382.87165987</v>
      </c>
      <c r="T806" s="37">
        <f t="shared" si="56"/>
        <v>37248746.836199939</v>
      </c>
    </row>
    <row r="807" spans="1:20" x14ac:dyDescent="0.55000000000000004">
      <c r="A807" s="31" t="s">
        <v>95</v>
      </c>
      <c r="B807" s="31" t="str">
        <f>VLOOKUP(A807,[3]CountryClassification!$A$7:$G$132,5,FALSE)</f>
        <v/>
      </c>
      <c r="C807" s="55">
        <f t="shared" si="57"/>
        <v>3179344.7585641188</v>
      </c>
      <c r="D807" s="55">
        <f t="shared" si="57"/>
        <v>3169948.5298437681</v>
      </c>
      <c r="E807" s="55">
        <f t="shared" si="57"/>
        <v>3162245.7078127507</v>
      </c>
      <c r="F807" s="55">
        <f t="shared" si="57"/>
        <v>3155107.8353235787</v>
      </c>
      <c r="G807" s="55">
        <f t="shared" si="57"/>
        <v>3148135.35611965</v>
      </c>
      <c r="H807" s="55">
        <f t="shared" si="57"/>
        <v>3141202.4264151729</v>
      </c>
      <c r="I807" s="55">
        <f t="shared" si="57"/>
        <v>3146755.8359376215</v>
      </c>
      <c r="J807" s="55">
        <f t="shared" si="57"/>
        <v>3152566.7572752652</v>
      </c>
      <c r="K807" s="55">
        <f t="shared" si="57"/>
        <v>3158627.9654709925</v>
      </c>
      <c r="L807" s="55">
        <f t="shared" si="57"/>
        <v>3164932.4959481456</v>
      </c>
      <c r="M807" s="55">
        <f t="shared" si="57"/>
        <v>3171473.6354183266</v>
      </c>
      <c r="N807" s="55">
        <f t="shared" si="57"/>
        <v>3180959.905732994</v>
      </c>
      <c r="O807" s="55">
        <f t="shared" si="57"/>
        <v>3190693.1057519978</v>
      </c>
      <c r="P807" s="55">
        <f t="shared" si="57"/>
        <v>3200667.3723794771</v>
      </c>
      <c r="Q807" s="55">
        <f t="shared" si="57"/>
        <v>3210877.0613657329</v>
      </c>
      <c r="R807" s="55">
        <f t="shared" si="57"/>
        <v>3221316.7397051579</v>
      </c>
      <c r="S807" s="37">
        <f t="shared" si="58"/>
        <v>50754855.489064753</v>
      </c>
      <c r="T807" s="37">
        <f t="shared" si="56"/>
        <v>18955984.61407904</v>
      </c>
    </row>
    <row r="808" spans="1:20" x14ac:dyDescent="0.55000000000000004">
      <c r="A808" s="31" t="s">
        <v>96</v>
      </c>
      <c r="B808" s="31" t="str">
        <f>VLOOKUP(A808,[3]CountryClassification!$A$7:$G$132,5,FALSE)</f>
        <v/>
      </c>
      <c r="C808" s="55">
        <f t="shared" si="57"/>
        <v>2655916.5427393289</v>
      </c>
      <c r="D808" s="55">
        <f t="shared" si="57"/>
        <v>2665952.6298224675</v>
      </c>
      <c r="E808" s="55">
        <f t="shared" si="57"/>
        <v>2675675.1630947073</v>
      </c>
      <c r="F808" s="55">
        <f t="shared" si="57"/>
        <v>2685236.7461297978</v>
      </c>
      <c r="G808" s="55">
        <f t="shared" si="57"/>
        <v>2694684.2966690818</v>
      </c>
      <c r="H808" s="55">
        <f t="shared" si="57"/>
        <v>2694309.3754584389</v>
      </c>
      <c r="I808" s="55">
        <f t="shared" si="57"/>
        <v>2681795.8706736737</v>
      </c>
      <c r="J808" s="55">
        <f t="shared" si="57"/>
        <v>2668102.3800203572</v>
      </c>
      <c r="K808" s="55">
        <f t="shared" si="57"/>
        <v>2630027.0818920485</v>
      </c>
      <c r="L808" s="55">
        <f t="shared" si="57"/>
        <v>2592727.479494927</v>
      </c>
      <c r="M808" s="55">
        <f t="shared" si="57"/>
        <v>2556176.1593749276</v>
      </c>
      <c r="N808" s="55">
        <f t="shared" si="57"/>
        <v>2521977.4146077107</v>
      </c>
      <c r="O808" s="55">
        <f t="shared" si="57"/>
        <v>2488430.4041981078</v>
      </c>
      <c r="P808" s="55">
        <f t="shared" si="57"/>
        <v>2455512.6204230017</v>
      </c>
      <c r="Q808" s="55">
        <f t="shared" si="57"/>
        <v>2423202.7027134448</v>
      </c>
      <c r="R808" s="55">
        <f t="shared" si="57"/>
        <v>2391480.3716826639</v>
      </c>
      <c r="S808" s="37">
        <f t="shared" si="58"/>
        <v>41481207.238994688</v>
      </c>
      <c r="T808" s="37">
        <f t="shared" si="56"/>
        <v>16071774.75391382</v>
      </c>
    </row>
    <row r="809" spans="1:20" x14ac:dyDescent="0.55000000000000004">
      <c r="A809" s="31" t="s">
        <v>33</v>
      </c>
      <c r="B809" s="31" t="str">
        <f>VLOOKUP(A809,[3]CountryClassification!$A$7:$G$132,5,FALSE)</f>
        <v>Yes</v>
      </c>
      <c r="C809" s="55">
        <f t="shared" si="57"/>
        <v>15167099.730780194</v>
      </c>
      <c r="D809" s="55">
        <f t="shared" si="57"/>
        <v>15449114.348776896</v>
      </c>
      <c r="E809" s="55">
        <f t="shared" si="57"/>
        <v>15730287.881540932</v>
      </c>
      <c r="F809" s="55">
        <f t="shared" si="57"/>
        <v>16010647.144113202</v>
      </c>
      <c r="G809" s="55">
        <f t="shared" si="57"/>
        <v>16290217.740185807</v>
      </c>
      <c r="H809" s="55">
        <f t="shared" si="57"/>
        <v>16569024.110356845</v>
      </c>
      <c r="I809" s="55">
        <f t="shared" si="57"/>
        <v>16830939.388120517</v>
      </c>
      <c r="J809" s="55">
        <f t="shared" si="57"/>
        <v>17091489.157112338</v>
      </c>
      <c r="K809" s="55">
        <f t="shared" si="57"/>
        <v>17350697.394802142</v>
      </c>
      <c r="L809" s="55">
        <f t="shared" si="57"/>
        <v>17608587.083260052</v>
      </c>
      <c r="M809" s="55">
        <f t="shared" si="57"/>
        <v>17865180.249121565</v>
      </c>
      <c r="N809" s="55">
        <f t="shared" si="57"/>
        <v>18088112.330043361</v>
      </c>
      <c r="O809" s="55">
        <f t="shared" si="57"/>
        <v>18308828.979435164</v>
      </c>
      <c r="P809" s="55">
        <f t="shared" si="57"/>
        <v>18527358.801545352</v>
      </c>
      <c r="Q809" s="55">
        <f t="shared" si="57"/>
        <v>18743729.533169277</v>
      </c>
      <c r="R809" s="55">
        <f t="shared" si="57"/>
        <v>18957968.07698068</v>
      </c>
      <c r="S809" s="37">
        <f t="shared" si="58"/>
        <v>274589281.9493444</v>
      </c>
      <c r="T809" s="37">
        <f t="shared" si="56"/>
        <v>95216390.955753893</v>
      </c>
    </row>
    <row r="810" spans="1:20" x14ac:dyDescent="0.55000000000000004">
      <c r="A810" s="31" t="s">
        <v>97</v>
      </c>
      <c r="B810" s="31" t="str">
        <f>VLOOKUP(A810,[3]CountryClassification!$A$7:$G$132,5,FALSE)</f>
        <v/>
      </c>
      <c r="C810" s="55">
        <f t="shared" si="57"/>
        <v>8197784.3091012845</v>
      </c>
      <c r="D810" s="55">
        <f t="shared" si="57"/>
        <v>8290915.7381096268</v>
      </c>
      <c r="E810" s="55">
        <f t="shared" si="57"/>
        <v>8385038.7314733891</v>
      </c>
      <c r="F810" s="55">
        <f t="shared" si="57"/>
        <v>8480158.6628992837</v>
      </c>
      <c r="G810" s="55">
        <f t="shared" si="57"/>
        <v>8576006.6413079854</v>
      </c>
      <c r="H810" s="55">
        <f t="shared" si="57"/>
        <v>8671938.4286461603</v>
      </c>
      <c r="I810" s="55">
        <f t="shared" si="57"/>
        <v>8743485.8305923864</v>
      </c>
      <c r="J810" s="55">
        <f t="shared" si="57"/>
        <v>8813014.9615478311</v>
      </c>
      <c r="K810" s="55">
        <f t="shared" si="57"/>
        <v>8880562.4861369841</v>
      </c>
      <c r="L810" s="55">
        <f t="shared" si="57"/>
        <v>8946164.3754813746</v>
      </c>
      <c r="M810" s="55">
        <f t="shared" si="57"/>
        <v>9009855.9218870439</v>
      </c>
      <c r="N810" s="55">
        <f t="shared" si="57"/>
        <v>9062593.6402608212</v>
      </c>
      <c r="O810" s="55">
        <f t="shared" si="57"/>
        <v>9113311.1600667555</v>
      </c>
      <c r="P810" s="55">
        <f t="shared" si="57"/>
        <v>9162048.5814283546</v>
      </c>
      <c r="Q810" s="55">
        <f t="shared" si="57"/>
        <v>9208845.2505648062</v>
      </c>
      <c r="R810" s="55">
        <f t="shared" si="57"/>
        <v>9253739.7748786621</v>
      </c>
      <c r="S810" s="37">
        <f t="shared" si="58"/>
        <v>140795464.49438274</v>
      </c>
      <c r="T810" s="37">
        <f t="shared" si="56"/>
        <v>50601842.511537731</v>
      </c>
    </row>
    <row r="811" spans="1:20" x14ac:dyDescent="0.55000000000000004">
      <c r="A811" s="31" t="s">
        <v>98</v>
      </c>
      <c r="B811" s="31" t="str">
        <f>VLOOKUP(A811,[3]CountryClassification!$A$7:$G$132,5,FALSE)</f>
        <v>Yes</v>
      </c>
      <c r="C811" s="55">
        <f t="shared" si="57"/>
        <v>2403680.6604340421</v>
      </c>
      <c r="D811" s="55">
        <f t="shared" si="57"/>
        <v>2531760.4141010116</v>
      </c>
      <c r="E811" s="55">
        <f t="shared" si="57"/>
        <v>2662187.296323684</v>
      </c>
      <c r="F811" s="55">
        <f t="shared" si="57"/>
        <v>2794573.6163445334</v>
      </c>
      <c r="G811" s="55">
        <f t="shared" si="57"/>
        <v>2928631.9911620379</v>
      </c>
      <c r="H811" s="55">
        <f t="shared" si="57"/>
        <v>3064083.1607805733</v>
      </c>
      <c r="I811" s="55">
        <f t="shared" si="57"/>
        <v>3194799.6865840117</v>
      </c>
      <c r="J811" s="55">
        <f t="shared" si="57"/>
        <v>3326623.4542975789</v>
      </c>
      <c r="K811" s="55">
        <f t="shared" si="57"/>
        <v>3459573.2068050103</v>
      </c>
      <c r="L811" s="55">
        <f t="shared" si="57"/>
        <v>3593667.5579406731</v>
      </c>
      <c r="M811" s="55">
        <f t="shared" si="57"/>
        <v>3728924.9984289571</v>
      </c>
      <c r="N811" s="55">
        <f t="shared" si="57"/>
        <v>3857650.620597986</v>
      </c>
      <c r="O811" s="55">
        <f t="shared" si="57"/>
        <v>3987016.5081755598</v>
      </c>
      <c r="P811" s="55">
        <f t="shared" si="57"/>
        <v>4117033.6237872713</v>
      </c>
      <c r="Q811" s="55">
        <f t="shared" si="57"/>
        <v>4247712.7640227843</v>
      </c>
      <c r="R811" s="55">
        <f t="shared" si="57"/>
        <v>4379064.5642676353</v>
      </c>
      <c r="S811" s="37">
        <f t="shared" si="58"/>
        <v>54276984.124053344</v>
      </c>
      <c r="T811" s="37">
        <f t="shared" si="56"/>
        <v>16384917.139145881</v>
      </c>
    </row>
    <row r="812" spans="1:20" x14ac:dyDescent="0.55000000000000004">
      <c r="A812" s="31" t="s">
        <v>99</v>
      </c>
      <c r="B812" s="31" t="str">
        <f>VLOOKUP(A812,[3]CountryClassification!$A$7:$G$132,5,FALSE)</f>
        <v>Yes</v>
      </c>
      <c r="C812" s="55">
        <f t="shared" si="57"/>
        <v>1246918897.6023374</v>
      </c>
      <c r="D812" s="55">
        <f t="shared" si="57"/>
        <v>1210653118.6105797</v>
      </c>
      <c r="E812" s="55">
        <f t="shared" si="57"/>
        <v>1175467291.573576</v>
      </c>
      <c r="F812" s="55">
        <f t="shared" si="57"/>
        <v>1141347785.1141946</v>
      </c>
      <c r="G812" s="55">
        <f t="shared" si="57"/>
        <v>1108261094.5503998</v>
      </c>
      <c r="H812" s="55">
        <f t="shared" si="57"/>
        <v>1076172657.4763641</v>
      </c>
      <c r="I812" s="55">
        <f t="shared" si="57"/>
        <v>1047052007.8207815</v>
      </c>
      <c r="J812" s="55">
        <f t="shared" si="57"/>
        <v>1018751562.8429437</v>
      </c>
      <c r="K812" s="55">
        <f t="shared" si="57"/>
        <v>991247420.60664725</v>
      </c>
      <c r="L812" s="55">
        <f t="shared" si="57"/>
        <v>964516409.84427917</v>
      </c>
      <c r="M812" s="55">
        <f t="shared" si="57"/>
        <v>938536066.48106408</v>
      </c>
      <c r="N812" s="55">
        <f t="shared" si="57"/>
        <v>913346271.68323576</v>
      </c>
      <c r="O812" s="55">
        <f t="shared" si="57"/>
        <v>888844306.80119336</v>
      </c>
      <c r="P812" s="55">
        <f t="shared" si="57"/>
        <v>865011394.72082508</v>
      </c>
      <c r="Q812" s="55">
        <f t="shared" si="57"/>
        <v>841829275.18619883</v>
      </c>
      <c r="R812" s="55">
        <f t="shared" si="57"/>
        <v>819280190.49124694</v>
      </c>
      <c r="S812" s="37">
        <f t="shared" si="58"/>
        <v>16247235751.405867</v>
      </c>
      <c r="T812" s="37">
        <f t="shared" si="56"/>
        <v>6958820844.9274521</v>
      </c>
    </row>
    <row r="813" spans="1:20" x14ac:dyDescent="0.55000000000000004">
      <c r="A813" s="31" t="s">
        <v>101</v>
      </c>
      <c r="B813" s="31" t="str">
        <f>VLOOKUP(A813,[3]CountryClassification!$A$7:$G$132,5,FALSE)</f>
        <v/>
      </c>
      <c r="C813" s="55">
        <f t="shared" si="57"/>
        <v>185128.29772476383</v>
      </c>
      <c r="D813" s="55">
        <f t="shared" si="57"/>
        <v>184277.14702170534</v>
      </c>
      <c r="E813" s="55">
        <f t="shared" si="57"/>
        <v>183429.91804235269</v>
      </c>
      <c r="F813" s="55">
        <f t="shared" si="57"/>
        <v>182586.5926859816</v>
      </c>
      <c r="G813" s="55">
        <f t="shared" si="57"/>
        <v>181747.15293552628</v>
      </c>
      <c r="H813" s="55">
        <f t="shared" si="57"/>
        <v>180911.58085719275</v>
      </c>
      <c r="I813" s="55">
        <f t="shared" si="57"/>
        <v>179999.51647223558</v>
      </c>
      <c r="J813" s="55">
        <f t="shared" si="57"/>
        <v>179092.07627054412</v>
      </c>
      <c r="K813" s="55">
        <f t="shared" si="57"/>
        <v>178189.23671843531</v>
      </c>
      <c r="L813" s="55">
        <f t="shared" si="57"/>
        <v>177290.97440229767</v>
      </c>
      <c r="M813" s="55">
        <f t="shared" si="57"/>
        <v>176397.26602797804</v>
      </c>
      <c r="N813" s="55">
        <f t="shared" si="57"/>
        <v>175243.03831097888</v>
      </c>
      <c r="O813" s="55">
        <f t="shared" si="57"/>
        <v>174096.41569141019</v>
      </c>
      <c r="P813" s="55">
        <f t="shared" si="57"/>
        <v>172957.34783828739</v>
      </c>
      <c r="Q813" s="55">
        <f t="shared" si="57"/>
        <v>171825.78475464729</v>
      </c>
      <c r="R813" s="55">
        <f t="shared" si="57"/>
        <v>170701.6767753282</v>
      </c>
      <c r="S813" s="37">
        <f t="shared" si="58"/>
        <v>2853874.0225296658</v>
      </c>
      <c r="T813" s="37">
        <f t="shared" si="56"/>
        <v>1098080.6892675227</v>
      </c>
    </row>
    <row r="814" spans="1:20" x14ac:dyDescent="0.55000000000000004">
      <c r="A814" s="31" t="s">
        <v>102</v>
      </c>
      <c r="B814" s="31" t="str">
        <f>VLOOKUP(A814,[3]CountryClassification!$A$7:$G$132,5,FALSE)</f>
        <v/>
      </c>
      <c r="C814" s="55">
        <f t="shared" si="57"/>
        <v>2795323.4470572569</v>
      </c>
      <c r="D814" s="55">
        <f t="shared" si="57"/>
        <v>2793551.0620526611</v>
      </c>
      <c r="E814" s="55">
        <f t="shared" si="57"/>
        <v>2791607.9766997881</v>
      </c>
      <c r="F814" s="55">
        <f t="shared" si="57"/>
        <v>2789649.1772263986</v>
      </c>
      <c r="G814" s="55">
        <f t="shared" si="57"/>
        <v>2787682.8516709106</v>
      </c>
      <c r="H814" s="55">
        <f t="shared" si="57"/>
        <v>2785905.7538283677</v>
      </c>
      <c r="I814" s="55">
        <f t="shared" si="57"/>
        <v>2788806.5494905035</v>
      </c>
      <c r="J814" s="55">
        <f t="shared" si="57"/>
        <v>2791730.4619616689</v>
      </c>
      <c r="K814" s="55">
        <f t="shared" si="57"/>
        <v>2794677.4044781085</v>
      </c>
      <c r="L814" s="55">
        <f t="shared" si="57"/>
        <v>2797647.2912124968</v>
      </c>
      <c r="M814" s="55">
        <f t="shared" si="57"/>
        <v>2800640.0372656076</v>
      </c>
      <c r="N814" s="55">
        <f t="shared" si="57"/>
        <v>2802766.628610312</v>
      </c>
      <c r="O814" s="55">
        <f t="shared" si="57"/>
        <v>2804917.5154423784</v>
      </c>
      <c r="P814" s="55">
        <f t="shared" si="57"/>
        <v>2807003.5265823342</v>
      </c>
      <c r="Q814" s="55">
        <f t="shared" si="57"/>
        <v>2805126.5612134491</v>
      </c>
      <c r="R814" s="55">
        <f t="shared" ref="D814:R829" si="59">+R287+R374+R462+R550+R638+R726</f>
        <v>2803266.0497030476</v>
      </c>
      <c r="S814" s="37">
        <f t="shared" si="58"/>
        <v>44740302.294495285</v>
      </c>
      <c r="T814" s="37">
        <f t="shared" si="56"/>
        <v>16743720.268535381</v>
      </c>
    </row>
    <row r="815" spans="1:20" x14ac:dyDescent="0.55000000000000004">
      <c r="A815" s="31" t="s">
        <v>104</v>
      </c>
      <c r="B815" s="31" t="str">
        <f>VLOOKUP(A815,[3]CountryClassification!$A$7:$G$132,5,FALSE)</f>
        <v>Yes</v>
      </c>
      <c r="C815" s="55">
        <f t="shared" ref="C815:R830" si="60">+C288+C375+C463+C551+C639+C727</f>
        <v>64755539.884432152</v>
      </c>
      <c r="D815" s="55">
        <f t="shared" si="59"/>
        <v>64436964.927848227</v>
      </c>
      <c r="E815" s="55">
        <f t="shared" si="59"/>
        <v>64133052.307672821</v>
      </c>
      <c r="F815" s="55">
        <f t="shared" si="59"/>
        <v>63830864.365420744</v>
      </c>
      <c r="G815" s="55">
        <f t="shared" si="59"/>
        <v>63528294.46054507</v>
      </c>
      <c r="H815" s="55">
        <f t="shared" si="59"/>
        <v>63224457.605917312</v>
      </c>
      <c r="I815" s="55">
        <f t="shared" si="59"/>
        <v>62843003.491342574</v>
      </c>
      <c r="J815" s="55">
        <f t="shared" si="59"/>
        <v>62465547.821498215</v>
      </c>
      <c r="K815" s="55">
        <f t="shared" si="59"/>
        <v>62092008.523186944</v>
      </c>
      <c r="L815" s="55">
        <f t="shared" si="59"/>
        <v>61722305.755231582</v>
      </c>
      <c r="M815" s="55">
        <f t="shared" si="59"/>
        <v>61356361.8439629</v>
      </c>
      <c r="N815" s="55">
        <f t="shared" si="59"/>
        <v>61021421.783480175</v>
      </c>
      <c r="O815" s="55">
        <f t="shared" si="59"/>
        <v>60689837.114155173</v>
      </c>
      <c r="P815" s="55">
        <f t="shared" si="59"/>
        <v>60361538.074559718</v>
      </c>
      <c r="Q815" s="55">
        <f t="shared" si="59"/>
        <v>60036456.819966406</v>
      </c>
      <c r="R815" s="55">
        <f t="shared" si="59"/>
        <v>59714527.366788641</v>
      </c>
      <c r="S815" s="37">
        <f t="shared" si="58"/>
        <v>996212182.14600873</v>
      </c>
      <c r="T815" s="37">
        <f t="shared" si="56"/>
        <v>383909173.55183637</v>
      </c>
    </row>
    <row r="816" spans="1:20" x14ac:dyDescent="0.55000000000000004">
      <c r="A816" s="64" t="s">
        <v>106</v>
      </c>
      <c r="B816" s="31">
        <f>VLOOKUP(A816,[3]CountryClassification!$A$7:$G$132,5,FALSE)</f>
        <v>0</v>
      </c>
      <c r="C816" s="55">
        <f t="shared" si="60"/>
        <v>4328811.5787979309</v>
      </c>
      <c r="D816" s="55">
        <f t="shared" si="59"/>
        <v>4215874.178303848</v>
      </c>
      <c r="E816" s="55">
        <f t="shared" si="59"/>
        <v>4105995.2112125717</v>
      </c>
      <c r="F816" s="55">
        <f t="shared" si="59"/>
        <v>3999088.3684586086</v>
      </c>
      <c r="G816" s="55">
        <f t="shared" si="59"/>
        <v>3895069.8811136945</v>
      </c>
      <c r="H816" s="55">
        <f t="shared" si="59"/>
        <v>3793858.4426215277</v>
      </c>
      <c r="I816" s="55">
        <f t="shared" si="59"/>
        <v>3689075.1479166741</v>
      </c>
      <c r="J816" s="55">
        <f t="shared" si="59"/>
        <v>3587290.7913347343</v>
      </c>
      <c r="K816" s="55">
        <f t="shared" si="59"/>
        <v>3488416.0560616972</v>
      </c>
      <c r="L816" s="55">
        <f t="shared" si="59"/>
        <v>3392364.3971769898</v>
      </c>
      <c r="M816" s="55">
        <f t="shared" si="59"/>
        <v>3299051.9521846594</v>
      </c>
      <c r="N816" s="55">
        <f t="shared" si="59"/>
        <v>3215574.8950045751</v>
      </c>
      <c r="O816" s="55">
        <f t="shared" si="59"/>
        <v>3134210.5221634223</v>
      </c>
      <c r="P816" s="55">
        <f t="shared" si="59"/>
        <v>3054905.3534320099</v>
      </c>
      <c r="Q816" s="55">
        <f t="shared" si="59"/>
        <v>2977607.2626623902</v>
      </c>
      <c r="R816" s="55">
        <f t="shared" si="59"/>
        <v>2902265.44349602</v>
      </c>
      <c r="S816" s="37">
        <f t="shared" si="58"/>
        <v>57079459.48194135</v>
      </c>
      <c r="T816" s="37">
        <f t="shared" si="56"/>
        <v>24338697.660508182</v>
      </c>
    </row>
    <row r="817" spans="1:20" x14ac:dyDescent="0.55000000000000004">
      <c r="A817" s="31" t="s">
        <v>107</v>
      </c>
      <c r="B817" s="31" t="str">
        <f>VLOOKUP(A817,[3]CountryClassification!$A$7:$G$132,5,FALSE)</f>
        <v>Yes</v>
      </c>
      <c r="C817" s="55">
        <f t="shared" si="60"/>
        <v>114091600.61315331</v>
      </c>
      <c r="D817" s="55">
        <f t="shared" si="59"/>
        <v>116622808.86307353</v>
      </c>
      <c r="E817" s="55">
        <f t="shared" si="59"/>
        <v>119175390.61278635</v>
      </c>
      <c r="F817" s="55">
        <f t="shared" si="59"/>
        <v>121749525.99145672</v>
      </c>
      <c r="G817" s="55">
        <f t="shared" si="59"/>
        <v>124345109.50717977</v>
      </c>
      <c r="H817" s="55">
        <f t="shared" si="59"/>
        <v>126961982.80323534</v>
      </c>
      <c r="I817" s="55">
        <f t="shared" si="59"/>
        <v>129656008.08022162</v>
      </c>
      <c r="J817" s="55">
        <f t="shared" si="59"/>
        <v>132374334.15701896</v>
      </c>
      <c r="K817" s="55">
        <f t="shared" si="59"/>
        <v>135117137.04882368</v>
      </c>
      <c r="L817" s="55">
        <f t="shared" si="59"/>
        <v>137884593.96563587</v>
      </c>
      <c r="M817" s="55">
        <f t="shared" si="59"/>
        <v>140676883.31934643</v>
      </c>
      <c r="N817" s="55">
        <f t="shared" si="59"/>
        <v>143319499.32713455</v>
      </c>
      <c r="O817" s="55">
        <f t="shared" si="59"/>
        <v>145980681.69330129</v>
      </c>
      <c r="P817" s="55">
        <f t="shared" si="59"/>
        <v>148660533.53315249</v>
      </c>
      <c r="Q817" s="55">
        <f t="shared" si="59"/>
        <v>151359158.50951633</v>
      </c>
      <c r="R817" s="55">
        <f t="shared" si="59"/>
        <v>154076660.83501527</v>
      </c>
      <c r="S817" s="37">
        <f t="shared" si="58"/>
        <v>2142051908.8600514</v>
      </c>
      <c r="T817" s="37">
        <f t="shared" si="56"/>
        <v>722946418.390885</v>
      </c>
    </row>
    <row r="818" spans="1:20" x14ac:dyDescent="0.55000000000000004">
      <c r="A818" s="31" t="s">
        <v>108</v>
      </c>
      <c r="B818" s="31" t="str">
        <f>VLOOKUP(A818,[3]CountryClassification!$A$7:$G$132,5,FALSE)</f>
        <v/>
      </c>
      <c r="C818" s="55">
        <f t="shared" si="60"/>
        <v>229894.30825789334</v>
      </c>
      <c r="D818" s="55">
        <f t="shared" si="59"/>
        <v>247651.73892166899</v>
      </c>
      <c r="E818" s="55">
        <f t="shared" si="59"/>
        <v>264774.2675883277</v>
      </c>
      <c r="F818" s="55">
        <f t="shared" si="59"/>
        <v>281280.59388455085</v>
      </c>
      <c r="G818" s="55">
        <f t="shared" si="59"/>
        <v>297194.74077969213</v>
      </c>
      <c r="H818" s="55">
        <f t="shared" si="59"/>
        <v>312530.20485788729</v>
      </c>
      <c r="I818" s="55">
        <f t="shared" si="59"/>
        <v>327066.66391773144</v>
      </c>
      <c r="J818" s="55">
        <f t="shared" si="59"/>
        <v>341018.2709723647</v>
      </c>
      <c r="K818" s="55">
        <f t="shared" si="59"/>
        <v>354400.98326875444</v>
      </c>
      <c r="L818" s="55">
        <f t="shared" si="59"/>
        <v>367230.37794385874</v>
      </c>
      <c r="M818" s="55">
        <f t="shared" si="59"/>
        <v>379521.66046357522</v>
      </c>
      <c r="N818" s="55">
        <f t="shared" si="59"/>
        <v>390357.50651143171</v>
      </c>
      <c r="O818" s="55">
        <f t="shared" si="59"/>
        <v>400623.14376845927</v>
      </c>
      <c r="P818" s="55">
        <f t="shared" si="59"/>
        <v>410337.2212786962</v>
      </c>
      <c r="Q818" s="55">
        <f t="shared" si="59"/>
        <v>419517.86385583394</v>
      </c>
      <c r="R818" s="55">
        <f t="shared" si="59"/>
        <v>428182.68573480332</v>
      </c>
      <c r="S818" s="37">
        <f t="shared" si="58"/>
        <v>5451582.2320055291</v>
      </c>
      <c r="T818" s="37">
        <f t="shared" si="56"/>
        <v>1633325.8542900202</v>
      </c>
    </row>
    <row r="819" spans="1:20" x14ac:dyDescent="0.55000000000000004">
      <c r="A819" s="65" t="s">
        <v>111</v>
      </c>
      <c r="B819" s="31" t="str">
        <f>VLOOKUP(A819,[3]CountryClassification!$A$7:$G$132,5,FALSE)</f>
        <v/>
      </c>
      <c r="C819" s="55">
        <f t="shared" si="60"/>
        <v>3088052.0471945135</v>
      </c>
      <c r="D819" s="55">
        <f t="shared" si="59"/>
        <v>3049120.7743866281</v>
      </c>
      <c r="E819" s="55">
        <f t="shared" si="59"/>
        <v>3010728.9947408428</v>
      </c>
      <c r="F819" s="55">
        <f t="shared" si="59"/>
        <v>2972853.909812496</v>
      </c>
      <c r="G819" s="55">
        <f t="shared" si="59"/>
        <v>2935450.009006042</v>
      </c>
      <c r="H819" s="55">
        <f t="shared" si="59"/>
        <v>2898483.3827189147</v>
      </c>
      <c r="I819" s="55">
        <f t="shared" si="59"/>
        <v>2863129.917165196</v>
      </c>
      <c r="J819" s="55">
        <f t="shared" si="59"/>
        <v>2828293.6115508773</v>
      </c>
      <c r="K819" s="55">
        <f t="shared" si="59"/>
        <v>2793971.5651912619</v>
      </c>
      <c r="L819" s="55">
        <f t="shared" si="59"/>
        <v>2760161.1132465471</v>
      </c>
      <c r="M819" s="55">
        <f t="shared" si="59"/>
        <v>2726859.8344068187</v>
      </c>
      <c r="N819" s="55">
        <f t="shared" si="59"/>
        <v>2701428.6054633055</v>
      </c>
      <c r="O819" s="55">
        <f t="shared" si="59"/>
        <v>2676338.2597310957</v>
      </c>
      <c r="P819" s="55">
        <f t="shared" si="59"/>
        <v>2651589.9452006123</v>
      </c>
      <c r="Q819" s="55">
        <f t="shared" si="59"/>
        <v>2627185.0465735714</v>
      </c>
      <c r="R819" s="55">
        <f t="shared" si="59"/>
        <v>2603125.1962185311</v>
      </c>
      <c r="S819" s="37">
        <f t="shared" si="58"/>
        <v>45186772.212607257</v>
      </c>
      <c r="T819" s="37">
        <f t="shared" si="56"/>
        <v>17954689.117859434</v>
      </c>
    </row>
    <row r="820" spans="1:20" x14ac:dyDescent="0.55000000000000004">
      <c r="A820" s="31" t="s">
        <v>112</v>
      </c>
      <c r="B820" s="31" t="str">
        <f>VLOOKUP(A820,[3]CountryClassification!$A$7:$G$132,5,FALSE)</f>
        <v/>
      </c>
      <c r="C820" s="55">
        <f t="shared" si="60"/>
        <v>195602.19899898829</v>
      </c>
      <c r="D820" s="55">
        <f t="shared" si="59"/>
        <v>194709.83708225188</v>
      </c>
      <c r="E820" s="55">
        <f t="shared" si="59"/>
        <v>193779.5861516954</v>
      </c>
      <c r="F820" s="55">
        <f t="shared" si="59"/>
        <v>192836.83554153546</v>
      </c>
      <c r="G820" s="55">
        <f t="shared" si="59"/>
        <v>191910.89120288557</v>
      </c>
      <c r="H820" s="55">
        <f t="shared" si="59"/>
        <v>191014.87399745945</v>
      </c>
      <c r="I820" s="55">
        <f t="shared" si="59"/>
        <v>190331.01733623026</v>
      </c>
      <c r="J820" s="55">
        <f t="shared" si="59"/>
        <v>189667.59345042583</v>
      </c>
      <c r="K820" s="55">
        <f t="shared" si="59"/>
        <v>189023.82321169728</v>
      </c>
      <c r="L820" s="55">
        <f t="shared" si="59"/>
        <v>188398.95743044498</v>
      </c>
      <c r="M820" s="55">
        <f t="shared" si="59"/>
        <v>187792.27570513598</v>
      </c>
      <c r="N820" s="55">
        <f t="shared" si="59"/>
        <v>187122.87475061999</v>
      </c>
      <c r="O820" s="55">
        <f t="shared" si="59"/>
        <v>186470.81491262809</v>
      </c>
      <c r="P820" s="55">
        <f t="shared" si="59"/>
        <v>185835.4544935342</v>
      </c>
      <c r="Q820" s="55">
        <f t="shared" si="59"/>
        <v>185216.1764096455</v>
      </c>
      <c r="R820" s="55">
        <f t="shared" si="59"/>
        <v>184612.38724528698</v>
      </c>
      <c r="S820" s="37">
        <f t="shared" si="58"/>
        <v>3034325.5979204657</v>
      </c>
      <c r="T820" s="37">
        <f t="shared" si="56"/>
        <v>1159854.2229748161</v>
      </c>
    </row>
    <row r="821" spans="1:20" x14ac:dyDescent="0.55000000000000004">
      <c r="A821" s="31" t="s">
        <v>114</v>
      </c>
      <c r="B821" s="31" t="str">
        <f>VLOOKUP(A821,[3]CountryClassification!$A$7:$G$132,5,FALSE)</f>
        <v/>
      </c>
      <c r="C821" s="55">
        <f t="shared" si="60"/>
        <v>1215438.4135183296</v>
      </c>
      <c r="D821" s="55">
        <f t="shared" si="59"/>
        <v>1326009.6962688442</v>
      </c>
      <c r="E821" s="55">
        <f t="shared" si="59"/>
        <v>1436967.8317164362</v>
      </c>
      <c r="F821" s="55">
        <f t="shared" si="59"/>
        <v>1548320.0104322839</v>
      </c>
      <c r="G821" s="55">
        <f t="shared" si="59"/>
        <v>1660062.9979684846</v>
      </c>
      <c r="H821" s="55">
        <f t="shared" si="59"/>
        <v>1772184.8262705274</v>
      </c>
      <c r="I821" s="55">
        <f t="shared" si="59"/>
        <v>1886342.5443038812</v>
      </c>
      <c r="J821" s="55">
        <f t="shared" si="59"/>
        <v>2000991.2171217727</v>
      </c>
      <c r="K821" s="55">
        <f t="shared" si="59"/>
        <v>2116136.3799409573</v>
      </c>
      <c r="L821" s="55">
        <f t="shared" si="59"/>
        <v>2231783.4501393065</v>
      </c>
      <c r="M821" s="55">
        <f t="shared" si="59"/>
        <v>2347937.7316087601</v>
      </c>
      <c r="N821" s="55">
        <f t="shared" si="59"/>
        <v>2449917.4809759832</v>
      </c>
      <c r="O821" s="55">
        <f t="shared" si="59"/>
        <v>2550934.9108982501</v>
      </c>
      <c r="P821" s="55">
        <f t="shared" si="59"/>
        <v>2650998.6419859515</v>
      </c>
      <c r="Q821" s="55">
        <f t="shared" si="59"/>
        <v>2750117.1563121774</v>
      </c>
      <c r="R821" s="55">
        <f t="shared" si="59"/>
        <v>2848298.8012519018</v>
      </c>
      <c r="S821" s="37">
        <f t="shared" si="58"/>
        <v>32792442.090713847</v>
      </c>
      <c r="T821" s="37">
        <f t="shared" si="56"/>
        <v>8958983.7761749048</v>
      </c>
    </row>
    <row r="822" spans="1:20" x14ac:dyDescent="0.55000000000000004">
      <c r="A822" s="31" t="s">
        <v>115</v>
      </c>
      <c r="B822" s="31" t="str">
        <f>VLOOKUP(A822,[3]CountryClassification!$A$7:$G$132,5,FALSE)</f>
        <v>Yes</v>
      </c>
      <c r="C822" s="55">
        <f t="shared" si="60"/>
        <v>5812463.6560531938</v>
      </c>
      <c r="D822" s="55">
        <f t="shared" si="59"/>
        <v>6359225.5109057678</v>
      </c>
      <c r="E822" s="55">
        <f t="shared" si="59"/>
        <v>6906833.2698338069</v>
      </c>
      <c r="F822" s="55">
        <f t="shared" si="59"/>
        <v>7455213.9898410235</v>
      </c>
      <c r="G822" s="55">
        <f t="shared" si="59"/>
        <v>8003391.9427121002</v>
      </c>
      <c r="H822" s="55">
        <f t="shared" si="59"/>
        <v>8551370.8841621708</v>
      </c>
      <c r="I822" s="55">
        <f t="shared" si="59"/>
        <v>9060847.0812201891</v>
      </c>
      <c r="J822" s="55">
        <f t="shared" si="59"/>
        <v>9565845.929025257</v>
      </c>
      <c r="K822" s="55">
        <f t="shared" si="59"/>
        <v>10066455.214921789</v>
      </c>
      <c r="L822" s="55">
        <f t="shared" si="59"/>
        <v>10562760.589483796</v>
      </c>
      <c r="M822" s="55">
        <f t="shared" si="59"/>
        <v>11054845.617015468</v>
      </c>
      <c r="N822" s="55">
        <f t="shared" si="59"/>
        <v>11512942.459757091</v>
      </c>
      <c r="O822" s="55">
        <f t="shared" si="59"/>
        <v>11964435.352743983</v>
      </c>
      <c r="P822" s="55">
        <f t="shared" si="59"/>
        <v>12409428.263434812</v>
      </c>
      <c r="Q822" s="55">
        <f t="shared" si="59"/>
        <v>12848023.073441621</v>
      </c>
      <c r="R822" s="55">
        <f t="shared" si="59"/>
        <v>13280319.624748915</v>
      </c>
      <c r="S822" s="37">
        <f t="shared" si="58"/>
        <v>155414402.45930097</v>
      </c>
      <c r="T822" s="37">
        <f t="shared" si="56"/>
        <v>43088499.253508061</v>
      </c>
    </row>
    <row r="823" spans="1:20" x14ac:dyDescent="0.55000000000000004">
      <c r="A823" s="31" t="s">
        <v>117</v>
      </c>
      <c r="B823" s="31" t="str">
        <f>VLOOKUP(A823,[3]CountryClassification!$A$7:$G$132,5,FALSE)</f>
        <v/>
      </c>
      <c r="C823" s="55">
        <f t="shared" si="60"/>
        <v>1472694.4011621594</v>
      </c>
      <c r="D823" s="55">
        <f t="shared" si="59"/>
        <v>1486760.9736645396</v>
      </c>
      <c r="E823" s="55">
        <f t="shared" si="59"/>
        <v>1500702.9831900203</v>
      </c>
      <c r="F823" s="55">
        <f t="shared" si="59"/>
        <v>1514356.921299869</v>
      </c>
      <c r="G823" s="55">
        <f t="shared" si="59"/>
        <v>1527711.3600723257</v>
      </c>
      <c r="H823" s="55">
        <f t="shared" si="59"/>
        <v>1540784.6790278219</v>
      </c>
      <c r="I823" s="55">
        <f t="shared" si="59"/>
        <v>1552786.0593436228</v>
      </c>
      <c r="J823" s="55">
        <f t="shared" si="59"/>
        <v>1564513.0845720845</v>
      </c>
      <c r="K823" s="55">
        <f t="shared" si="59"/>
        <v>1575970.9594085782</v>
      </c>
      <c r="L823" s="55">
        <f t="shared" si="59"/>
        <v>1587164.7185564216</v>
      </c>
      <c r="M823" s="55">
        <f t="shared" si="59"/>
        <v>1598099.2343081746</v>
      </c>
      <c r="N823" s="55">
        <f t="shared" si="59"/>
        <v>1607626.2446116961</v>
      </c>
      <c r="O823" s="55">
        <f t="shared" si="59"/>
        <v>1616884.4788465772</v>
      </c>
      <c r="P823" s="55">
        <f t="shared" si="59"/>
        <v>1625879.0042390383</v>
      </c>
      <c r="Q823" s="55">
        <f t="shared" si="59"/>
        <v>1634614.7416944075</v>
      </c>
      <c r="R823" s="55">
        <f t="shared" si="59"/>
        <v>1643096.4719422488</v>
      </c>
      <c r="S823" s="37">
        <f t="shared" si="58"/>
        <v>25049646.315939587</v>
      </c>
      <c r="T823" s="37">
        <f t="shared" si="56"/>
        <v>9043011.318416737</v>
      </c>
    </row>
    <row r="824" spans="1:20" x14ac:dyDescent="0.55000000000000004">
      <c r="A824" s="31" t="s">
        <v>118</v>
      </c>
      <c r="B824" s="31" t="str">
        <f>VLOOKUP(A824,[3]CountryClassification!$A$7:$G$132,5,FALSE)</f>
        <v/>
      </c>
      <c r="C824" s="55">
        <f t="shared" si="60"/>
        <v>298142.1084503716</v>
      </c>
      <c r="D824" s="55">
        <f t="shared" si="59"/>
        <v>299011.15807341103</v>
      </c>
      <c r="E824" s="55">
        <f t="shared" si="59"/>
        <v>299934.50494698784</v>
      </c>
      <c r="F824" s="55">
        <f t="shared" si="59"/>
        <v>300875.67676797026</v>
      </c>
      <c r="G824" s="55">
        <f t="shared" si="59"/>
        <v>301817.93487720238</v>
      </c>
      <c r="H824" s="55">
        <f t="shared" si="59"/>
        <v>302710.5224718391</v>
      </c>
      <c r="I824" s="55">
        <f t="shared" si="59"/>
        <v>303893.36644164519</v>
      </c>
      <c r="J824" s="55">
        <f t="shared" si="59"/>
        <v>305087.61597428011</v>
      </c>
      <c r="K824" s="55">
        <f t="shared" si="59"/>
        <v>306293.25217519177</v>
      </c>
      <c r="L824" s="55">
        <f t="shared" si="59"/>
        <v>307510.25719087047</v>
      </c>
      <c r="M824" s="55">
        <f t="shared" si="59"/>
        <v>308738.61419762985</v>
      </c>
      <c r="N824" s="55">
        <f t="shared" si="59"/>
        <v>309771.44972337194</v>
      </c>
      <c r="O824" s="55">
        <f t="shared" si="59"/>
        <v>310813.62906406698</v>
      </c>
      <c r="P824" s="55">
        <f t="shared" si="59"/>
        <v>311865.12412376027</v>
      </c>
      <c r="Q824" s="55">
        <f t="shared" si="59"/>
        <v>312925.90770066384</v>
      </c>
      <c r="R824" s="55">
        <f t="shared" si="59"/>
        <v>313995.95347626833</v>
      </c>
      <c r="S824" s="37">
        <f t="shared" si="58"/>
        <v>4893387.0756555311</v>
      </c>
      <c r="T824" s="37">
        <f t="shared" si="56"/>
        <v>1802491.9055877822</v>
      </c>
    </row>
    <row r="825" spans="1:20" x14ac:dyDescent="0.55000000000000004">
      <c r="A825" s="31" t="s">
        <v>119</v>
      </c>
      <c r="B825" s="31" t="str">
        <f>VLOOKUP(A825,[3]CountryClassification!$A$7:$G$132,5,FALSE)</f>
        <v>Yes</v>
      </c>
      <c r="C825" s="55">
        <f t="shared" si="60"/>
        <v>7938941.5342811644</v>
      </c>
      <c r="D825" s="55">
        <f t="shared" si="59"/>
        <v>7884049.054837646</v>
      </c>
      <c r="E825" s="55">
        <f t="shared" si="59"/>
        <v>7829279.7688391134</v>
      </c>
      <c r="F825" s="55">
        <f t="shared" si="59"/>
        <v>7775398.6213774299</v>
      </c>
      <c r="G825" s="55">
        <f t="shared" si="59"/>
        <v>7721475.7152349986</v>
      </c>
      <c r="H825" s="55">
        <f t="shared" si="59"/>
        <v>7667725.7897038599</v>
      </c>
      <c r="I825" s="55">
        <f t="shared" si="59"/>
        <v>7615063.2357158279</v>
      </c>
      <c r="J825" s="55">
        <f t="shared" si="59"/>
        <v>7562991.2940402878</v>
      </c>
      <c r="K825" s="55">
        <f t="shared" si="59"/>
        <v>7511496.7943535857</v>
      </c>
      <c r="L825" s="55">
        <f t="shared" si="59"/>
        <v>7460566.9803969776</v>
      </c>
      <c r="M825" s="55">
        <f t="shared" si="59"/>
        <v>7410189.4958153926</v>
      </c>
      <c r="N825" s="55">
        <f t="shared" si="59"/>
        <v>7362269.5824886132</v>
      </c>
      <c r="O825" s="55">
        <f t="shared" si="59"/>
        <v>7314855.8230899712</v>
      </c>
      <c r="P825" s="55">
        <f t="shared" si="59"/>
        <v>7267937.1848985804</v>
      </c>
      <c r="Q825" s="55">
        <f t="shared" si="59"/>
        <v>7221502.9815418851</v>
      </c>
      <c r="R825" s="55">
        <f t="shared" si="59"/>
        <v>7175542.8611424845</v>
      </c>
      <c r="S825" s="37">
        <f t="shared" si="58"/>
        <v>120719286.71775782</v>
      </c>
      <c r="T825" s="37">
        <f t="shared" si="56"/>
        <v>46816870.484274209</v>
      </c>
    </row>
    <row r="826" spans="1:20" x14ac:dyDescent="0.55000000000000004">
      <c r="A826" s="31" t="s">
        <v>120</v>
      </c>
      <c r="B826" s="31" t="str">
        <f>VLOOKUP(A826,[3]CountryClassification!$A$7:$G$132,5,FALSE)</f>
        <v/>
      </c>
      <c r="C826" s="55">
        <f t="shared" si="60"/>
        <v>7859527.4778150339</v>
      </c>
      <c r="D826" s="55">
        <f t="shared" si="59"/>
        <v>7833908.9951259624</v>
      </c>
      <c r="E826" s="55">
        <f t="shared" si="59"/>
        <v>7809122.0906629395</v>
      </c>
      <c r="F826" s="55">
        <f t="shared" si="59"/>
        <v>7784900.6554375757</v>
      </c>
      <c r="G826" s="55">
        <f t="shared" si="59"/>
        <v>7760978.7147367503</v>
      </c>
      <c r="H826" s="55">
        <f t="shared" si="59"/>
        <v>7737221.1043062219</v>
      </c>
      <c r="I826" s="55">
        <f t="shared" si="59"/>
        <v>7684154.4722319087</v>
      </c>
      <c r="J826" s="55">
        <f t="shared" si="59"/>
        <v>7631458.9100557463</v>
      </c>
      <c r="K826" s="55">
        <f t="shared" si="59"/>
        <v>7579131.7812569207</v>
      </c>
      <c r="L826" s="55">
        <f t="shared" si="59"/>
        <v>7527170.4682889339</v>
      </c>
      <c r="M826" s="55">
        <f t="shared" si="59"/>
        <v>7475572.3724416792</v>
      </c>
      <c r="N826" s="55">
        <f t="shared" si="59"/>
        <v>7403498.4982818598</v>
      </c>
      <c r="O826" s="55">
        <f t="shared" si="59"/>
        <v>7332141.7554989606</v>
      </c>
      <c r="P826" s="55">
        <f t="shared" si="59"/>
        <v>7261494.8389568124</v>
      </c>
      <c r="Q826" s="55">
        <f t="shared" si="59"/>
        <v>7191550.5192083595</v>
      </c>
      <c r="R826" s="55">
        <f t="shared" si="59"/>
        <v>7122301.6417019712</v>
      </c>
      <c r="S826" s="37">
        <f t="shared" si="58"/>
        <v>120994134.29600763</v>
      </c>
      <c r="T826" s="37">
        <f t="shared" si="56"/>
        <v>46785659.038084485</v>
      </c>
    </row>
    <row r="827" spans="1:20" x14ac:dyDescent="0.55000000000000004">
      <c r="A827" s="31" t="s">
        <v>121</v>
      </c>
      <c r="B827" s="31" t="str">
        <f>VLOOKUP(A827,[3]CountryClassification!$A$7:$G$132,5,FALSE)</f>
        <v/>
      </c>
      <c r="C827" s="55">
        <f t="shared" si="60"/>
        <v>7306125.6196265519</v>
      </c>
      <c r="D827" s="55">
        <f t="shared" si="59"/>
        <v>7315730.6985522145</v>
      </c>
      <c r="E827" s="55">
        <f t="shared" si="59"/>
        <v>7324185.4644884123</v>
      </c>
      <c r="F827" s="55">
        <f t="shared" si="59"/>
        <v>7331573.6991821416</v>
      </c>
      <c r="G827" s="55">
        <f t="shared" si="59"/>
        <v>7337432.3887772905</v>
      </c>
      <c r="H827" s="55">
        <f t="shared" si="59"/>
        <v>7341852.0694236327</v>
      </c>
      <c r="I827" s="55">
        <f t="shared" si="59"/>
        <v>7338372.7864052635</v>
      </c>
      <c r="J827" s="55">
        <f t="shared" si="59"/>
        <v>7334921.5137568871</v>
      </c>
      <c r="K827" s="55">
        <f t="shared" si="59"/>
        <v>7331498.0125411227</v>
      </c>
      <c r="L827" s="55">
        <f t="shared" si="59"/>
        <v>7328102.0458592102</v>
      </c>
      <c r="M827" s="55">
        <f t="shared" si="59"/>
        <v>7324733.3788336227</v>
      </c>
      <c r="N827" s="55">
        <f t="shared" si="59"/>
        <v>7312990.785444078</v>
      </c>
      <c r="O827" s="55">
        <f t="shared" si="59"/>
        <v>7301285.9010195713</v>
      </c>
      <c r="P827" s="55">
        <f t="shared" si="59"/>
        <v>7289618.4827426691</v>
      </c>
      <c r="Q827" s="55">
        <f t="shared" si="59"/>
        <v>7277988.2897669058</v>
      </c>
      <c r="R827" s="55">
        <f t="shared" si="59"/>
        <v>7266395.0832000962</v>
      </c>
      <c r="S827" s="37">
        <f t="shared" si="58"/>
        <v>117062806.21961968</v>
      </c>
      <c r="T827" s="37">
        <f t="shared" si="56"/>
        <v>43956899.940050244</v>
      </c>
    </row>
    <row r="828" spans="1:20" x14ac:dyDescent="0.55000000000000004">
      <c r="A828" s="31" t="s">
        <v>122</v>
      </c>
      <c r="B828" s="31" t="str">
        <f>VLOOKUP(A828,[3]CountryClassification!$A$7:$G$132,5,FALSE)</f>
        <v/>
      </c>
      <c r="C828" s="55">
        <f t="shared" si="60"/>
        <v>872773.99625688454</v>
      </c>
      <c r="D828" s="55">
        <f t="shared" si="59"/>
        <v>868081.46567870618</v>
      </c>
      <c r="E828" s="55">
        <f t="shared" si="59"/>
        <v>863590.43598774879</v>
      </c>
      <c r="F828" s="55">
        <f t="shared" si="59"/>
        <v>859234.7209499809</v>
      </c>
      <c r="G828" s="55">
        <f t="shared" si="59"/>
        <v>854985.08461201435</v>
      </c>
      <c r="H828" s="55">
        <f t="shared" si="59"/>
        <v>850702.12024340825</v>
      </c>
      <c r="I828" s="55">
        <f t="shared" si="59"/>
        <v>845929.82013879856</v>
      </c>
      <c r="J828" s="55">
        <f t="shared" si="59"/>
        <v>841194.06562047673</v>
      </c>
      <c r="K828" s="55">
        <f t="shared" si="59"/>
        <v>836494.44509338564</v>
      </c>
      <c r="L828" s="55">
        <f t="shared" si="59"/>
        <v>831830.55290809122</v>
      </c>
      <c r="M828" s="55">
        <f t="shared" si="59"/>
        <v>827201.98926599731</v>
      </c>
      <c r="N828" s="55">
        <f t="shared" si="59"/>
        <v>822012.89875317528</v>
      </c>
      <c r="O828" s="55">
        <f t="shared" si="59"/>
        <v>816864.47418273333</v>
      </c>
      <c r="P828" s="55">
        <f t="shared" si="59"/>
        <v>811756.2853473</v>
      </c>
      <c r="Q828" s="55">
        <f t="shared" si="59"/>
        <v>806687.90785448719</v>
      </c>
      <c r="R828" s="55">
        <f t="shared" si="59"/>
        <v>801658.92303750967</v>
      </c>
      <c r="S828" s="37">
        <f t="shared" si="58"/>
        <v>13410999.185930699</v>
      </c>
      <c r="T828" s="37">
        <f t="shared" si="56"/>
        <v>5169367.8237287439</v>
      </c>
    </row>
    <row r="829" spans="1:20" x14ac:dyDescent="0.55000000000000004">
      <c r="A829" s="31" t="s">
        <v>124</v>
      </c>
      <c r="B829" s="31" t="str">
        <f>VLOOKUP(A829,[3]CountryClassification!$A$7:$G$132,5,FALSE)</f>
        <v>Yes</v>
      </c>
      <c r="C829" s="55">
        <f t="shared" si="60"/>
        <v>24143291.740236659</v>
      </c>
      <c r="D829" s="55">
        <f t="shared" si="59"/>
        <v>24790966.714653362</v>
      </c>
      <c r="E829" s="55">
        <f t="shared" si="59"/>
        <v>25415435.756296787</v>
      </c>
      <c r="F829" s="55">
        <f t="shared" si="59"/>
        <v>26016551.236827627</v>
      </c>
      <c r="G829" s="55">
        <f t="shared" si="59"/>
        <v>26594906.079360895</v>
      </c>
      <c r="H829" s="55">
        <f t="shared" si="59"/>
        <v>27006166.249494325</v>
      </c>
      <c r="I829" s="55">
        <f t="shared" si="59"/>
        <v>27355848.518494334</v>
      </c>
      <c r="J829" s="55">
        <f t="shared" si="59"/>
        <v>27688800.605161566</v>
      </c>
      <c r="K829" s="55">
        <f t="shared" si="59"/>
        <v>28005448.904279068</v>
      </c>
      <c r="L829" s="55">
        <f t="shared" si="59"/>
        <v>28306210.724300068</v>
      </c>
      <c r="M829" s="55">
        <f t="shared" si="59"/>
        <v>28591494.465060849</v>
      </c>
      <c r="N829" s="55">
        <f t="shared" si="59"/>
        <v>28759507.022288565</v>
      </c>
      <c r="O829" s="55">
        <f t="shared" si="59"/>
        <v>28887139.716402069</v>
      </c>
      <c r="P829" s="55">
        <f t="shared" si="59"/>
        <v>28991202.175275486</v>
      </c>
      <c r="Q829" s="55">
        <f t="shared" si="59"/>
        <v>29080604.957547627</v>
      </c>
      <c r="R829" s="55">
        <f t="shared" si="59"/>
        <v>29155873.951097284</v>
      </c>
      <c r="S829" s="37">
        <f t="shared" si="58"/>
        <v>438789448.81677657</v>
      </c>
      <c r="T829" s="37">
        <f t="shared" si="56"/>
        <v>153967317.77686965</v>
      </c>
    </row>
    <row r="830" spans="1:20" x14ac:dyDescent="0.55000000000000004">
      <c r="A830" s="31" t="s">
        <v>7</v>
      </c>
      <c r="B830" s="31" t="str">
        <f>VLOOKUP(A830,[3]CountryClassification!$A$7:$G$132,5,FALSE)</f>
        <v>Yes</v>
      </c>
      <c r="C830" s="55">
        <f t="shared" si="60"/>
        <v>15012917.255470194</v>
      </c>
      <c r="D830" s="55">
        <f t="shared" si="60"/>
        <v>14779786.503738649</v>
      </c>
      <c r="E830" s="55">
        <f t="shared" si="60"/>
        <v>14551709.677274149</v>
      </c>
      <c r="F830" s="55">
        <f t="shared" si="60"/>
        <v>14328993.383531241</v>
      </c>
      <c r="G830" s="55">
        <f t="shared" si="60"/>
        <v>14111276.670747027</v>
      </c>
      <c r="H830" s="55">
        <f t="shared" si="60"/>
        <v>13898374.566266933</v>
      </c>
      <c r="I830" s="55">
        <f t="shared" si="60"/>
        <v>13668081.81664666</v>
      </c>
      <c r="J830" s="55">
        <f t="shared" si="60"/>
        <v>13441669.503427712</v>
      </c>
      <c r="K830" s="55">
        <f t="shared" si="60"/>
        <v>13219071.111168094</v>
      </c>
      <c r="L830" s="55">
        <f t="shared" si="60"/>
        <v>13000221.284107096</v>
      </c>
      <c r="M830" s="55">
        <f t="shared" si="60"/>
        <v>12785055.805613533</v>
      </c>
      <c r="N830" s="55">
        <f t="shared" si="60"/>
        <v>12536402.352785217</v>
      </c>
      <c r="O830" s="55">
        <f t="shared" si="60"/>
        <v>12292655.830970313</v>
      </c>
      <c r="P830" s="55">
        <f t="shared" si="60"/>
        <v>12053717.962533496</v>
      </c>
      <c r="Q830" s="55">
        <f t="shared" si="60"/>
        <v>11819492.467169894</v>
      </c>
      <c r="R830" s="55">
        <f t="shared" si="60"/>
        <v>11589885.020738799</v>
      </c>
      <c r="S830" s="37">
        <f t="shared" si="58"/>
        <v>213089311.21218905</v>
      </c>
      <c r="T830" s="37">
        <f t="shared" si="56"/>
        <v>86683058.057028204</v>
      </c>
    </row>
    <row r="831" spans="1:20" x14ac:dyDescent="0.55000000000000004">
      <c r="A831" s="31" t="s">
        <v>127</v>
      </c>
      <c r="B831" s="31" t="str">
        <f>VLOOKUP(A831,[3]CountryClassification!$A$7:$G$132,5,FALSE)</f>
        <v>Yes</v>
      </c>
      <c r="C831" s="55">
        <f t="shared" ref="C831:R846" si="61">+C304+C391+C479+C567+C655+C743</f>
        <v>25263089.299253937</v>
      </c>
      <c r="D831" s="55">
        <f t="shared" si="61"/>
        <v>24848181.437727008</v>
      </c>
      <c r="E831" s="55">
        <f t="shared" si="61"/>
        <v>24432923.407647759</v>
      </c>
      <c r="F831" s="55">
        <f t="shared" si="61"/>
        <v>24018297.5563282</v>
      </c>
      <c r="G831" s="55">
        <f t="shared" si="61"/>
        <v>23605003.639968269</v>
      </c>
      <c r="H831" s="55">
        <f t="shared" si="61"/>
        <v>23193816.312718172</v>
      </c>
      <c r="I831" s="55">
        <f t="shared" si="61"/>
        <v>22744683.800840124</v>
      </c>
      <c r="J831" s="55">
        <f t="shared" si="61"/>
        <v>22304474.615140695</v>
      </c>
      <c r="K831" s="55">
        <f t="shared" si="61"/>
        <v>21873006.317625832</v>
      </c>
      <c r="L831" s="55">
        <f t="shared" si="61"/>
        <v>21450100.314558245</v>
      </c>
      <c r="M831" s="55">
        <f t="shared" si="61"/>
        <v>21035581.7729876</v>
      </c>
      <c r="N831" s="55">
        <f t="shared" si="61"/>
        <v>20627998.105462972</v>
      </c>
      <c r="O831" s="55">
        <f t="shared" si="61"/>
        <v>20228453.721376169</v>
      </c>
      <c r="P831" s="55">
        <f t="shared" si="61"/>
        <v>19836786.870317198</v>
      </c>
      <c r="Q831" s="55">
        <f t="shared" si="61"/>
        <v>19452839.126341633</v>
      </c>
      <c r="R831" s="55">
        <f t="shared" si="61"/>
        <v>19076455.318130542</v>
      </c>
      <c r="S831" s="37">
        <f t="shared" si="58"/>
        <v>353991691.61642444</v>
      </c>
      <c r="T831" s="37">
        <f t="shared" si="56"/>
        <v>145361311.65364337</v>
      </c>
    </row>
    <row r="832" spans="1:20" x14ac:dyDescent="0.55000000000000004">
      <c r="A832" s="31" t="s">
        <v>128</v>
      </c>
      <c r="B832" s="31" t="str">
        <f>VLOOKUP(A832,[3]CountryClassification!$A$7:$G$132,5,FALSE)</f>
        <v>Yes</v>
      </c>
      <c r="C832" s="55">
        <f t="shared" si="61"/>
        <v>8643445.4254521392</v>
      </c>
      <c r="D832" s="55">
        <f t="shared" si="61"/>
        <v>8459289.917873254</v>
      </c>
      <c r="E832" s="55">
        <f t="shared" si="61"/>
        <v>8279126.2233407646</v>
      </c>
      <c r="F832" s="55">
        <f t="shared" si="61"/>
        <v>8102820.6902736546</v>
      </c>
      <c r="G832" s="55">
        <f t="shared" si="61"/>
        <v>7930368.5371590508</v>
      </c>
      <c r="H832" s="55">
        <f t="shared" si="61"/>
        <v>7761628.9939875202</v>
      </c>
      <c r="I832" s="55">
        <f t="shared" si="61"/>
        <v>7618604.2667959016</v>
      </c>
      <c r="J832" s="55">
        <f t="shared" si="61"/>
        <v>7478391.2652007127</v>
      </c>
      <c r="K832" s="55">
        <f t="shared" si="61"/>
        <v>7340932.5924079623</v>
      </c>
      <c r="L832" s="55">
        <f t="shared" si="61"/>
        <v>7206172.081047033</v>
      </c>
      <c r="M832" s="55">
        <f t="shared" si="61"/>
        <v>7074054.7656962359</v>
      </c>
      <c r="N832" s="55">
        <f t="shared" si="61"/>
        <v>6936702.4703723118</v>
      </c>
      <c r="O832" s="55">
        <f t="shared" si="61"/>
        <v>6802243.3030435843</v>
      </c>
      <c r="P832" s="55">
        <f t="shared" si="61"/>
        <v>6670612.9773055064</v>
      </c>
      <c r="Q832" s="55">
        <f t="shared" si="61"/>
        <v>6541748.7278502593</v>
      </c>
      <c r="R832" s="55">
        <f t="shared" si="61"/>
        <v>6415589.2725083642</v>
      </c>
      <c r="S832" s="37">
        <f t="shared" si="58"/>
        <v>119261731.51031426</v>
      </c>
      <c r="T832" s="37">
        <f t="shared" si="56"/>
        <v>49176679.788086385</v>
      </c>
    </row>
    <row r="833" spans="1:20" x14ac:dyDescent="0.55000000000000004">
      <c r="A833" s="31" t="s">
        <v>129</v>
      </c>
      <c r="B833" s="31" t="str">
        <f>VLOOKUP(A833,[3]CountryClassification!$A$7:$G$132,5,FALSE)</f>
        <v/>
      </c>
      <c r="C833" s="55">
        <f t="shared" si="61"/>
        <v>6546939.4028008897</v>
      </c>
      <c r="D833" s="55">
        <f t="shared" si="61"/>
        <v>6547264.3174715526</v>
      </c>
      <c r="E833" s="55">
        <f t="shared" si="61"/>
        <v>6547592.4935030965</v>
      </c>
      <c r="F833" s="55">
        <f t="shared" si="61"/>
        <v>6547923.9268993353</v>
      </c>
      <c r="G833" s="55">
        <f t="shared" si="61"/>
        <v>6548258.6136710355</v>
      </c>
      <c r="H833" s="55">
        <f t="shared" si="61"/>
        <v>6548596.5498359008</v>
      </c>
      <c r="I833" s="55">
        <f t="shared" si="61"/>
        <v>6550422.8838638868</v>
      </c>
      <c r="J833" s="55">
        <f t="shared" si="61"/>
        <v>6552258.862710488</v>
      </c>
      <c r="K833" s="55">
        <f t="shared" si="61"/>
        <v>6554104.4728542259</v>
      </c>
      <c r="L833" s="55">
        <f t="shared" si="61"/>
        <v>6555959.7008165931</v>
      </c>
      <c r="M833" s="55">
        <f t="shared" si="61"/>
        <v>6557824.5331619484</v>
      </c>
      <c r="N833" s="55">
        <f t="shared" si="61"/>
        <v>6556463.6511215996</v>
      </c>
      <c r="O833" s="55">
        <f t="shared" si="61"/>
        <v>6555112.6622096701</v>
      </c>
      <c r="P833" s="55">
        <f t="shared" si="61"/>
        <v>6553771.5371370874</v>
      </c>
      <c r="Q833" s="55">
        <f t="shared" si="61"/>
        <v>6552440.2467068974</v>
      </c>
      <c r="R833" s="55">
        <f t="shared" si="61"/>
        <v>6551118.7618139638</v>
      </c>
      <c r="S833" s="37">
        <f t="shared" si="58"/>
        <v>104826052.61657819</v>
      </c>
      <c r="T833" s="37">
        <f t="shared" si="56"/>
        <v>39286575.304181807</v>
      </c>
    </row>
    <row r="834" spans="1:20" x14ac:dyDescent="0.55000000000000004">
      <c r="A834" s="31" t="s">
        <v>130</v>
      </c>
      <c r="B834" s="31" t="str">
        <f>VLOOKUP(A834,[3]CountryClassification!$A$7:$G$132,5,FALSE)</f>
        <v>Yes</v>
      </c>
      <c r="C834" s="55">
        <f t="shared" si="61"/>
        <v>3585554.8541846205</v>
      </c>
      <c r="D834" s="55">
        <f t="shared" si="61"/>
        <v>3479659.8569782334</v>
      </c>
      <c r="E834" s="55">
        <f t="shared" si="61"/>
        <v>3376650.6310407207</v>
      </c>
      <c r="F834" s="55">
        <f t="shared" si="61"/>
        <v>3276604.082435661</v>
      </c>
      <c r="G834" s="55">
        <f t="shared" si="61"/>
        <v>3179519.2400738206</v>
      </c>
      <c r="H834" s="55">
        <f t="shared" si="61"/>
        <v>3085318.0155899166</v>
      </c>
      <c r="I834" s="55">
        <f t="shared" si="61"/>
        <v>2991044.6252250159</v>
      </c>
      <c r="J834" s="55">
        <f t="shared" si="61"/>
        <v>2899685.3106400287</v>
      </c>
      <c r="K834" s="55">
        <f t="shared" si="61"/>
        <v>2811149.047654415</v>
      </c>
      <c r="L834" s="55">
        <f t="shared" si="61"/>
        <v>2725347.6818069131</v>
      </c>
      <c r="M834" s="55">
        <f t="shared" si="61"/>
        <v>2642195.8371492475</v>
      </c>
      <c r="N834" s="55">
        <f t="shared" si="61"/>
        <v>2558872.8536362229</v>
      </c>
      <c r="O834" s="55">
        <f t="shared" si="61"/>
        <v>2478194.7158093723</v>
      </c>
      <c r="P834" s="55">
        <f t="shared" si="61"/>
        <v>2400076.9613351524</v>
      </c>
      <c r="Q834" s="55">
        <f t="shared" si="61"/>
        <v>2324437.8401669436</v>
      </c>
      <c r="R834" s="55">
        <f t="shared" si="61"/>
        <v>2251198.2270067134</v>
      </c>
      <c r="S834" s="37">
        <f t="shared" si="58"/>
        <v>46065509.780732997</v>
      </c>
      <c r="T834" s="37">
        <f t="shared" si="56"/>
        <v>19983306.68030297</v>
      </c>
    </row>
    <row r="835" spans="1:20" x14ac:dyDescent="0.55000000000000004">
      <c r="A835" s="31" t="s">
        <v>32</v>
      </c>
      <c r="B835" s="31" t="str">
        <f>VLOOKUP(A835,[3]CountryClassification!$A$7:$G$132,5,FALSE)</f>
        <v>Yes</v>
      </c>
      <c r="C835" s="55">
        <f t="shared" si="61"/>
        <v>28019184.681571729</v>
      </c>
      <c r="D835" s="55">
        <f t="shared" si="61"/>
        <v>28922119.363644414</v>
      </c>
      <c r="E835" s="55">
        <f t="shared" si="61"/>
        <v>29827598.010004137</v>
      </c>
      <c r="F835" s="55">
        <f t="shared" si="61"/>
        <v>30726503.999051806</v>
      </c>
      <c r="G835" s="55">
        <f t="shared" si="61"/>
        <v>31621667.783086605</v>
      </c>
      <c r="H835" s="55">
        <f t="shared" si="61"/>
        <v>32513893.407770019</v>
      </c>
      <c r="I835" s="55">
        <f t="shared" si="61"/>
        <v>33361898.912966594</v>
      </c>
      <c r="J835" s="55">
        <f t="shared" si="61"/>
        <v>34002316.873378627</v>
      </c>
      <c r="K835" s="55">
        <f t="shared" si="61"/>
        <v>34640510.683212936</v>
      </c>
      <c r="L835" s="55">
        <f t="shared" si="61"/>
        <v>35276488.341119029</v>
      </c>
      <c r="M835" s="55">
        <f t="shared" si="61"/>
        <v>35910257.821481064</v>
      </c>
      <c r="N835" s="55">
        <f t="shared" si="61"/>
        <v>36443185.804205991</v>
      </c>
      <c r="O835" s="55">
        <f t="shared" si="61"/>
        <v>36969690.401347801</v>
      </c>
      <c r="P835" s="55">
        <f t="shared" si="61"/>
        <v>37472978.042967156</v>
      </c>
      <c r="Q835" s="55">
        <f t="shared" si="61"/>
        <v>37971082.381225899</v>
      </c>
      <c r="R835" s="55">
        <f t="shared" si="61"/>
        <v>38464051.942426525</v>
      </c>
      <c r="S835" s="37">
        <f t="shared" si="58"/>
        <v>542143428.44946039</v>
      </c>
      <c r="T835" s="37">
        <f t="shared" si="56"/>
        <v>181630967.24512869</v>
      </c>
    </row>
    <row r="836" spans="1:20" x14ac:dyDescent="0.55000000000000004">
      <c r="A836" s="31" t="s">
        <v>132</v>
      </c>
      <c r="B836" s="31" t="str">
        <f>VLOOKUP(A836,[3]CountryClassification!$A$7:$G$132,5,FALSE)</f>
        <v/>
      </c>
      <c r="C836" s="55">
        <f t="shared" si="61"/>
        <v>2073464.8836545241</v>
      </c>
      <c r="D836" s="55">
        <f t="shared" si="61"/>
        <v>2026192.2294568988</v>
      </c>
      <c r="E836" s="55">
        <f t="shared" si="61"/>
        <v>1979972.8146134489</v>
      </c>
      <c r="F836" s="55">
        <f t="shared" si="61"/>
        <v>1934778.7343270225</v>
      </c>
      <c r="G836" s="55">
        <f t="shared" si="61"/>
        <v>1890575.1970877596</v>
      </c>
      <c r="H836" s="55">
        <f t="shared" si="61"/>
        <v>1847326.7831853807</v>
      </c>
      <c r="I836" s="55">
        <f t="shared" si="61"/>
        <v>1815084.4345518739</v>
      </c>
      <c r="J836" s="55">
        <f t="shared" si="61"/>
        <v>1783422.739619659</v>
      </c>
      <c r="K836" s="55">
        <f t="shared" si="61"/>
        <v>1752331.1816683656</v>
      </c>
      <c r="L836" s="55">
        <f t="shared" si="61"/>
        <v>1721799.436011594</v>
      </c>
      <c r="M836" s="55">
        <f t="shared" si="61"/>
        <v>1691817.3664676691</v>
      </c>
      <c r="N836" s="55">
        <f t="shared" si="61"/>
        <v>1674762.0683078014</v>
      </c>
      <c r="O836" s="55">
        <f t="shared" si="61"/>
        <v>1657883.7377626055</v>
      </c>
      <c r="P836" s="55">
        <f t="shared" si="61"/>
        <v>1641180.550822858</v>
      </c>
      <c r="Q836" s="55">
        <f t="shared" si="61"/>
        <v>1624650.7023260123</v>
      </c>
      <c r="R836" s="55">
        <f t="shared" si="61"/>
        <v>1608292.4057614424</v>
      </c>
      <c r="S836" s="37">
        <f t="shared" si="58"/>
        <v>28723535.265624914</v>
      </c>
      <c r="T836" s="37">
        <f t="shared" si="56"/>
        <v>11752310.642325034</v>
      </c>
    </row>
    <row r="837" spans="1:20" x14ac:dyDescent="0.55000000000000004">
      <c r="A837" s="31" t="s">
        <v>133</v>
      </c>
      <c r="B837" s="31">
        <f>VLOOKUP(A837,[3]CountryClassification!$A$7:$G$132,5,FALSE)</f>
        <v>0</v>
      </c>
      <c r="C837" s="55">
        <f t="shared" si="61"/>
        <v>951852.52704856498</v>
      </c>
      <c r="D837" s="55">
        <f t="shared" si="61"/>
        <v>970723.04893533594</v>
      </c>
      <c r="E837" s="55">
        <f t="shared" si="61"/>
        <v>989110.58852112375</v>
      </c>
      <c r="F837" s="55">
        <f t="shared" si="61"/>
        <v>1001857.0454039518</v>
      </c>
      <c r="G837" s="55">
        <f t="shared" si="61"/>
        <v>1006230.0903300371</v>
      </c>
      <c r="H837" s="55">
        <f t="shared" si="61"/>
        <v>1010371.7593754525</v>
      </c>
      <c r="I837" s="55">
        <f t="shared" si="61"/>
        <v>1014722.6326841947</v>
      </c>
      <c r="J837" s="55">
        <f t="shared" si="61"/>
        <v>1018938.6990552291</v>
      </c>
      <c r="K837" s="55">
        <f t="shared" si="61"/>
        <v>1023021.8373659831</v>
      </c>
      <c r="L837" s="55">
        <f t="shared" si="61"/>
        <v>1026973.9050967161</v>
      </c>
      <c r="M837" s="55">
        <f t="shared" si="61"/>
        <v>1030796.7385518989</v>
      </c>
      <c r="N837" s="55">
        <f t="shared" si="61"/>
        <v>1032780.9918233696</v>
      </c>
      <c r="O837" s="55">
        <f t="shared" si="61"/>
        <v>1034635.0863976125</v>
      </c>
      <c r="P837" s="55">
        <f t="shared" si="61"/>
        <v>1036361.3030583155</v>
      </c>
      <c r="Q837" s="55">
        <f t="shared" si="61"/>
        <v>1037961.8912250135</v>
      </c>
      <c r="R837" s="55">
        <f t="shared" si="61"/>
        <v>1039439.0693397706</v>
      </c>
      <c r="S837" s="37">
        <f t="shared" si="58"/>
        <v>16225777.21421257</v>
      </c>
      <c r="T837" s="37">
        <f t="shared" si="56"/>
        <v>5930145.0596144665</v>
      </c>
    </row>
    <row r="838" spans="1:20" x14ac:dyDescent="0.55000000000000004">
      <c r="A838" s="66" t="s">
        <v>25</v>
      </c>
      <c r="B838" s="31" t="str">
        <f>VLOOKUP(A838,[3]CountryClassification!$A$7:$G$132,5,FALSE)</f>
        <v>Yes</v>
      </c>
      <c r="C838" s="55">
        <f t="shared" si="61"/>
        <v>4630262.4654443404</v>
      </c>
      <c r="D838" s="55">
        <f t="shared" si="61"/>
        <v>4576706.0792410346</v>
      </c>
      <c r="E838" s="55">
        <f t="shared" si="61"/>
        <v>4521838.663791961</v>
      </c>
      <c r="F838" s="55">
        <f t="shared" si="61"/>
        <v>4466510.7122742543</v>
      </c>
      <c r="G838" s="55">
        <f t="shared" si="61"/>
        <v>4410823.0325615164</v>
      </c>
      <c r="H838" s="55">
        <f t="shared" si="61"/>
        <v>4354712.3943373188</v>
      </c>
      <c r="I838" s="55">
        <f t="shared" si="61"/>
        <v>4288180.3897026023</v>
      </c>
      <c r="J838" s="55">
        <f t="shared" si="61"/>
        <v>4222695.8691612901</v>
      </c>
      <c r="K838" s="55">
        <f t="shared" si="61"/>
        <v>4158242.0227250131</v>
      </c>
      <c r="L838" s="55">
        <f t="shared" si="61"/>
        <v>4094802.3133588727</v>
      </c>
      <c r="M838" s="55">
        <f t="shared" si="61"/>
        <v>4032360.4725177954</v>
      </c>
      <c r="N838" s="55">
        <f t="shared" si="61"/>
        <v>3970245.6363444617</v>
      </c>
      <c r="O838" s="55">
        <f t="shared" si="61"/>
        <v>3909125.303002649</v>
      </c>
      <c r="P838" s="55">
        <f t="shared" si="61"/>
        <v>3848983.1216183435</v>
      </c>
      <c r="Q838" s="55">
        <f t="shared" si="61"/>
        <v>3789803.0149802505</v>
      </c>
      <c r="R838" s="55">
        <f t="shared" si="61"/>
        <v>3731569.1749043697</v>
      </c>
      <c r="S838" s="37">
        <f t="shared" si="58"/>
        <v>67006860.665966079</v>
      </c>
      <c r="T838" s="37">
        <f t="shared" si="56"/>
        <v>26960853.347650424</v>
      </c>
    </row>
    <row r="839" spans="1:20" x14ac:dyDescent="0.55000000000000004">
      <c r="A839" s="31" t="s">
        <v>135</v>
      </c>
      <c r="B839" s="31" t="str">
        <f>VLOOKUP(A839,[3]CountryClassification!$A$7:$G$132,5,FALSE)</f>
        <v/>
      </c>
      <c r="C839" s="55">
        <f t="shared" si="61"/>
        <v>1979701.1588800126</v>
      </c>
      <c r="D839" s="55">
        <f t="shared" si="61"/>
        <v>2004110.855129757</v>
      </c>
      <c r="E839" s="55">
        <f t="shared" si="61"/>
        <v>2028928.2407671432</v>
      </c>
      <c r="F839" s="55">
        <f t="shared" si="61"/>
        <v>2054092.915232264</v>
      </c>
      <c r="G839" s="55">
        <f t="shared" si="61"/>
        <v>2079505.7418157347</v>
      </c>
      <c r="H839" s="55">
        <f t="shared" si="61"/>
        <v>2105099.2245831792</v>
      </c>
      <c r="I839" s="55">
        <f t="shared" si="61"/>
        <v>2126705.8140195869</v>
      </c>
      <c r="J839" s="55">
        <f t="shared" si="61"/>
        <v>2145027.1115674535</v>
      </c>
      <c r="K839" s="55">
        <f t="shared" si="61"/>
        <v>2161705.4165553194</v>
      </c>
      <c r="L839" s="55">
        <f t="shared" si="61"/>
        <v>2178355.680065366</v>
      </c>
      <c r="M839" s="55">
        <f t="shared" si="61"/>
        <v>2194978.0800516792</v>
      </c>
      <c r="N839" s="55">
        <f t="shared" si="61"/>
        <v>2205248.0732016275</v>
      </c>
      <c r="O839" s="55">
        <f t="shared" si="61"/>
        <v>2215408.4829480578</v>
      </c>
      <c r="P839" s="55">
        <f t="shared" si="61"/>
        <v>2225460.1729622185</v>
      </c>
      <c r="Q839" s="55">
        <f t="shared" si="61"/>
        <v>2235403.9937810884</v>
      </c>
      <c r="R839" s="55">
        <f t="shared" si="61"/>
        <v>2245240.7831925913</v>
      </c>
      <c r="S839" s="37">
        <f t="shared" si="58"/>
        <v>34184971.744753078</v>
      </c>
      <c r="T839" s="37">
        <f t="shared" si="56"/>
        <v>12251438.136408091</v>
      </c>
    </row>
    <row r="840" spans="1:20" x14ac:dyDescent="0.55000000000000004">
      <c r="A840" s="31" t="s">
        <v>137</v>
      </c>
      <c r="B840" s="31" t="str">
        <f>VLOOKUP(A840,[3]CountryClassification!$A$7:$G$132,5,FALSE)</f>
        <v/>
      </c>
      <c r="C840" s="55">
        <f t="shared" si="61"/>
        <v>2975788.6328285639</v>
      </c>
      <c r="D840" s="55">
        <f t="shared" si="61"/>
        <v>2979457.9865581407</v>
      </c>
      <c r="E840" s="55">
        <f t="shared" si="61"/>
        <v>2983165.2586155143</v>
      </c>
      <c r="F840" s="55">
        <f t="shared" si="61"/>
        <v>2986901.2250419683</v>
      </c>
      <c r="G840" s="55">
        <f t="shared" si="61"/>
        <v>2990661.734909859</v>
      </c>
      <c r="H840" s="55">
        <f t="shared" si="61"/>
        <v>2994444.4610518976</v>
      </c>
      <c r="I840" s="55">
        <f t="shared" si="61"/>
        <v>2993391.5024727699</v>
      </c>
      <c r="J840" s="55">
        <f t="shared" si="61"/>
        <v>2992348.1413246314</v>
      </c>
      <c r="K840" s="55">
        <f t="shared" si="61"/>
        <v>2991314.2045496423</v>
      </c>
      <c r="L840" s="55">
        <f t="shared" si="61"/>
        <v>2990289.5235895314</v>
      </c>
      <c r="M840" s="55">
        <f t="shared" si="61"/>
        <v>2989273.9342656885</v>
      </c>
      <c r="N840" s="55">
        <f t="shared" si="61"/>
        <v>2985203.0255642952</v>
      </c>
      <c r="O840" s="55">
        <f t="shared" si="61"/>
        <v>2981145.971687193</v>
      </c>
      <c r="P840" s="55">
        <f t="shared" si="61"/>
        <v>2977102.6036184276</v>
      </c>
      <c r="Q840" s="55">
        <f t="shared" si="61"/>
        <v>2973072.7563259606</v>
      </c>
      <c r="R840" s="55">
        <f t="shared" si="61"/>
        <v>2969056.2686567735</v>
      </c>
      <c r="S840" s="37">
        <f t="shared" si="58"/>
        <v>47752617.231060855</v>
      </c>
      <c r="T840" s="37">
        <f t="shared" si="56"/>
        <v>17910419.299005944</v>
      </c>
    </row>
    <row r="841" spans="1:20" x14ac:dyDescent="0.55000000000000004">
      <c r="A841" s="31" t="s">
        <v>22</v>
      </c>
      <c r="B841" s="31" t="str">
        <f>VLOOKUP(A841,[3]CountryClassification!$A$7:$G$132,5,FALSE)</f>
        <v>Yes</v>
      </c>
      <c r="C841" s="55">
        <f t="shared" si="61"/>
        <v>11993455.992606767</v>
      </c>
      <c r="D841" s="55">
        <f t="shared" si="61"/>
        <v>12232972.987876406</v>
      </c>
      <c r="E841" s="55">
        <f t="shared" si="61"/>
        <v>12469904.870157951</v>
      </c>
      <c r="F841" s="55">
        <f t="shared" si="61"/>
        <v>12705148.465943577</v>
      </c>
      <c r="G841" s="55">
        <f t="shared" si="61"/>
        <v>12939457.338890292</v>
      </c>
      <c r="H841" s="55">
        <f t="shared" si="61"/>
        <v>13173222.876303397</v>
      </c>
      <c r="I841" s="55">
        <f t="shared" si="61"/>
        <v>13400037.676620929</v>
      </c>
      <c r="J841" s="55">
        <f t="shared" si="61"/>
        <v>13626937.579732433</v>
      </c>
      <c r="K841" s="55">
        <f t="shared" si="61"/>
        <v>13854049.58385768</v>
      </c>
      <c r="L841" s="55">
        <f t="shared" si="61"/>
        <v>14081495.84229124</v>
      </c>
      <c r="M841" s="55">
        <f t="shared" si="61"/>
        <v>14309393.850531407</v>
      </c>
      <c r="N841" s="55">
        <f t="shared" si="61"/>
        <v>14513412.764995122</v>
      </c>
      <c r="O841" s="55">
        <f t="shared" si="61"/>
        <v>14716956.002437195</v>
      </c>
      <c r="P841" s="55">
        <f t="shared" si="61"/>
        <v>14920117.473164355</v>
      </c>
      <c r="Q841" s="55">
        <f t="shared" si="61"/>
        <v>15122987.041935988</v>
      </c>
      <c r="R841" s="55">
        <f t="shared" si="61"/>
        <v>15325650.683812751</v>
      </c>
      <c r="S841" s="37">
        <f t="shared" si="58"/>
        <v>219385201.03115749</v>
      </c>
      <c r="T841" s="37">
        <f t="shared" si="56"/>
        <v>75514162.531778395</v>
      </c>
    </row>
    <row r="842" spans="1:20" x14ac:dyDescent="0.55000000000000004">
      <c r="A842" s="31" t="s">
        <v>140</v>
      </c>
      <c r="B842" s="31" t="str">
        <f>VLOOKUP(A842,[3]CountryClassification!$A$7:$G$132,5,FALSE)</f>
        <v>Yes</v>
      </c>
      <c r="C842" s="55">
        <f t="shared" si="61"/>
        <v>2256319.2150131888</v>
      </c>
      <c r="D842" s="55">
        <f t="shared" si="61"/>
        <v>2265429.7107388694</v>
      </c>
      <c r="E842" s="55">
        <f t="shared" si="61"/>
        <v>2274607.6421660925</v>
      </c>
      <c r="F842" s="55">
        <f t="shared" si="61"/>
        <v>2283812.3315523877</v>
      </c>
      <c r="G842" s="55">
        <f t="shared" si="61"/>
        <v>2292970.2727472153</v>
      </c>
      <c r="H842" s="55">
        <f t="shared" si="61"/>
        <v>2302053.921666407</v>
      </c>
      <c r="I842" s="55">
        <f t="shared" si="61"/>
        <v>2315834.629457172</v>
      </c>
      <c r="J842" s="55">
        <f t="shared" si="61"/>
        <v>2329709.3763729553</v>
      </c>
      <c r="K842" s="55">
        <f t="shared" si="61"/>
        <v>2343678.72915253</v>
      </c>
      <c r="L842" s="55">
        <f t="shared" si="61"/>
        <v>2357743.2584910742</v>
      </c>
      <c r="M842" s="55">
        <f t="shared" si="61"/>
        <v>2371903.5390641438</v>
      </c>
      <c r="N842" s="55">
        <f t="shared" si="61"/>
        <v>2382634.6710779904</v>
      </c>
      <c r="O842" s="55">
        <f t="shared" si="61"/>
        <v>2393424.2967173527</v>
      </c>
      <c r="P842" s="55">
        <f t="shared" si="61"/>
        <v>2404272.6807958321</v>
      </c>
      <c r="Q842" s="55">
        <f t="shared" si="61"/>
        <v>2415180.0897530396</v>
      </c>
      <c r="R842" s="55">
        <f t="shared" si="61"/>
        <v>2426146.7916615936</v>
      </c>
      <c r="S842" s="37">
        <f t="shared" si="58"/>
        <v>37415721.156427845</v>
      </c>
      <c r="T842" s="37">
        <f t="shared" si="56"/>
        <v>13675193.093884163</v>
      </c>
    </row>
    <row r="843" spans="1:20" x14ac:dyDescent="0.55000000000000004">
      <c r="A843" s="31" t="s">
        <v>141</v>
      </c>
      <c r="B843" s="31" t="str">
        <f>VLOOKUP(A843,[3]CountryClassification!$A$7:$G$132,5,FALSE)</f>
        <v/>
      </c>
      <c r="C843" s="55">
        <f t="shared" si="61"/>
        <v>744565.00353654416</v>
      </c>
      <c r="D843" s="55">
        <f t="shared" si="61"/>
        <v>741301.5951668903</v>
      </c>
      <c r="E843" s="55">
        <f t="shared" si="61"/>
        <v>738053.43411792</v>
      </c>
      <c r="F843" s="55">
        <f t="shared" si="61"/>
        <v>734798.11486968561</v>
      </c>
      <c r="G843" s="55">
        <f t="shared" si="61"/>
        <v>731527.34890485962</v>
      </c>
      <c r="H843" s="55">
        <f t="shared" si="61"/>
        <v>728266.32609124598</v>
      </c>
      <c r="I843" s="55">
        <f t="shared" si="61"/>
        <v>724172.84762866003</v>
      </c>
      <c r="J843" s="55">
        <f t="shared" si="61"/>
        <v>720108.59020349558</v>
      </c>
      <c r="K843" s="55">
        <f t="shared" si="61"/>
        <v>716073.20455973165</v>
      </c>
      <c r="L843" s="55">
        <f t="shared" si="61"/>
        <v>712066.34824219311</v>
      </c>
      <c r="M843" s="55">
        <f t="shared" si="61"/>
        <v>708087.68543450593</v>
      </c>
      <c r="N843" s="55">
        <f t="shared" si="61"/>
        <v>702981.26944084256</v>
      </c>
      <c r="O843" s="55">
        <f t="shared" si="61"/>
        <v>697916.33968138357</v>
      </c>
      <c r="P843" s="55">
        <f t="shared" si="61"/>
        <v>692892.45113347936</v>
      </c>
      <c r="Q843" s="55">
        <f t="shared" si="61"/>
        <v>687909.16586399986</v>
      </c>
      <c r="R843" s="55">
        <f t="shared" si="61"/>
        <v>682966.05287833977</v>
      </c>
      <c r="S843" s="37">
        <f t="shared" si="58"/>
        <v>11463685.777753778</v>
      </c>
      <c r="T843" s="37">
        <f t="shared" si="56"/>
        <v>4418511.8226871463</v>
      </c>
    </row>
    <row r="844" spans="1:20" x14ac:dyDescent="0.55000000000000004">
      <c r="A844" s="31" t="s">
        <v>143</v>
      </c>
      <c r="B844" s="31" t="str">
        <f>VLOOKUP(A844,[3]CountryClassification!$A$7:$G$132,5,FALSE)</f>
        <v/>
      </c>
      <c r="C844" s="55">
        <f t="shared" si="61"/>
        <v>156015286.29120007</v>
      </c>
      <c r="D844" s="55">
        <f t="shared" si="61"/>
        <v>153302584.71701124</v>
      </c>
      <c r="E844" s="55">
        <f t="shared" si="61"/>
        <v>150635568.82161266</v>
      </c>
      <c r="F844" s="55">
        <f t="shared" si="61"/>
        <v>148014161.88049683</v>
      </c>
      <c r="G844" s="55">
        <f t="shared" si="61"/>
        <v>145438118.36377546</v>
      </c>
      <c r="H844" s="55">
        <f t="shared" si="61"/>
        <v>142906725.65876949</v>
      </c>
      <c r="I844" s="55">
        <f t="shared" si="61"/>
        <v>140017483.48816776</v>
      </c>
      <c r="J844" s="55">
        <f t="shared" si="61"/>
        <v>137188537.5132606</v>
      </c>
      <c r="K844" s="55">
        <f t="shared" si="61"/>
        <v>134418598.0087724</v>
      </c>
      <c r="L844" s="55">
        <f t="shared" si="61"/>
        <v>131706403.34480794</v>
      </c>
      <c r="M844" s="55">
        <f t="shared" si="61"/>
        <v>129050719.36675832</v>
      </c>
      <c r="N844" s="55">
        <f t="shared" si="61"/>
        <v>126242171.52296409</v>
      </c>
      <c r="O844" s="55">
        <f t="shared" si="61"/>
        <v>123496405.32956779</v>
      </c>
      <c r="P844" s="55">
        <f t="shared" si="61"/>
        <v>120811986.85297638</v>
      </c>
      <c r="Q844" s="55">
        <f t="shared" si="61"/>
        <v>118187515.45772813</v>
      </c>
      <c r="R844" s="55">
        <f t="shared" si="61"/>
        <v>115621623.02365953</v>
      </c>
      <c r="S844" s="37">
        <f t="shared" si="58"/>
        <v>2173053889.6415286</v>
      </c>
      <c r="T844" s="37">
        <f t="shared" si="56"/>
        <v>896312445.73286581</v>
      </c>
    </row>
    <row r="845" spans="1:20" x14ac:dyDescent="0.55000000000000004">
      <c r="A845" s="31" t="s">
        <v>145</v>
      </c>
      <c r="B845" s="31" t="str">
        <f>VLOOKUP(A845,[3]CountryClassification!$A$7:$G$132,5,FALSE)</f>
        <v/>
      </c>
      <c r="C845" s="55">
        <f t="shared" si="61"/>
        <v>2906789.0179314385</v>
      </c>
      <c r="D845" s="55">
        <f t="shared" si="61"/>
        <v>2852920.8469962524</v>
      </c>
      <c r="E845" s="55">
        <f t="shared" si="61"/>
        <v>2800072.4107651622</v>
      </c>
      <c r="F845" s="55">
        <f t="shared" si="61"/>
        <v>2748195.2175990306</v>
      </c>
      <c r="G845" s="55">
        <f t="shared" si="61"/>
        <v>2697308.5797109162</v>
      </c>
      <c r="H845" s="55">
        <f t="shared" si="61"/>
        <v>2647263.9604866854</v>
      </c>
      <c r="I845" s="55">
        <f t="shared" si="61"/>
        <v>2600172.5886421357</v>
      </c>
      <c r="J845" s="55">
        <f t="shared" si="61"/>
        <v>2553934.2935098116</v>
      </c>
      <c r="K845" s="55">
        <f t="shared" si="61"/>
        <v>2508533.3980002948</v>
      </c>
      <c r="L845" s="55">
        <f t="shared" si="61"/>
        <v>2463954.5170485224</v>
      </c>
      <c r="M845" s="55">
        <f t="shared" si="61"/>
        <v>2420182.5521020526</v>
      </c>
      <c r="N845" s="55">
        <f t="shared" si="61"/>
        <v>2377946.080201386</v>
      </c>
      <c r="O845" s="55">
        <f t="shared" si="61"/>
        <v>2336462.776741412</v>
      </c>
      <c r="P845" s="55">
        <f t="shared" si="61"/>
        <v>2295718.971852778</v>
      </c>
      <c r="Q845" s="55">
        <f t="shared" si="61"/>
        <v>2255701.2479631105</v>
      </c>
      <c r="R845" s="55">
        <f t="shared" si="61"/>
        <v>2216396.4350646213</v>
      </c>
      <c r="S845" s="37">
        <f t="shared" si="58"/>
        <v>40681552.894615613</v>
      </c>
      <c r="T845" s="37">
        <f t="shared" si="56"/>
        <v>16652550.033489484</v>
      </c>
    </row>
    <row r="846" spans="1:20" x14ac:dyDescent="0.55000000000000004">
      <c r="A846" s="31" t="s">
        <v>34</v>
      </c>
      <c r="B846" s="31" t="str">
        <f>VLOOKUP(A846,[3]CountryClassification!$A$7:$G$132,5,FALSE)</f>
        <v>Yes</v>
      </c>
      <c r="C846" s="55">
        <f t="shared" si="61"/>
        <v>21698232.90585294</v>
      </c>
      <c r="D846" s="55">
        <f t="shared" si="61"/>
        <v>21729493.567495607</v>
      </c>
      <c r="E846" s="55">
        <f t="shared" si="61"/>
        <v>21762785.965354476</v>
      </c>
      <c r="F846" s="55">
        <f t="shared" si="61"/>
        <v>21798065.718770698</v>
      </c>
      <c r="G846" s="55">
        <f t="shared" si="61"/>
        <v>21835289.819798667</v>
      </c>
      <c r="H846" s="55">
        <f t="shared" si="61"/>
        <v>21874416.593673714</v>
      </c>
      <c r="I846" s="55">
        <f t="shared" si="61"/>
        <v>21902754.020807751</v>
      </c>
      <c r="J846" s="55">
        <f t="shared" si="61"/>
        <v>21932770.839694902</v>
      </c>
      <c r="K846" s="55">
        <f t="shared" si="61"/>
        <v>21964427.982263517</v>
      </c>
      <c r="L846" s="55">
        <f t="shared" si="61"/>
        <v>21997687.558447484</v>
      </c>
      <c r="M846" s="55">
        <f t="shared" si="61"/>
        <v>22032512.822043192</v>
      </c>
      <c r="N846" s="55">
        <f t="shared" si="61"/>
        <v>22029273.117904499</v>
      </c>
      <c r="O846" s="55">
        <f t="shared" si="61"/>
        <v>22027295.093452286</v>
      </c>
      <c r="P846" s="55">
        <f t="shared" si="61"/>
        <v>22026544.135596197</v>
      </c>
      <c r="Q846" s="55">
        <f t="shared" si="61"/>
        <v>22026986.643299755</v>
      </c>
      <c r="R846" s="55">
        <f t="shared" ref="D846:R861" si="62">+R319+R406+R494+R582+R670+R758</f>
        <v>22028589.998110272</v>
      </c>
      <c r="S846" s="37">
        <f t="shared" si="58"/>
        <v>350667126.78256595</v>
      </c>
      <c r="T846" s="37">
        <f t="shared" si="56"/>
        <v>130698284.5709461</v>
      </c>
    </row>
    <row r="847" spans="1:20" x14ac:dyDescent="0.55000000000000004">
      <c r="A847" s="31" t="s">
        <v>35</v>
      </c>
      <c r="B847" s="31" t="str">
        <f>VLOOKUP(A847,[3]CountryClassification!$A$7:$G$132,5,FALSE)</f>
        <v>Yes</v>
      </c>
      <c r="C847" s="55">
        <f t="shared" ref="C847:R862" si="63">+C320+C407+C495+C583+C671+C759</f>
        <v>6320287.2784317397</v>
      </c>
      <c r="D847" s="55">
        <f t="shared" si="62"/>
        <v>6223877.5710068438</v>
      </c>
      <c r="E847" s="55">
        <f t="shared" si="62"/>
        <v>6128986.922938955</v>
      </c>
      <c r="F847" s="55">
        <f t="shared" si="62"/>
        <v>6035590.1607395494</v>
      </c>
      <c r="G847" s="55">
        <f t="shared" si="62"/>
        <v>5943662.5598782226</v>
      </c>
      <c r="H847" s="55">
        <f t="shared" si="62"/>
        <v>5853179.8359789699</v>
      </c>
      <c r="I847" s="55">
        <f t="shared" si="62"/>
        <v>5747761.9027333343</v>
      </c>
      <c r="J847" s="55">
        <f t="shared" si="62"/>
        <v>5644285.7273909543</v>
      </c>
      <c r="K847" s="55">
        <f t="shared" si="62"/>
        <v>5542714.4937646547</v>
      </c>
      <c r="L847" s="55">
        <f t="shared" si="62"/>
        <v>5443012.109256574</v>
      </c>
      <c r="M847" s="55">
        <f t="shared" si="62"/>
        <v>5345143.1900184797</v>
      </c>
      <c r="N847" s="55">
        <f t="shared" si="62"/>
        <v>5227677.4240880553</v>
      </c>
      <c r="O847" s="55">
        <f t="shared" si="62"/>
        <v>5112827.139160336</v>
      </c>
      <c r="P847" s="55">
        <f t="shared" si="62"/>
        <v>5000533.2058375515</v>
      </c>
      <c r="Q847" s="55">
        <f t="shared" si="62"/>
        <v>4890737.8546604672</v>
      </c>
      <c r="R847" s="55">
        <f t="shared" si="62"/>
        <v>4783384.6442378759</v>
      </c>
      <c r="S847" s="37">
        <f t="shared" si="58"/>
        <v>89243662.020122558</v>
      </c>
      <c r="T847" s="37">
        <f t="shared" si="56"/>
        <v>36505584.328974277</v>
      </c>
    </row>
    <row r="848" spans="1:20" x14ac:dyDescent="0.55000000000000004">
      <c r="A848" s="31" t="s">
        <v>28</v>
      </c>
      <c r="B848" s="31" t="str">
        <f>VLOOKUP(A848,[3]CountryClassification!$A$7:$G$132,5,FALSE)</f>
        <v>Yes</v>
      </c>
      <c r="C848" s="55">
        <f t="shared" si="63"/>
        <v>1568900.9472216072</v>
      </c>
      <c r="D848" s="55">
        <f t="shared" si="62"/>
        <v>1583250.3285146246</v>
      </c>
      <c r="E848" s="55">
        <f t="shared" si="62"/>
        <v>1593323.6515452969</v>
      </c>
      <c r="F848" s="55">
        <f t="shared" si="62"/>
        <v>1598619.3824135589</v>
      </c>
      <c r="G848" s="55">
        <f t="shared" si="62"/>
        <v>1598381.9501041116</v>
      </c>
      <c r="H848" s="55">
        <f t="shared" si="62"/>
        <v>1592016.4009790171</v>
      </c>
      <c r="I848" s="55">
        <f t="shared" si="62"/>
        <v>1583790.8698790818</v>
      </c>
      <c r="J848" s="55">
        <f t="shared" si="62"/>
        <v>1575650.2882515539</v>
      </c>
      <c r="K848" s="55">
        <f t="shared" si="62"/>
        <v>1567593.8787743282</v>
      </c>
      <c r="L848" s="55">
        <f t="shared" si="62"/>
        <v>1559620.8714062104</v>
      </c>
      <c r="M848" s="55">
        <f t="shared" si="62"/>
        <v>1551730.5033186721</v>
      </c>
      <c r="N848" s="55">
        <f t="shared" si="62"/>
        <v>1545387.0942214429</v>
      </c>
      <c r="O848" s="55">
        <f t="shared" si="62"/>
        <v>1539100.1458644844</v>
      </c>
      <c r="P848" s="55">
        <f t="shared" si="62"/>
        <v>1532869.2318378678</v>
      </c>
      <c r="Q848" s="55">
        <f t="shared" si="62"/>
        <v>1526693.9290672825</v>
      </c>
      <c r="R848" s="55">
        <f t="shared" si="62"/>
        <v>1520573.8177879862</v>
      </c>
      <c r="S848" s="37">
        <f t="shared" si="58"/>
        <v>25037503.29118713</v>
      </c>
      <c r="T848" s="37">
        <f t="shared" si="56"/>
        <v>9534492.660778217</v>
      </c>
    </row>
    <row r="849" spans="1:20" x14ac:dyDescent="0.55000000000000004">
      <c r="A849" s="31" t="s">
        <v>146</v>
      </c>
      <c r="B849" s="31" t="str">
        <f>VLOOKUP(A849,[3]CountryClassification!$A$7:$G$132,5,FALSE)</f>
        <v/>
      </c>
      <c r="C849" s="55">
        <f t="shared" si="63"/>
        <v>7473016.7846101765</v>
      </c>
      <c r="D849" s="55">
        <f t="shared" si="62"/>
        <v>7418260.49267847</v>
      </c>
      <c r="E849" s="55">
        <f t="shared" si="62"/>
        <v>7364290.4813256497</v>
      </c>
      <c r="F849" s="55">
        <f t="shared" si="62"/>
        <v>7311105.4768343503</v>
      </c>
      <c r="G849" s="55">
        <f t="shared" si="62"/>
        <v>7258658.4052430559</v>
      </c>
      <c r="H849" s="55">
        <f t="shared" si="62"/>
        <v>7206905.5012157504</v>
      </c>
      <c r="I849" s="55">
        <f t="shared" si="62"/>
        <v>7124226.6136549236</v>
      </c>
      <c r="J849" s="55">
        <f t="shared" si="62"/>
        <v>7042561.4214502443</v>
      </c>
      <c r="K849" s="55">
        <f t="shared" si="62"/>
        <v>6961894.3090090528</v>
      </c>
      <c r="L849" s="55">
        <f t="shared" si="62"/>
        <v>6882210.0483393222</v>
      </c>
      <c r="M849" s="55">
        <f t="shared" si="62"/>
        <v>6803493.7840139112</v>
      </c>
      <c r="N849" s="55">
        <f t="shared" si="62"/>
        <v>6692480.8190819221</v>
      </c>
      <c r="O849" s="55">
        <f t="shared" si="62"/>
        <v>6583319.6536649903</v>
      </c>
      <c r="P849" s="55">
        <f t="shared" si="62"/>
        <v>6475977.4615635769</v>
      </c>
      <c r="Q849" s="55">
        <f t="shared" si="62"/>
        <v>6370422.0917378059</v>
      </c>
      <c r="R849" s="55">
        <f t="shared" si="62"/>
        <v>6266622.0501507269</v>
      </c>
      <c r="S849" s="37">
        <f t="shared" si="58"/>
        <v>111235445.39457391</v>
      </c>
      <c r="T849" s="37">
        <f t="shared" si="56"/>
        <v>44032237.141907446</v>
      </c>
    </row>
    <row r="850" spans="1:20" x14ac:dyDescent="0.55000000000000004">
      <c r="A850" s="31" t="s">
        <v>148</v>
      </c>
      <c r="B850" s="31" t="str">
        <f>VLOOKUP(A850,[3]CountryClassification!$A$7:$G$132,5,FALSE)</f>
        <v/>
      </c>
      <c r="C850" s="55">
        <f t="shared" si="63"/>
        <v>1831944.5308023882</v>
      </c>
      <c r="D850" s="55">
        <f t="shared" si="62"/>
        <v>1851366.3365031348</v>
      </c>
      <c r="E850" s="55">
        <f t="shared" si="62"/>
        <v>1871008.9053633355</v>
      </c>
      <c r="F850" s="55">
        <f t="shared" si="62"/>
        <v>1890867.6202253527</v>
      </c>
      <c r="G850" s="55">
        <f t="shared" si="62"/>
        <v>1910959.6428812887</v>
      </c>
      <c r="H850" s="55">
        <f t="shared" si="62"/>
        <v>1931297.6971773647</v>
      </c>
      <c r="I850" s="55">
        <f t="shared" si="62"/>
        <v>1955271.3149935601</v>
      </c>
      <c r="J850" s="55">
        <f t="shared" si="62"/>
        <v>1979588.9380681387</v>
      </c>
      <c r="K850" s="55">
        <f t="shared" si="62"/>
        <v>2004252.6261748667</v>
      </c>
      <c r="L850" s="55">
        <f t="shared" si="62"/>
        <v>2029264.6257918035</v>
      </c>
      <c r="M850" s="55">
        <f t="shared" si="62"/>
        <v>2054627.3620052638</v>
      </c>
      <c r="N850" s="55">
        <f t="shared" si="62"/>
        <v>2080817.9199058539</v>
      </c>
      <c r="O850" s="55">
        <f t="shared" si="62"/>
        <v>2107375.4036057726</v>
      </c>
      <c r="P850" s="55">
        <f t="shared" si="62"/>
        <v>2134302.9129895363</v>
      </c>
      <c r="Q850" s="55">
        <f t="shared" si="62"/>
        <v>2161603.7023535427</v>
      </c>
      <c r="R850" s="55">
        <f t="shared" si="62"/>
        <v>2189281.1749470555</v>
      </c>
      <c r="S850" s="37">
        <f t="shared" si="58"/>
        <v>31983830.71378826</v>
      </c>
      <c r="T850" s="37">
        <f t="shared" si="56"/>
        <v>11287444.732952865</v>
      </c>
    </row>
    <row r="851" spans="1:20" x14ac:dyDescent="0.55000000000000004">
      <c r="A851" s="31" t="s">
        <v>29</v>
      </c>
      <c r="B851" s="31" t="str">
        <f>VLOOKUP(A851,[3]CountryClassification!$A$7:$G$132,5,FALSE)</f>
        <v>Yes</v>
      </c>
      <c r="C851" s="55">
        <f t="shared" si="63"/>
        <v>32481521.922044948</v>
      </c>
      <c r="D851" s="55">
        <f t="shared" si="62"/>
        <v>32544046.880416524</v>
      </c>
      <c r="E851" s="55">
        <f t="shared" si="62"/>
        <v>32599795.499933515</v>
      </c>
      <c r="F851" s="55">
        <f t="shared" si="62"/>
        <v>32652259.466680784</v>
      </c>
      <c r="G851" s="55">
        <f t="shared" si="62"/>
        <v>32702291.389144991</v>
      </c>
      <c r="H851" s="55">
        <f t="shared" si="62"/>
        <v>32737525.828887034</v>
      </c>
      <c r="I851" s="55">
        <f t="shared" si="62"/>
        <v>32654946.761522505</v>
      </c>
      <c r="J851" s="55">
        <f t="shared" si="62"/>
        <v>32574156.609488357</v>
      </c>
      <c r="K851" s="55">
        <f t="shared" si="62"/>
        <v>32495108.151238255</v>
      </c>
      <c r="L851" s="55">
        <f t="shared" si="62"/>
        <v>32417755.419561692</v>
      </c>
      <c r="M851" s="55">
        <f t="shared" si="62"/>
        <v>32342053.668253187</v>
      </c>
      <c r="N851" s="55">
        <f t="shared" si="62"/>
        <v>32255507.662655402</v>
      </c>
      <c r="O851" s="55">
        <f t="shared" si="62"/>
        <v>32170565.494098652</v>
      </c>
      <c r="P851" s="55">
        <f t="shared" si="62"/>
        <v>32087185.789652795</v>
      </c>
      <c r="Q851" s="55">
        <f t="shared" si="62"/>
        <v>32005328.272924144</v>
      </c>
      <c r="R851" s="55">
        <f t="shared" si="62"/>
        <v>31924953.734923486</v>
      </c>
      <c r="S851" s="37">
        <f t="shared" si="58"/>
        <v>518645002.55142623</v>
      </c>
      <c r="T851" s="37">
        <f t="shared" si="56"/>
        <v>195717440.98710781</v>
      </c>
    </row>
    <row r="852" spans="1:20" x14ac:dyDescent="0.55000000000000004">
      <c r="A852" s="31" t="s">
        <v>149</v>
      </c>
      <c r="B852" s="31" t="str">
        <f>VLOOKUP(A852,[3]CountryClassification!$A$7:$G$132,5,FALSE)</f>
        <v>Yes</v>
      </c>
      <c r="C852" s="55">
        <f t="shared" si="63"/>
        <v>7498715.1682740711</v>
      </c>
      <c r="D852" s="55">
        <f t="shared" si="62"/>
        <v>7445901.5959135182</v>
      </c>
      <c r="E852" s="55">
        <f t="shared" si="62"/>
        <v>7397843.4769320339</v>
      </c>
      <c r="F852" s="55">
        <f t="shared" si="62"/>
        <v>7355437.2099019242</v>
      </c>
      <c r="G852" s="55">
        <f t="shared" si="62"/>
        <v>7319767.5668586819</v>
      </c>
      <c r="H852" s="55">
        <f t="shared" si="62"/>
        <v>7292266.0962970825</v>
      </c>
      <c r="I852" s="55">
        <f t="shared" si="62"/>
        <v>7280237.9685108457</v>
      </c>
      <c r="J852" s="55">
        <f t="shared" si="62"/>
        <v>7278622.7130988427</v>
      </c>
      <c r="K852" s="55">
        <f t="shared" si="62"/>
        <v>7289408.4462531293</v>
      </c>
      <c r="L852" s="55">
        <f t="shared" si="62"/>
        <v>7314985.357398198</v>
      </c>
      <c r="M852" s="55">
        <f t="shared" si="62"/>
        <v>7358226.8128514476</v>
      </c>
      <c r="N852" s="55">
        <f t="shared" si="62"/>
        <v>7419680.9897024091</v>
      </c>
      <c r="O852" s="55">
        <f t="shared" si="62"/>
        <v>7506461.9903118405</v>
      </c>
      <c r="P852" s="55">
        <f t="shared" si="62"/>
        <v>7623559.2870871834</v>
      </c>
      <c r="Q852" s="55">
        <f t="shared" si="62"/>
        <v>7776970.0419715764</v>
      </c>
      <c r="R852" s="55">
        <f t="shared" si="62"/>
        <v>7973902.3827406019</v>
      </c>
      <c r="S852" s="37">
        <f t="shared" si="58"/>
        <v>119131987.1041034</v>
      </c>
      <c r="T852" s="37">
        <f t="shared" si="56"/>
        <v>44309931.114177316</v>
      </c>
    </row>
    <row r="853" spans="1:20" x14ac:dyDescent="0.55000000000000004">
      <c r="A853" s="31" t="s">
        <v>151</v>
      </c>
      <c r="B853" s="31" t="str">
        <f>VLOOKUP(A853,[3]CountryClassification!$A$7:$G$132,5,FALSE)</f>
        <v/>
      </c>
      <c r="C853" s="55">
        <f t="shared" si="63"/>
        <v>20862634.765966024</v>
      </c>
      <c r="D853" s="55">
        <f t="shared" si="62"/>
        <v>20765970.570286702</v>
      </c>
      <c r="E853" s="55">
        <f t="shared" si="62"/>
        <v>20670038.596257322</v>
      </c>
      <c r="F853" s="55">
        <f t="shared" si="62"/>
        <v>20574517.159981649</v>
      </c>
      <c r="G853" s="55">
        <f t="shared" si="62"/>
        <v>20479468.996854186</v>
      </c>
      <c r="H853" s="55">
        <f t="shared" si="62"/>
        <v>20384850.396854889</v>
      </c>
      <c r="I853" s="55">
        <f t="shared" si="62"/>
        <v>20253719.652673841</v>
      </c>
      <c r="J853" s="55">
        <f t="shared" si="62"/>
        <v>20123486.556050502</v>
      </c>
      <c r="K853" s="55">
        <f t="shared" si="62"/>
        <v>19994144.572066452</v>
      </c>
      <c r="L853" s="55">
        <f t="shared" si="62"/>
        <v>19865687.216636315</v>
      </c>
      <c r="M853" s="55">
        <f t="shared" si="62"/>
        <v>19738108.056085691</v>
      </c>
      <c r="N853" s="55">
        <f t="shared" si="62"/>
        <v>19565606.342004471</v>
      </c>
      <c r="O853" s="55">
        <f t="shared" si="62"/>
        <v>19394667.384503938</v>
      </c>
      <c r="P853" s="55">
        <f t="shared" si="62"/>
        <v>19225276.6963543</v>
      </c>
      <c r="Q853" s="55">
        <f t="shared" si="62"/>
        <v>19057419.927835539</v>
      </c>
      <c r="R853" s="55">
        <f t="shared" si="62"/>
        <v>18891082.865398116</v>
      </c>
      <c r="S853" s="37">
        <f t="shared" si="58"/>
        <v>319846679.75580996</v>
      </c>
      <c r="T853" s="37">
        <f t="shared" si="56"/>
        <v>123737480.48620078</v>
      </c>
    </row>
    <row r="854" spans="1:20" x14ac:dyDescent="0.55000000000000004">
      <c r="A854" s="31" t="s">
        <v>153</v>
      </c>
      <c r="B854" s="31" t="str">
        <f>VLOOKUP(A854,[3]CountryClassification!$A$7:$G$132,5,FALSE)</f>
        <v/>
      </c>
      <c r="C854" s="55">
        <f t="shared" si="63"/>
        <v>12952737.665111464</v>
      </c>
      <c r="D854" s="55">
        <f t="shared" si="62"/>
        <v>12722194.902536102</v>
      </c>
      <c r="E854" s="55">
        <f t="shared" si="62"/>
        <v>12495958.881986119</v>
      </c>
      <c r="F854" s="55">
        <f t="shared" si="62"/>
        <v>12273950.103792474</v>
      </c>
      <c r="G854" s="55">
        <f t="shared" si="62"/>
        <v>12056098.669907054</v>
      </c>
      <c r="H854" s="55">
        <f t="shared" si="62"/>
        <v>11842346.370703617</v>
      </c>
      <c r="I854" s="55">
        <f t="shared" si="62"/>
        <v>11627993.92849589</v>
      </c>
      <c r="J854" s="55">
        <f t="shared" si="62"/>
        <v>11417666.927101795</v>
      </c>
      <c r="K854" s="55">
        <f t="shared" si="62"/>
        <v>11211286.664653635</v>
      </c>
      <c r="L854" s="55">
        <f t="shared" si="62"/>
        <v>11008776.050105089</v>
      </c>
      <c r="M854" s="55">
        <f t="shared" si="62"/>
        <v>10810059.568413487</v>
      </c>
      <c r="N854" s="55">
        <f t="shared" si="62"/>
        <v>10601385.571517056</v>
      </c>
      <c r="O854" s="55">
        <f t="shared" si="62"/>
        <v>10396894.666564243</v>
      </c>
      <c r="P854" s="55">
        <f t="shared" si="62"/>
        <v>10196499.740513073</v>
      </c>
      <c r="Q854" s="55">
        <f t="shared" si="62"/>
        <v>10000115.565924251</v>
      </c>
      <c r="R854" s="55">
        <f t="shared" si="62"/>
        <v>9807658.7584638074</v>
      </c>
      <c r="S854" s="37">
        <f t="shared" si="58"/>
        <v>181421624.03578916</v>
      </c>
      <c r="T854" s="37">
        <f t="shared" si="56"/>
        <v>74343286.594036832</v>
      </c>
    </row>
    <row r="855" spans="1:20" x14ac:dyDescent="0.55000000000000004">
      <c r="A855" s="31" t="s">
        <v>154</v>
      </c>
      <c r="B855" s="31" t="str">
        <f>VLOOKUP(A855,[3]CountryClassification!$A$7:$G$132,5,FALSE)</f>
        <v/>
      </c>
      <c r="C855" s="55">
        <f t="shared" si="63"/>
        <v>15392529.114054881</v>
      </c>
      <c r="D855" s="55">
        <f t="shared" si="62"/>
        <v>15191590.215870041</v>
      </c>
      <c r="E855" s="55">
        <f t="shared" si="62"/>
        <v>14991454.357393302</v>
      </c>
      <c r="F855" s="55">
        <f t="shared" si="62"/>
        <v>14794682.756288182</v>
      </c>
      <c r="G855" s="55">
        <f t="shared" si="62"/>
        <v>14601019.422332603</v>
      </c>
      <c r="H855" s="55">
        <f t="shared" si="62"/>
        <v>14410419.184559079</v>
      </c>
      <c r="I855" s="55">
        <f t="shared" si="62"/>
        <v>14210604.871224089</v>
      </c>
      <c r="J855" s="55">
        <f t="shared" si="62"/>
        <v>14014488.676895117</v>
      </c>
      <c r="K855" s="55">
        <f t="shared" si="62"/>
        <v>13822081.819061067</v>
      </c>
      <c r="L855" s="55">
        <f t="shared" si="62"/>
        <v>13633401.024927499</v>
      </c>
      <c r="M855" s="55">
        <f t="shared" si="62"/>
        <v>13448468.935780782</v>
      </c>
      <c r="N855" s="55">
        <f t="shared" si="62"/>
        <v>13252988.030077748</v>
      </c>
      <c r="O855" s="55">
        <f t="shared" si="62"/>
        <v>13061742.732112311</v>
      </c>
      <c r="P855" s="55">
        <f t="shared" si="62"/>
        <v>12874766.806556037</v>
      </c>
      <c r="Q855" s="55">
        <f t="shared" si="62"/>
        <v>12692102.127398765</v>
      </c>
      <c r="R855" s="55">
        <f t="shared" si="62"/>
        <v>12513799.290604601</v>
      </c>
      <c r="S855" s="37">
        <f t="shared" si="58"/>
        <v>222906139.36513612</v>
      </c>
      <c r="T855" s="37">
        <f t="shared" si="56"/>
        <v>89381695.050498083</v>
      </c>
    </row>
    <row r="856" spans="1:20" x14ac:dyDescent="0.55000000000000004">
      <c r="A856" s="31" t="s">
        <v>157</v>
      </c>
      <c r="B856" s="31" t="str">
        <f>VLOOKUP(A856,[3]CountryClassification!$A$7:$G$132,5,FALSE)</f>
        <v>Yes</v>
      </c>
      <c r="C856" s="55">
        <f t="shared" si="63"/>
        <v>67660302.499982089</v>
      </c>
      <c r="D856" s="55">
        <f t="shared" si="62"/>
        <v>65408248.276849039</v>
      </c>
      <c r="E856" s="55">
        <f t="shared" si="62"/>
        <v>63218912.373862408</v>
      </c>
      <c r="F856" s="55">
        <f t="shared" si="62"/>
        <v>61090872.830248311</v>
      </c>
      <c r="G856" s="55">
        <f t="shared" si="62"/>
        <v>59023627.114322215</v>
      </c>
      <c r="H856" s="55">
        <f t="shared" si="62"/>
        <v>57017763.191376098</v>
      </c>
      <c r="I856" s="55">
        <f t="shared" si="62"/>
        <v>55108045.209323555</v>
      </c>
      <c r="J856" s="55">
        <f t="shared" si="62"/>
        <v>53264011.546112023</v>
      </c>
      <c r="K856" s="55">
        <f t="shared" si="62"/>
        <v>51483371.873483203</v>
      </c>
      <c r="L856" s="55">
        <f t="shared" si="62"/>
        <v>49763916.327512443</v>
      </c>
      <c r="M856" s="55">
        <f t="shared" si="62"/>
        <v>48103512.66861856</v>
      </c>
      <c r="N856" s="55">
        <f t="shared" si="62"/>
        <v>46606043.243444353</v>
      </c>
      <c r="O856" s="55">
        <f t="shared" si="62"/>
        <v>45156292.489993103</v>
      </c>
      <c r="P856" s="55">
        <f t="shared" si="62"/>
        <v>43752721.677587852</v>
      </c>
      <c r="Q856" s="55">
        <f t="shared" si="62"/>
        <v>42393841.993981443</v>
      </c>
      <c r="R856" s="55">
        <f t="shared" si="62"/>
        <v>41078212.920710161</v>
      </c>
      <c r="S856" s="37">
        <f t="shared" si="58"/>
        <v>850129696.23740685</v>
      </c>
      <c r="T856" s="37">
        <f t="shared" si="56"/>
        <v>373419726.28664017</v>
      </c>
    </row>
    <row r="857" spans="1:20" x14ac:dyDescent="0.55000000000000004">
      <c r="A857" s="31" t="s">
        <v>158</v>
      </c>
      <c r="B857" s="31" t="str">
        <f>VLOOKUP(A857,[3]CountryClassification!$A$7:$G$132,5,FALSE)</f>
        <v/>
      </c>
      <c r="C857" s="55">
        <f t="shared" si="63"/>
        <v>1390138.8654852358</v>
      </c>
      <c r="D857" s="55">
        <f t="shared" si="62"/>
        <v>1456801.3986323238</v>
      </c>
      <c r="E857" s="55">
        <f t="shared" si="62"/>
        <v>1522167.7666223396</v>
      </c>
      <c r="F857" s="55">
        <f t="shared" si="62"/>
        <v>1586509.7632551375</v>
      </c>
      <c r="G857" s="55">
        <f t="shared" si="62"/>
        <v>1649572.0834846529</v>
      </c>
      <c r="H857" s="55">
        <f t="shared" si="62"/>
        <v>1711505.7184371052</v>
      </c>
      <c r="I857" s="55">
        <f t="shared" si="62"/>
        <v>1772085.7443674849</v>
      </c>
      <c r="J857" s="55">
        <f t="shared" si="62"/>
        <v>1832117.8654304964</v>
      </c>
      <c r="K857" s="55">
        <f t="shared" si="62"/>
        <v>1891624.5856325566</v>
      </c>
      <c r="L857" s="55">
        <f t="shared" si="62"/>
        <v>1950627.7958929972</v>
      </c>
      <c r="M857" s="55">
        <f t="shared" si="62"/>
        <v>2009148.7897474796</v>
      </c>
      <c r="N857" s="55">
        <f t="shared" si="62"/>
        <v>2057095.2344853226</v>
      </c>
      <c r="O857" s="55">
        <f t="shared" si="62"/>
        <v>2103978.778218444</v>
      </c>
      <c r="P857" s="55">
        <f t="shared" si="62"/>
        <v>2149822.9579533581</v>
      </c>
      <c r="Q857" s="55">
        <f t="shared" si="62"/>
        <v>2194650.7385524968</v>
      </c>
      <c r="R857" s="55">
        <f t="shared" si="62"/>
        <v>2238484.5268498887</v>
      </c>
      <c r="S857" s="37">
        <f t="shared" si="58"/>
        <v>29516332.613047324</v>
      </c>
      <c r="T857" s="37">
        <f t="shared" si="56"/>
        <v>9316695.5959167946</v>
      </c>
    </row>
    <row r="858" spans="1:20" x14ac:dyDescent="0.55000000000000004">
      <c r="A858" s="31" t="s">
        <v>159</v>
      </c>
      <c r="B858" s="31" t="str">
        <f>VLOOKUP(A858,[3]CountryClassification!$A$7:$G$132,5,FALSE)</f>
        <v/>
      </c>
      <c r="C858" s="55">
        <f t="shared" si="63"/>
        <v>41548.074114245923</v>
      </c>
      <c r="D858" s="55">
        <f t="shared" si="62"/>
        <v>42278.142490313796</v>
      </c>
      <c r="E858" s="55">
        <f t="shared" si="62"/>
        <v>42985.717201479551</v>
      </c>
      <c r="F858" s="55">
        <f t="shared" si="62"/>
        <v>43674.822710622087</v>
      </c>
      <c r="G858" s="55">
        <f t="shared" si="62"/>
        <v>44345.71042140697</v>
      </c>
      <c r="H858" s="55">
        <f t="shared" si="62"/>
        <v>45004.348789805874</v>
      </c>
      <c r="I858" s="55">
        <f t="shared" si="62"/>
        <v>45650.34120800325</v>
      </c>
      <c r="J858" s="55">
        <f t="shared" si="62"/>
        <v>46288.074384782441</v>
      </c>
      <c r="K858" s="55">
        <f t="shared" si="62"/>
        <v>46917.740735382322</v>
      </c>
      <c r="L858" s="55">
        <f t="shared" si="62"/>
        <v>47539.52048372115</v>
      </c>
      <c r="M858" s="55">
        <f t="shared" si="62"/>
        <v>48153.582492826645</v>
      </c>
      <c r="N858" s="55">
        <f t="shared" si="62"/>
        <v>48547.263010119234</v>
      </c>
      <c r="O858" s="55">
        <f t="shared" si="62"/>
        <v>48927.727446899509</v>
      </c>
      <c r="P858" s="55">
        <f t="shared" si="62"/>
        <v>49295.283302466829</v>
      </c>
      <c r="Q858" s="55">
        <f t="shared" si="62"/>
        <v>49650.226687515984</v>
      </c>
      <c r="R858" s="55">
        <f t="shared" si="62"/>
        <v>49992.842963066723</v>
      </c>
      <c r="S858" s="37">
        <f t="shared" si="58"/>
        <v>740799.41844265838</v>
      </c>
      <c r="T858" s="37">
        <f t="shared" si="56"/>
        <v>259836.8157278742</v>
      </c>
    </row>
    <row r="859" spans="1:20" x14ac:dyDescent="0.55000000000000004">
      <c r="A859" s="31" t="s">
        <v>160</v>
      </c>
      <c r="B859" s="31" t="str">
        <f>VLOOKUP(A859,[3]CountryClassification!$A$7:$G$132,5,FALSE)</f>
        <v/>
      </c>
      <c r="C859" s="55">
        <f t="shared" si="63"/>
        <v>2197858.4687757548</v>
      </c>
      <c r="D859" s="55">
        <f t="shared" si="62"/>
        <v>2200456.8825065177</v>
      </c>
      <c r="E859" s="55">
        <f t="shared" si="62"/>
        <v>2203098.8908498236</v>
      </c>
      <c r="F859" s="55">
        <f t="shared" si="62"/>
        <v>2205822.2930643428</v>
      </c>
      <c r="G859" s="55">
        <f t="shared" si="62"/>
        <v>2208685.4810790271</v>
      </c>
      <c r="H859" s="55">
        <f t="shared" si="62"/>
        <v>2211698.6684409305</v>
      </c>
      <c r="I859" s="55">
        <f t="shared" si="62"/>
        <v>2215838.2941360944</v>
      </c>
      <c r="J859" s="55">
        <f t="shared" si="62"/>
        <v>2220052.490588706</v>
      </c>
      <c r="K859" s="55">
        <f t="shared" si="62"/>
        <v>2224338.9689749083</v>
      </c>
      <c r="L859" s="55">
        <f t="shared" si="62"/>
        <v>2228695.5326713785</v>
      </c>
      <c r="M859" s="55">
        <f t="shared" si="62"/>
        <v>2233120.0736227608</v>
      </c>
      <c r="N859" s="55">
        <f t="shared" si="62"/>
        <v>2239223.2264546426</v>
      </c>
      <c r="O859" s="55">
        <f t="shared" si="62"/>
        <v>2245401.3325111424</v>
      </c>
      <c r="P859" s="55">
        <f t="shared" si="62"/>
        <v>2251652.5876723654</v>
      </c>
      <c r="Q859" s="55">
        <f t="shared" si="62"/>
        <v>2257975.2635242683</v>
      </c>
      <c r="R859" s="55">
        <f t="shared" si="62"/>
        <v>2264367.7043898785</v>
      </c>
      <c r="S859" s="37">
        <f t="shared" si="58"/>
        <v>35608286.159262538</v>
      </c>
      <c r="T859" s="37">
        <f t="shared" si="56"/>
        <v>13227620.684716396</v>
      </c>
    </row>
    <row r="860" spans="1:20" x14ac:dyDescent="0.55000000000000004">
      <c r="A860" s="31" t="s">
        <v>162</v>
      </c>
      <c r="B860" s="31">
        <f>VLOOKUP(A860,[3]CountryClassification!$A$7:$G$132,5,FALSE)</f>
        <v>0</v>
      </c>
      <c r="C860" s="55">
        <f t="shared" si="63"/>
        <v>364443.76315972471</v>
      </c>
      <c r="D860" s="55">
        <f t="shared" si="62"/>
        <v>364925.165426919</v>
      </c>
      <c r="E860" s="55">
        <f t="shared" si="62"/>
        <v>365407.29118225025</v>
      </c>
      <c r="F860" s="55">
        <f t="shared" si="62"/>
        <v>365890.14165958087</v>
      </c>
      <c r="G860" s="55">
        <f t="shared" si="62"/>
        <v>366373.71809509286</v>
      </c>
      <c r="H860" s="55">
        <f t="shared" si="62"/>
        <v>366858.0217272928</v>
      </c>
      <c r="I860" s="55">
        <f t="shared" si="62"/>
        <v>367893.14965853025</v>
      </c>
      <c r="J860" s="55">
        <f t="shared" si="62"/>
        <v>368931.20671082503</v>
      </c>
      <c r="K860" s="55">
        <f t="shared" si="62"/>
        <v>369972.20119502372</v>
      </c>
      <c r="L860" s="55">
        <f t="shared" si="62"/>
        <v>371016.14144561207</v>
      </c>
      <c r="M860" s="55">
        <f t="shared" si="62"/>
        <v>372063.03582078329</v>
      </c>
      <c r="N860" s="55">
        <f t="shared" si="62"/>
        <v>371469.20841777197</v>
      </c>
      <c r="O860" s="55">
        <f t="shared" si="62"/>
        <v>370877.27681642678</v>
      </c>
      <c r="P860" s="55">
        <f t="shared" si="62"/>
        <v>370287.23332276655</v>
      </c>
      <c r="Q860" s="55">
        <f t="shared" si="62"/>
        <v>369699.07027545763</v>
      </c>
      <c r="R860" s="55">
        <f t="shared" si="62"/>
        <v>369112.78004567319</v>
      </c>
      <c r="S860" s="37">
        <f t="shared" si="58"/>
        <v>5895219.4049597308</v>
      </c>
      <c r="T860" s="37">
        <f t="shared" si="56"/>
        <v>2193898.1012508604</v>
      </c>
    </row>
    <row r="861" spans="1:20" x14ac:dyDescent="0.55000000000000004">
      <c r="A861" s="31" t="s">
        <v>163</v>
      </c>
      <c r="B861" s="31" t="str">
        <f>VLOOKUP(A861,[3]CountryClassification!$A$7:$G$132,5,FALSE)</f>
        <v/>
      </c>
      <c r="C861" s="55">
        <f t="shared" si="63"/>
        <v>1120581.1961727561</v>
      </c>
      <c r="D861" s="55">
        <f t="shared" si="62"/>
        <v>1153641.1769955985</v>
      </c>
      <c r="E861" s="55">
        <f t="shared" si="62"/>
        <v>1186534.6486362393</v>
      </c>
      <c r="F861" s="55">
        <f t="shared" si="62"/>
        <v>1219180.5029345409</v>
      </c>
      <c r="G861" s="55">
        <f t="shared" si="62"/>
        <v>1251557.0399367914</v>
      </c>
      <c r="H861" s="55">
        <f t="shared" si="62"/>
        <v>1283642.2765460995</v>
      </c>
      <c r="I861" s="55">
        <f t="shared" si="62"/>
        <v>1313915.6855663727</v>
      </c>
      <c r="J861" s="55">
        <f t="shared" si="62"/>
        <v>1343989.0927483027</v>
      </c>
      <c r="K861" s="55">
        <f t="shared" si="62"/>
        <v>1373863.1855062868</v>
      </c>
      <c r="L861" s="55">
        <f t="shared" si="62"/>
        <v>1403538.6559138321</v>
      </c>
      <c r="M861" s="55">
        <f t="shared" si="62"/>
        <v>1433016.2005013751</v>
      </c>
      <c r="N861" s="55">
        <f t="shared" si="62"/>
        <v>1458233.9439467087</v>
      </c>
      <c r="O861" s="55">
        <f t="shared" si="62"/>
        <v>1483157.3362898401</v>
      </c>
      <c r="P861" s="55">
        <f t="shared" si="62"/>
        <v>1500940.8317288132</v>
      </c>
      <c r="Q861" s="55">
        <f t="shared" si="62"/>
        <v>1516103.2682452525</v>
      </c>
      <c r="R861" s="55">
        <f t="shared" si="62"/>
        <v>1531075.1624669118</v>
      </c>
      <c r="S861" s="37">
        <f t="shared" si="58"/>
        <v>21572970.204135723</v>
      </c>
      <c r="T861" s="37">
        <f t="shared" si="56"/>
        <v>7215136.8412220255</v>
      </c>
    </row>
    <row r="862" spans="1:20" x14ac:dyDescent="0.55000000000000004">
      <c r="A862" s="31" t="s">
        <v>164</v>
      </c>
      <c r="B862" s="31" t="str">
        <f>VLOOKUP(A862,[3]CountryClassification!$A$7:$G$132,5,FALSE)</f>
        <v/>
      </c>
      <c r="C862" s="55">
        <f t="shared" si="63"/>
        <v>1624911.9973416144</v>
      </c>
      <c r="D862" s="55">
        <f t="shared" si="63"/>
        <v>1831769.2647749837</v>
      </c>
      <c r="E862" s="55">
        <f t="shared" si="63"/>
        <v>2039389.6208785472</v>
      </c>
      <c r="F862" s="55">
        <f t="shared" si="63"/>
        <v>2247783.1449226565</v>
      </c>
      <c r="G862" s="55">
        <f t="shared" si="63"/>
        <v>2456980.6052409271</v>
      </c>
      <c r="H862" s="55">
        <f t="shared" si="63"/>
        <v>2666987.278009492</v>
      </c>
      <c r="I862" s="55">
        <f t="shared" si="63"/>
        <v>2882452.3449190771</v>
      </c>
      <c r="J862" s="55">
        <f t="shared" si="63"/>
        <v>3099323.9639104037</v>
      </c>
      <c r="K862" s="55">
        <f t="shared" si="63"/>
        <v>3317609.9088070518</v>
      </c>
      <c r="L862" s="55">
        <f t="shared" si="63"/>
        <v>3537317.9874626282</v>
      </c>
      <c r="M862" s="55">
        <f t="shared" si="63"/>
        <v>3758456.0419202456</v>
      </c>
      <c r="N862" s="55">
        <f t="shared" si="63"/>
        <v>3976664.0714124646</v>
      </c>
      <c r="O862" s="55">
        <f t="shared" si="63"/>
        <v>4195819.2702706829</v>
      </c>
      <c r="P862" s="55">
        <f t="shared" si="63"/>
        <v>4415925.3105446687</v>
      </c>
      <c r="Q862" s="55">
        <f t="shared" si="63"/>
        <v>4636985.8739603152</v>
      </c>
      <c r="R862" s="55">
        <f t="shared" si="63"/>
        <v>4859004.6519567855</v>
      </c>
      <c r="S862" s="37">
        <f t="shared" si="58"/>
        <v>51547381.336332545</v>
      </c>
      <c r="T862" s="37">
        <f t="shared" ref="T862:T878" si="64">SUM(C862:H862)</f>
        <v>12867821.911168221</v>
      </c>
    </row>
    <row r="863" spans="1:20" x14ac:dyDescent="0.55000000000000004">
      <c r="A863" s="31" t="s">
        <v>27</v>
      </c>
      <c r="B863" s="31" t="str">
        <f>VLOOKUP(A863,[3]CountryClassification!$A$7:$G$132,5,FALSE)</f>
        <v>Yes</v>
      </c>
      <c r="C863" s="55">
        <f t="shared" ref="C863:R878" si="65">+C336+C423+C511+C599+C687+C775</f>
        <v>33074993.149338413</v>
      </c>
      <c r="D863" s="55">
        <f t="shared" si="65"/>
        <v>32410468.224916898</v>
      </c>
      <c r="E863" s="55">
        <f t="shared" si="65"/>
        <v>31731652.234696165</v>
      </c>
      <c r="F863" s="55">
        <f t="shared" si="65"/>
        <v>31059772.426001169</v>
      </c>
      <c r="G863" s="55">
        <f t="shared" si="65"/>
        <v>30395423.853362981</v>
      </c>
      <c r="H863" s="55">
        <f t="shared" si="65"/>
        <v>29739565.949971974</v>
      </c>
      <c r="I863" s="55">
        <f t="shared" si="65"/>
        <v>29140438.24204538</v>
      </c>
      <c r="J863" s="55">
        <f t="shared" si="65"/>
        <v>28553389.094712313</v>
      </c>
      <c r="K863" s="55">
        <f t="shared" si="65"/>
        <v>27978174.850362886</v>
      </c>
      <c r="L863" s="55">
        <f t="shared" si="65"/>
        <v>27414556.769258909</v>
      </c>
      <c r="M863" s="55">
        <f t="shared" si="65"/>
        <v>26862300.930228014</v>
      </c>
      <c r="N863" s="55">
        <f t="shared" si="65"/>
        <v>26294557.058841642</v>
      </c>
      <c r="O863" s="55">
        <f t="shared" si="65"/>
        <v>25738823.798216954</v>
      </c>
      <c r="P863" s="55">
        <f t="shared" si="65"/>
        <v>25194846.836676124</v>
      </c>
      <c r="Q863" s="55">
        <f t="shared" si="65"/>
        <v>24662377.251952089</v>
      </c>
      <c r="R863" s="55">
        <f t="shared" si="65"/>
        <v>24141171.396880891</v>
      </c>
      <c r="S863" s="37">
        <f t="shared" ref="S863:S878" si="66">SUM(C863:R863)</f>
        <v>454392512.06746274</v>
      </c>
      <c r="T863" s="37">
        <f t="shared" si="64"/>
        <v>188411875.83828759</v>
      </c>
    </row>
    <row r="864" spans="1:20" x14ac:dyDescent="0.55000000000000004">
      <c r="A864" s="31" t="s">
        <v>165</v>
      </c>
      <c r="B864" s="31" t="str">
        <f>VLOOKUP(A864,[3]CountryClassification!$A$7:$G$132,5,FALSE)</f>
        <v>Yes</v>
      </c>
      <c r="C864" s="55">
        <f t="shared" si="65"/>
        <v>3445002.3935104525</v>
      </c>
      <c r="D864" s="55">
        <f t="shared" si="65"/>
        <v>3446356.2193926922</v>
      </c>
      <c r="E864" s="55">
        <f t="shared" si="65"/>
        <v>3447383.8076379043</v>
      </c>
      <c r="F864" s="55">
        <f t="shared" si="65"/>
        <v>3448326.5309201288</v>
      </c>
      <c r="G864" s="55">
        <f t="shared" si="65"/>
        <v>3449336.7067196681</v>
      </c>
      <c r="H864" s="55">
        <f t="shared" si="65"/>
        <v>3450430.3827431719</v>
      </c>
      <c r="I864" s="55">
        <f t="shared" si="65"/>
        <v>3445223.0262359106</v>
      </c>
      <c r="J864" s="55">
        <f t="shared" si="65"/>
        <v>3440051.7319263769</v>
      </c>
      <c r="K864" s="55">
        <f t="shared" si="65"/>
        <v>3434916.0118258176</v>
      </c>
      <c r="L864" s="55">
        <f t="shared" si="65"/>
        <v>3429815.3850378729</v>
      </c>
      <c r="M864" s="55">
        <f t="shared" si="65"/>
        <v>3424749.3776549487</v>
      </c>
      <c r="N864" s="55">
        <f t="shared" si="65"/>
        <v>3412829.4137106752</v>
      </c>
      <c r="O864" s="55">
        <f t="shared" si="65"/>
        <v>3400970.3559699873</v>
      </c>
      <c r="P864" s="55">
        <f t="shared" si="65"/>
        <v>3389171.6595361084</v>
      </c>
      <c r="Q864" s="55">
        <f t="shared" si="65"/>
        <v>3377432.7864000122</v>
      </c>
      <c r="R864" s="55">
        <f t="shared" si="65"/>
        <v>3365753.2053431668</v>
      </c>
      <c r="S864" s="37">
        <f t="shared" si="66"/>
        <v>54807748.994564898</v>
      </c>
      <c r="T864" s="37">
        <f t="shared" si="64"/>
        <v>20686836.040924016</v>
      </c>
    </row>
    <row r="865" spans="1:20" x14ac:dyDescent="0.55000000000000004">
      <c r="A865" s="31" t="s">
        <v>167</v>
      </c>
      <c r="B865" s="31" t="str">
        <f>VLOOKUP(A865,[3]CountryClassification!$A$7:$G$132,5,FALSE)</f>
        <v/>
      </c>
      <c r="C865" s="55">
        <f t="shared" si="65"/>
        <v>6188107.8213964077</v>
      </c>
      <c r="D865" s="55">
        <f t="shared" si="65"/>
        <v>6183869.3354381714</v>
      </c>
      <c r="E865" s="55">
        <f t="shared" si="65"/>
        <v>6180458.7268923726</v>
      </c>
      <c r="F865" s="55">
        <f t="shared" si="65"/>
        <v>6177394.1805619048</v>
      </c>
      <c r="G865" s="55">
        <f t="shared" si="65"/>
        <v>6174586.8729480915</v>
      </c>
      <c r="H865" s="55">
        <f t="shared" si="65"/>
        <v>6171471.5674678702</v>
      </c>
      <c r="I865" s="55">
        <f t="shared" si="65"/>
        <v>6157046.780337289</v>
      </c>
      <c r="J865" s="55">
        <f t="shared" si="65"/>
        <v>6142710.9752805615</v>
      </c>
      <c r="K865" s="55">
        <f t="shared" si="65"/>
        <v>6128464.3406491149</v>
      </c>
      <c r="L865" s="55">
        <f t="shared" si="65"/>
        <v>6114307.0702460865</v>
      </c>
      <c r="M865" s="55">
        <f t="shared" si="65"/>
        <v>6100239.3633797988</v>
      </c>
      <c r="N865" s="55">
        <f t="shared" si="65"/>
        <v>6073063.5442619408</v>
      </c>
      <c r="O865" s="55">
        <f t="shared" si="65"/>
        <v>6046086.2196855638</v>
      </c>
      <c r="P865" s="55">
        <f t="shared" si="65"/>
        <v>6019306.8640345428</v>
      </c>
      <c r="Q865" s="55">
        <f t="shared" si="65"/>
        <v>5992724.9622660158</v>
      </c>
      <c r="R865" s="55">
        <f t="shared" si="65"/>
        <v>5966340.0099361958</v>
      </c>
      <c r="S865" s="37">
        <f t="shared" si="66"/>
        <v>97816178.634781942</v>
      </c>
      <c r="T865" s="37">
        <f t="shared" si="64"/>
        <v>37075888.504704818</v>
      </c>
    </row>
    <row r="866" spans="1:20" x14ac:dyDescent="0.55000000000000004">
      <c r="A866" s="31" t="s">
        <v>21</v>
      </c>
      <c r="B866" s="31" t="str">
        <f>VLOOKUP(A866,[3]CountryClassification!$A$7:$G$132,5,FALSE)</f>
        <v>Yes</v>
      </c>
      <c r="C866" s="55">
        <f t="shared" si="65"/>
        <v>4782072.0068018464</v>
      </c>
      <c r="D866" s="55">
        <f t="shared" si="65"/>
        <v>4711074.9233397963</v>
      </c>
      <c r="E866" s="55">
        <f t="shared" si="65"/>
        <v>4638186.9638332529</v>
      </c>
      <c r="F866" s="55">
        <f t="shared" si="65"/>
        <v>4564695.7316480372</v>
      </c>
      <c r="G866" s="55">
        <f t="shared" si="65"/>
        <v>4491018.0048832363</v>
      </c>
      <c r="H866" s="55">
        <f t="shared" si="65"/>
        <v>4417244.7473005494</v>
      </c>
      <c r="I866" s="55">
        <f t="shared" si="65"/>
        <v>4347320.5214361837</v>
      </c>
      <c r="J866" s="55">
        <f t="shared" si="65"/>
        <v>4278662.6740460983</v>
      </c>
      <c r="K866" s="55">
        <f t="shared" si="65"/>
        <v>4211244.5235817805</v>
      </c>
      <c r="L866" s="55">
        <f t="shared" si="65"/>
        <v>4145040.0279822028</v>
      </c>
      <c r="M866" s="55">
        <f t="shared" si="65"/>
        <v>4080023.7679694598</v>
      </c>
      <c r="N866" s="55">
        <f t="shared" si="65"/>
        <v>4014838.74033918</v>
      </c>
      <c r="O866" s="55">
        <f t="shared" si="65"/>
        <v>3950826.6203047428</v>
      </c>
      <c r="P866" s="55">
        <f t="shared" si="65"/>
        <v>3887963.1227819519</v>
      </c>
      <c r="Q866" s="55">
        <f t="shared" si="65"/>
        <v>3826224.5338319167</v>
      </c>
      <c r="R866" s="55">
        <f t="shared" si="65"/>
        <v>3765587.6959530003</v>
      </c>
      <c r="S866" s="37">
        <f t="shared" si="66"/>
        <v>68112024.606033251</v>
      </c>
      <c r="T866" s="37">
        <f t="shared" si="64"/>
        <v>27604292.377806723</v>
      </c>
    </row>
    <row r="867" spans="1:20" x14ac:dyDescent="0.55000000000000004">
      <c r="A867" s="31" t="s">
        <v>53</v>
      </c>
      <c r="B867" s="31" t="str">
        <f>VLOOKUP(A867,[3]CountryClassification!$A$7:$G$132,5,FALSE)</f>
        <v/>
      </c>
      <c r="C867" s="55">
        <f t="shared" si="65"/>
        <v>3779052.0421282887</v>
      </c>
      <c r="D867" s="55">
        <f t="shared" si="65"/>
        <v>3726744.934291407</v>
      </c>
      <c r="E867" s="55">
        <f t="shared" si="65"/>
        <v>3674789.0590367178</v>
      </c>
      <c r="F867" s="55">
        <f t="shared" si="65"/>
        <v>3623298.9382464294</v>
      </c>
      <c r="G867" s="55">
        <f t="shared" si="65"/>
        <v>3572366.5289979912</v>
      </c>
      <c r="H867" s="55">
        <f t="shared" si="65"/>
        <v>3522148.2725947634</v>
      </c>
      <c r="I867" s="55">
        <f t="shared" si="65"/>
        <v>3479993.5898134196</v>
      </c>
      <c r="J867" s="55">
        <f t="shared" si="65"/>
        <v>3438360.5370003181</v>
      </c>
      <c r="K867" s="55">
        <f t="shared" si="65"/>
        <v>3397242.6220669197</v>
      </c>
      <c r="L867" s="55">
        <f t="shared" si="65"/>
        <v>3356633.4342624643</v>
      </c>
      <c r="M867" s="55">
        <f t="shared" si="65"/>
        <v>3316526.6431495352</v>
      </c>
      <c r="N867" s="55">
        <f t="shared" si="65"/>
        <v>3290507.6153962375</v>
      </c>
      <c r="O867" s="55">
        <f t="shared" si="65"/>
        <v>3264699.4466928863</v>
      </c>
      <c r="P867" s="55">
        <f t="shared" si="65"/>
        <v>3239100.4273785362</v>
      </c>
      <c r="Q867" s="55">
        <f t="shared" si="65"/>
        <v>3213708.8617115775</v>
      </c>
      <c r="R867" s="55">
        <f t="shared" si="65"/>
        <v>3188523.0677560535</v>
      </c>
      <c r="S867" s="37">
        <f t="shared" si="66"/>
        <v>55083696.020523541</v>
      </c>
      <c r="T867" s="37">
        <f t="shared" si="64"/>
        <v>21898399.7752956</v>
      </c>
    </row>
    <row r="868" spans="1:20" x14ac:dyDescent="0.55000000000000004">
      <c r="A868" s="31" t="s">
        <v>172</v>
      </c>
      <c r="B868" s="31" t="str">
        <f>VLOOKUP(A868,[3]CountryClassification!$A$7:$G$132,5,FALSE)</f>
        <v/>
      </c>
      <c r="C868" s="55">
        <f t="shared" si="65"/>
        <v>3092649.8461465733</v>
      </c>
      <c r="D868" s="55">
        <f t="shared" si="65"/>
        <v>3171858.7790569533</v>
      </c>
      <c r="E868" s="55">
        <f t="shared" si="65"/>
        <v>3250008.9570310321</v>
      </c>
      <c r="F868" s="55">
        <f t="shared" si="65"/>
        <v>3327510.9138556486</v>
      </c>
      <c r="G868" s="55">
        <f t="shared" si="65"/>
        <v>3404597.366416648</v>
      </c>
      <c r="H868" s="55">
        <f t="shared" si="65"/>
        <v>3481443.9707144108</v>
      </c>
      <c r="I868" s="55">
        <f t="shared" si="65"/>
        <v>3555062.6767759072</v>
      </c>
      <c r="J868" s="55">
        <f t="shared" si="65"/>
        <v>3628710.0563004217</v>
      </c>
      <c r="K868" s="55">
        <f t="shared" si="65"/>
        <v>3702400.33191843</v>
      </c>
      <c r="L868" s="55">
        <f t="shared" si="65"/>
        <v>3776145.1765827006</v>
      </c>
      <c r="M868" s="55">
        <f t="shared" si="65"/>
        <v>3849953.9923461517</v>
      </c>
      <c r="N868" s="55">
        <f t="shared" si="65"/>
        <v>3913406.243467445</v>
      </c>
      <c r="O868" s="55">
        <f t="shared" si="65"/>
        <v>3976493.8242089842</v>
      </c>
      <c r="P868" s="55">
        <f t="shared" si="65"/>
        <v>4039223.7655350878</v>
      </c>
      <c r="Q868" s="55">
        <f t="shared" si="65"/>
        <v>4101601.6891780421</v>
      </c>
      <c r="R868" s="55">
        <f t="shared" si="65"/>
        <v>4163631.9773071627</v>
      </c>
      <c r="S868" s="37">
        <f t="shared" si="66"/>
        <v>58434699.566841587</v>
      </c>
      <c r="T868" s="37">
        <f t="shared" si="64"/>
        <v>19728069.833221264</v>
      </c>
    </row>
    <row r="869" spans="1:20" x14ac:dyDescent="0.55000000000000004">
      <c r="A869" s="31" t="s">
        <v>175</v>
      </c>
      <c r="B869" s="31" t="str">
        <f>VLOOKUP(A869,[3]CountryClassification!$A$7:$G$132,5,FALSE)</f>
        <v/>
      </c>
      <c r="C869" s="55">
        <f t="shared" si="65"/>
        <v>2912644.3341506915</v>
      </c>
      <c r="D869" s="55">
        <f t="shared" si="65"/>
        <v>2856601.443937799</v>
      </c>
      <c r="E869" s="55">
        <f t="shared" si="65"/>
        <v>2801644.1197412279</v>
      </c>
      <c r="F869" s="55">
        <f t="shared" si="65"/>
        <v>2747751.2096427539</v>
      </c>
      <c r="G869" s="55">
        <f t="shared" si="65"/>
        <v>2694901.9759820318</v>
      </c>
      <c r="H869" s="55">
        <f t="shared" si="65"/>
        <v>2643076.0872074584</v>
      </c>
      <c r="I869" s="55">
        <f t="shared" si="65"/>
        <v>2588563.2049050923</v>
      </c>
      <c r="J869" s="55">
        <f t="shared" si="65"/>
        <v>2535186.01985875</v>
      </c>
      <c r="K869" s="55">
        <f t="shared" si="65"/>
        <v>2482920.6675953534</v>
      </c>
      <c r="L869" s="55">
        <f t="shared" si="65"/>
        <v>2431743.7887224918</v>
      </c>
      <c r="M869" s="55">
        <f t="shared" si="65"/>
        <v>2381632.5181750637</v>
      </c>
      <c r="N869" s="55">
        <f t="shared" si="65"/>
        <v>2329908.6989452764</v>
      </c>
      <c r="O869" s="55">
        <f t="shared" si="65"/>
        <v>2279316.843814658</v>
      </c>
      <c r="P869" s="55">
        <f t="shared" si="65"/>
        <v>2229832.0132472245</v>
      </c>
      <c r="Q869" s="55">
        <f t="shared" si="65"/>
        <v>2181429.8203723705</v>
      </c>
      <c r="R869" s="55">
        <f t="shared" si="65"/>
        <v>2134086.4186768667</v>
      </c>
      <c r="S869" s="37">
        <f t="shared" si="66"/>
        <v>40231239.164975114</v>
      </c>
      <c r="T869" s="37">
        <f t="shared" si="64"/>
        <v>16656619.170661964</v>
      </c>
    </row>
    <row r="870" spans="1:20" x14ac:dyDescent="0.55000000000000004">
      <c r="A870" s="31" t="s">
        <v>24</v>
      </c>
      <c r="B870" s="31" t="str">
        <f>VLOOKUP(A870,[3]CountryClassification!$A$7:$G$132,5,FALSE)</f>
        <v>Yes</v>
      </c>
      <c r="C870" s="55">
        <f t="shared" si="65"/>
        <v>14012417.281850101</v>
      </c>
      <c r="D870" s="55">
        <f t="shared" si="65"/>
        <v>14122111.842853278</v>
      </c>
      <c r="E870" s="55">
        <f t="shared" si="65"/>
        <v>14227662.217512401</v>
      </c>
      <c r="F870" s="55">
        <f t="shared" si="65"/>
        <v>14330230.281928049</v>
      </c>
      <c r="G870" s="55">
        <f t="shared" si="65"/>
        <v>14429037.515592819</v>
      </c>
      <c r="H870" s="55">
        <f t="shared" si="65"/>
        <v>14523887.137145452</v>
      </c>
      <c r="I870" s="55">
        <f t="shared" si="65"/>
        <v>14602284.306814743</v>
      </c>
      <c r="J870" s="55">
        <f t="shared" si="65"/>
        <v>14681275.70497272</v>
      </c>
      <c r="K870" s="55">
        <f t="shared" si="65"/>
        <v>14760865.155975707</v>
      </c>
      <c r="L870" s="55">
        <f t="shared" si="65"/>
        <v>14841056.511064831</v>
      </c>
      <c r="M870" s="55">
        <f t="shared" si="65"/>
        <v>14921853.648548741</v>
      </c>
      <c r="N870" s="55">
        <f t="shared" si="65"/>
        <v>14969928.412159722</v>
      </c>
      <c r="O870" s="55">
        <f t="shared" si="65"/>
        <v>15018260.357188851</v>
      </c>
      <c r="P870" s="55">
        <f t="shared" si="65"/>
        <v>15066850.491599273</v>
      </c>
      <c r="Q870" s="55">
        <f t="shared" si="65"/>
        <v>15115699.828752337</v>
      </c>
      <c r="R870" s="55">
        <f t="shared" si="65"/>
        <v>15164809.387432709</v>
      </c>
      <c r="S870" s="37">
        <f t="shared" si="66"/>
        <v>234788230.08139169</v>
      </c>
      <c r="T870" s="37">
        <f t="shared" si="64"/>
        <v>85645346.276882082</v>
      </c>
    </row>
    <row r="871" spans="1:20" x14ac:dyDescent="0.55000000000000004">
      <c r="A871" s="31" t="s">
        <v>43</v>
      </c>
      <c r="B871" s="31" t="str">
        <f>VLOOKUP(A871,[3]CountryClassification!$A$7:$G$132,5,FALSE)</f>
        <v>Yes</v>
      </c>
      <c r="C871" s="55">
        <f t="shared" si="65"/>
        <v>22729633.210481822</v>
      </c>
      <c r="D871" s="55">
        <f t="shared" si="65"/>
        <v>21790142.761760078</v>
      </c>
      <c r="E871" s="55">
        <f t="shared" si="65"/>
        <v>20892616.30726812</v>
      </c>
      <c r="F871" s="55">
        <f t="shared" si="65"/>
        <v>20037218.566844512</v>
      </c>
      <c r="G871" s="55">
        <f t="shared" si="65"/>
        <v>19213164.212895975</v>
      </c>
      <c r="H871" s="55">
        <f t="shared" si="65"/>
        <v>18420249.19135765</v>
      </c>
      <c r="I871" s="55">
        <f t="shared" si="65"/>
        <v>17752949.949602477</v>
      </c>
      <c r="J871" s="55">
        <f t="shared" si="65"/>
        <v>17109936.051538546</v>
      </c>
      <c r="K871" s="55">
        <f t="shared" si="65"/>
        <v>16490319.75994095</v>
      </c>
      <c r="L871" s="55">
        <f t="shared" si="65"/>
        <v>15893245.924814524</v>
      </c>
      <c r="M871" s="55">
        <f t="shared" si="65"/>
        <v>15317890.78242773</v>
      </c>
      <c r="N871" s="55">
        <f t="shared" si="65"/>
        <v>14752774.666951539</v>
      </c>
      <c r="O871" s="55">
        <f t="shared" si="65"/>
        <v>14208596.082275784</v>
      </c>
      <c r="P871" s="55">
        <f t="shared" si="65"/>
        <v>13684576.115667308</v>
      </c>
      <c r="Q871" s="55">
        <f t="shared" si="65"/>
        <v>13179964.944381241</v>
      </c>
      <c r="R871" s="55">
        <f t="shared" si="65"/>
        <v>12694040.745232228</v>
      </c>
      <c r="S871" s="37">
        <f t="shared" si="66"/>
        <v>274167319.27344048</v>
      </c>
      <c r="T871" s="37">
        <f t="shared" si="64"/>
        <v>123083024.25060815</v>
      </c>
    </row>
    <row r="872" spans="1:20" x14ac:dyDescent="0.55000000000000004">
      <c r="A872" s="31" t="s">
        <v>176</v>
      </c>
      <c r="B872" s="31" t="str">
        <f>VLOOKUP(A872,[3]CountryClassification!$A$7:$G$132,5,FALSE)</f>
        <v>Yes</v>
      </c>
      <c r="C872" s="55">
        <f t="shared" si="65"/>
        <v>12332637.565377476</v>
      </c>
      <c r="D872" s="55">
        <f t="shared" si="65"/>
        <v>12340598.826144237</v>
      </c>
      <c r="E872" s="55">
        <f t="shared" si="65"/>
        <v>12346877.889857324</v>
      </c>
      <c r="F872" s="55">
        <f t="shared" si="65"/>
        <v>12351828.623892469</v>
      </c>
      <c r="G872" s="55">
        <f t="shared" si="65"/>
        <v>12356662.126532815</v>
      </c>
      <c r="H872" s="55">
        <f t="shared" si="65"/>
        <v>12361513.715064447</v>
      </c>
      <c r="I872" s="55">
        <f t="shared" si="65"/>
        <v>12383833.797012946</v>
      </c>
      <c r="J872" s="55">
        <f t="shared" si="65"/>
        <v>12407006.777537506</v>
      </c>
      <c r="K872" s="55">
        <f t="shared" si="65"/>
        <v>12431016.14689772</v>
      </c>
      <c r="L872" s="55">
        <f t="shared" si="65"/>
        <v>12455845.857182439</v>
      </c>
      <c r="M872" s="55">
        <f t="shared" si="65"/>
        <v>12481480.310213648</v>
      </c>
      <c r="N872" s="55">
        <f t="shared" si="65"/>
        <v>12504521.709754156</v>
      </c>
      <c r="O872" s="55">
        <f t="shared" si="65"/>
        <v>12528311.754808748</v>
      </c>
      <c r="P872" s="55">
        <f t="shared" si="65"/>
        <v>12552835.973019106</v>
      </c>
      <c r="Q872" s="55">
        <f t="shared" si="65"/>
        <v>12578080.295679208</v>
      </c>
      <c r="R872" s="55">
        <f t="shared" si="65"/>
        <v>12604031.047153478</v>
      </c>
      <c r="S872" s="37">
        <f t="shared" si="66"/>
        <v>199017082.41612774</v>
      </c>
      <c r="T872" s="37">
        <f t="shared" si="64"/>
        <v>74090118.746868774</v>
      </c>
    </row>
    <row r="873" spans="1:20" x14ac:dyDescent="0.55000000000000004">
      <c r="A873" s="31" t="s">
        <v>177</v>
      </c>
      <c r="B873" s="31" t="str">
        <f>VLOOKUP(A873,[3]CountryClassification!$A$7:$G$132,5,FALSE)</f>
        <v>Yes</v>
      </c>
      <c r="C873" s="55">
        <f t="shared" si="65"/>
        <v>131061454.9653291</v>
      </c>
      <c r="D873" s="55">
        <f t="shared" si="65"/>
        <v>127761050.85969117</v>
      </c>
      <c r="E873" s="55">
        <f t="shared" si="65"/>
        <v>124541054.59899685</v>
      </c>
      <c r="F873" s="55">
        <f t="shared" si="65"/>
        <v>121399365.04808599</v>
      </c>
      <c r="G873" s="55">
        <f t="shared" si="65"/>
        <v>118333993.20540255</v>
      </c>
      <c r="H873" s="55">
        <f t="shared" si="65"/>
        <v>115343106.40518372</v>
      </c>
      <c r="I873" s="55">
        <f t="shared" si="65"/>
        <v>112569518.06641614</v>
      </c>
      <c r="J873" s="55">
        <f t="shared" si="65"/>
        <v>109863498.60348213</v>
      </c>
      <c r="K873" s="55">
        <f t="shared" si="65"/>
        <v>107223389.7931695</v>
      </c>
      <c r="L873" s="55">
        <f t="shared" si="65"/>
        <v>104647574.28771025</v>
      </c>
      <c r="M873" s="55">
        <f t="shared" si="65"/>
        <v>102134474.60424244</v>
      </c>
      <c r="N873" s="55">
        <f t="shared" si="65"/>
        <v>99663056.413853735</v>
      </c>
      <c r="O873" s="55">
        <f t="shared" si="65"/>
        <v>97252159.386380091</v>
      </c>
      <c r="P873" s="55">
        <f t="shared" si="65"/>
        <v>94900292.701447487</v>
      </c>
      <c r="Q873" s="55">
        <f t="shared" si="65"/>
        <v>92606002.367620021</v>
      </c>
      <c r="R873" s="55">
        <f t="shared" si="65"/>
        <v>90367870.311316296</v>
      </c>
      <c r="S873" s="37">
        <f t="shared" si="66"/>
        <v>1749667861.6183274</v>
      </c>
      <c r="T873" s="37">
        <f t="shared" si="64"/>
        <v>738440025.08268929</v>
      </c>
    </row>
    <row r="874" spans="1:20" x14ac:dyDescent="0.55000000000000004">
      <c r="A874" s="31" t="s">
        <v>178</v>
      </c>
      <c r="B874" s="31" t="str">
        <f>VLOOKUP(A874,[3]CountryClassification!$A$7:$G$132,5,FALSE)</f>
        <v/>
      </c>
      <c r="C874" s="55">
        <f t="shared" si="65"/>
        <v>16102468.361594735</v>
      </c>
      <c r="D874" s="55">
        <f t="shared" si="65"/>
        <v>15773289.649913782</v>
      </c>
      <c r="E874" s="55">
        <f t="shared" si="65"/>
        <v>15451909.816759152</v>
      </c>
      <c r="F874" s="55">
        <f t="shared" si="65"/>
        <v>15138060.038297389</v>
      </c>
      <c r="G874" s="55">
        <f t="shared" si="65"/>
        <v>14831430.040412288</v>
      </c>
      <c r="H874" s="55">
        <f t="shared" si="65"/>
        <v>14531739.162410872</v>
      </c>
      <c r="I874" s="55">
        <f t="shared" si="65"/>
        <v>14258972.531043889</v>
      </c>
      <c r="J874" s="55">
        <f t="shared" si="65"/>
        <v>13991453.830940699</v>
      </c>
      <c r="K874" s="55">
        <f t="shared" si="65"/>
        <v>13729077.841978641</v>
      </c>
      <c r="L874" s="55">
        <f t="shared" si="65"/>
        <v>13471741.620727289</v>
      </c>
      <c r="M874" s="55">
        <f t="shared" si="65"/>
        <v>13219344.44422899</v>
      </c>
      <c r="N874" s="55">
        <f t="shared" si="65"/>
        <v>12978705.398351915</v>
      </c>
      <c r="O874" s="55">
        <f t="shared" si="65"/>
        <v>12742536.984885519</v>
      </c>
      <c r="P874" s="55">
        <f t="shared" si="65"/>
        <v>12510752.885480613</v>
      </c>
      <c r="Q874" s="55">
        <f t="shared" si="65"/>
        <v>12283268.582873149</v>
      </c>
      <c r="R874" s="55">
        <f t="shared" si="65"/>
        <v>12060001.317579184</v>
      </c>
      <c r="S874" s="37">
        <f t="shared" si="66"/>
        <v>223074752.50747806</v>
      </c>
      <c r="T874" s="37">
        <f t="shared" si="64"/>
        <v>91828897.069388226</v>
      </c>
    </row>
    <row r="875" spans="1:20" x14ac:dyDescent="0.55000000000000004">
      <c r="A875" s="31" t="s">
        <v>180</v>
      </c>
      <c r="B875" s="31" t="str">
        <f>VLOOKUP(A875,[3]CountryClassification!$A$7:$G$132,5,FALSE)</f>
        <v>Yes</v>
      </c>
      <c r="C875" s="55">
        <f t="shared" si="65"/>
        <v>21215636.185719941</v>
      </c>
      <c r="D875" s="55">
        <f t="shared" si="65"/>
        <v>20723721.232542492</v>
      </c>
      <c r="E875" s="55">
        <f t="shared" si="65"/>
        <v>20236798.058769111</v>
      </c>
      <c r="F875" s="55">
        <f t="shared" si="65"/>
        <v>19756405.85687257</v>
      </c>
      <c r="G875" s="55">
        <f t="shared" si="65"/>
        <v>19283884.516403537</v>
      </c>
      <c r="H875" s="55">
        <f t="shared" si="65"/>
        <v>18820329.542263858</v>
      </c>
      <c r="I875" s="55">
        <f t="shared" si="65"/>
        <v>18398699.053845819</v>
      </c>
      <c r="J875" s="55">
        <f t="shared" si="65"/>
        <v>17987059.917529274</v>
      </c>
      <c r="K875" s="55">
        <f t="shared" si="65"/>
        <v>17585161.008774962</v>
      </c>
      <c r="L875" s="55">
        <f t="shared" si="65"/>
        <v>17192757.88412803</v>
      </c>
      <c r="M875" s="55">
        <f t="shared" si="65"/>
        <v>16809612.594139475</v>
      </c>
      <c r="N875" s="55">
        <f t="shared" si="65"/>
        <v>16434379.194566082</v>
      </c>
      <c r="O875" s="55">
        <f t="shared" si="65"/>
        <v>16067924.909712499</v>
      </c>
      <c r="P875" s="55">
        <f t="shared" si="65"/>
        <v>15710033.433936166</v>
      </c>
      <c r="Q875" s="55">
        <f t="shared" si="65"/>
        <v>15360494.083076941</v>
      </c>
      <c r="R875" s="55">
        <f t="shared" si="65"/>
        <v>15019101.640619403</v>
      </c>
      <c r="S875" s="37">
        <f t="shared" si="66"/>
        <v>286601999.1129002</v>
      </c>
      <c r="T875" s="37">
        <f t="shared" si="64"/>
        <v>120036775.39257151</v>
      </c>
    </row>
    <row r="876" spans="1:20" x14ac:dyDescent="0.55000000000000004">
      <c r="A876" s="31" t="s">
        <v>181</v>
      </c>
      <c r="B876" s="31" t="str">
        <f>VLOOKUP(A876,[3]CountryClassification!$A$7:$G$132,5,FALSE)</f>
        <v/>
      </c>
      <c r="C876" s="55">
        <f t="shared" si="65"/>
        <v>1449858.8648275104</v>
      </c>
      <c r="D876" s="55">
        <f t="shared" si="65"/>
        <v>1448559.7399865706</v>
      </c>
      <c r="E876" s="55">
        <f t="shared" si="65"/>
        <v>1447287.1161698604</v>
      </c>
      <c r="F876" s="55">
        <f t="shared" si="65"/>
        <v>1446026.3181069447</v>
      </c>
      <c r="G876" s="55">
        <f t="shared" si="65"/>
        <v>1444769.0963171397</v>
      </c>
      <c r="H876" s="55">
        <f t="shared" si="65"/>
        <v>1443517.5505969948</v>
      </c>
      <c r="I876" s="55">
        <f t="shared" si="65"/>
        <v>1439514.094398926</v>
      </c>
      <c r="J876" s="55">
        <f t="shared" si="65"/>
        <v>1435542.9550579321</v>
      </c>
      <c r="K876" s="55">
        <f t="shared" si="65"/>
        <v>1431604.7999357313</v>
      </c>
      <c r="L876" s="55">
        <f t="shared" si="65"/>
        <v>1427700.3245061422</v>
      </c>
      <c r="M876" s="55">
        <f t="shared" si="65"/>
        <v>1423830.253451643</v>
      </c>
      <c r="N876" s="55">
        <f t="shared" si="65"/>
        <v>1416751.7590669175</v>
      </c>
      <c r="O876" s="55">
        <f t="shared" si="65"/>
        <v>1409740.6502280631</v>
      </c>
      <c r="P876" s="55">
        <f t="shared" si="65"/>
        <v>1402797.5026067793</v>
      </c>
      <c r="Q876" s="55">
        <f t="shared" si="65"/>
        <v>1395922.9276888787</v>
      </c>
      <c r="R876" s="55">
        <f t="shared" si="65"/>
        <v>1389117.5740909919</v>
      </c>
      <c r="S876" s="37">
        <f t="shared" si="66"/>
        <v>22852541.527037028</v>
      </c>
      <c r="T876" s="37">
        <f t="shared" si="64"/>
        <v>8680018.6860050205</v>
      </c>
    </row>
    <row r="877" spans="1:20" x14ac:dyDescent="0.55000000000000004">
      <c r="A877" s="31" t="s">
        <v>20</v>
      </c>
      <c r="B877" s="31" t="str">
        <f>VLOOKUP(A877,[3]CountryClassification!$A$7:$G$132,5,FALSE)</f>
        <v>Yes</v>
      </c>
      <c r="C877" s="55">
        <f t="shared" si="65"/>
        <v>17462853.904319823</v>
      </c>
      <c r="D877" s="55">
        <f t="shared" si="65"/>
        <v>17702802.024440616</v>
      </c>
      <c r="E877" s="55">
        <f t="shared" si="65"/>
        <v>17933793.76166185</v>
      </c>
      <c r="F877" s="55">
        <f t="shared" si="65"/>
        <v>18156963.103050705</v>
      </c>
      <c r="G877" s="55">
        <f t="shared" si="65"/>
        <v>18373244.290856425</v>
      </c>
      <c r="H877" s="55">
        <f t="shared" si="65"/>
        <v>18581662.230931763</v>
      </c>
      <c r="I877" s="55">
        <f t="shared" si="65"/>
        <v>18775689.660152286</v>
      </c>
      <c r="J877" s="55">
        <f t="shared" si="65"/>
        <v>18970778.958781663</v>
      </c>
      <c r="K877" s="55">
        <f t="shared" si="65"/>
        <v>19166943.51460132</v>
      </c>
      <c r="L877" s="55">
        <f t="shared" si="65"/>
        <v>19364196.617278695</v>
      </c>
      <c r="M877" s="55">
        <f t="shared" si="65"/>
        <v>19557683.912775561</v>
      </c>
      <c r="N877" s="55">
        <f t="shared" si="65"/>
        <v>19674618.444913886</v>
      </c>
      <c r="O877" s="55">
        <f t="shared" si="65"/>
        <v>19791601.274674542</v>
      </c>
      <c r="P877" s="55">
        <f t="shared" si="65"/>
        <v>19908639.191849459</v>
      </c>
      <c r="Q877" s="55">
        <f t="shared" si="65"/>
        <v>20025738.86734315</v>
      </c>
      <c r="R877" s="55">
        <f t="shared" si="65"/>
        <v>20142906.855219144</v>
      </c>
      <c r="S877" s="37">
        <f t="shared" si="66"/>
        <v>303590116.6128509</v>
      </c>
      <c r="T877" s="37">
        <f t="shared" si="64"/>
        <v>108211319.31526117</v>
      </c>
    </row>
    <row r="878" spans="1:20" x14ac:dyDescent="0.55000000000000004">
      <c r="A878" s="31" t="s">
        <v>18</v>
      </c>
      <c r="B878" s="31" t="str">
        <f>VLOOKUP(A878,[3]CountryClassification!$A$7:$G$132,5,FALSE)</f>
        <v>Yes</v>
      </c>
      <c r="C878" s="55">
        <f t="shared" si="65"/>
        <v>3612739.1449597352</v>
      </c>
      <c r="D878" s="55">
        <f t="shared" si="65"/>
        <v>3584423.1742397216</v>
      </c>
      <c r="E878" s="55">
        <f t="shared" si="65"/>
        <v>3556962.0286715166</v>
      </c>
      <c r="F878" s="55">
        <f t="shared" si="65"/>
        <v>3530328.5731279175</v>
      </c>
      <c r="G878" s="55">
        <f t="shared" si="65"/>
        <v>3504496.4845779971</v>
      </c>
      <c r="H878" s="55">
        <f t="shared" si="65"/>
        <v>3479440.2282713009</v>
      </c>
      <c r="I878" s="55">
        <f t="shared" si="65"/>
        <v>3458046.4746146938</v>
      </c>
      <c r="J878" s="55">
        <f t="shared" si="65"/>
        <v>3437464.1630478124</v>
      </c>
      <c r="K878" s="55">
        <f t="shared" si="65"/>
        <v>3417669.0568716517</v>
      </c>
      <c r="L878" s="55">
        <f t="shared" si="65"/>
        <v>3398637.6261642617</v>
      </c>
      <c r="M878" s="55">
        <f t="shared" si="65"/>
        <v>3379084.641924914</v>
      </c>
      <c r="N878" s="55">
        <f t="shared" si="65"/>
        <v>3349573.1431760709</v>
      </c>
      <c r="O878" s="55">
        <f t="shared" si="65"/>
        <v>3320816.662267284</v>
      </c>
      <c r="P878" s="55">
        <f t="shared" si="65"/>
        <v>3292794.1262162658</v>
      </c>
      <c r="Q878" s="55">
        <f t="shared" si="65"/>
        <v>3265485.0722657829</v>
      </c>
      <c r="R878" s="55">
        <f>+R351+R438+R526+R614+R702+R790</f>
        <v>3238869.6301247329</v>
      </c>
      <c r="S878" s="37">
        <f t="shared" si="66"/>
        <v>54826830.230521664</v>
      </c>
      <c r="T878" s="37">
        <f t="shared" si="64"/>
        <v>21268389.63384819</v>
      </c>
    </row>
    <row r="880" spans="1:20" x14ac:dyDescent="0.55000000000000004">
      <c r="A880" s="31" t="s">
        <v>229</v>
      </c>
      <c r="B880" s="31"/>
      <c r="C880" s="37">
        <f>SUM(C798:C878)</f>
        <v>2498342357.519124</v>
      </c>
      <c r="D880" s="37">
        <f t="shared" ref="D880:R880" si="67">SUM(D798:D878)</f>
        <v>2452234374.3740559</v>
      </c>
      <c r="E880" s="37">
        <f t="shared" si="67"/>
        <v>2407517735.135273</v>
      </c>
      <c r="F880" s="37">
        <f t="shared" si="67"/>
        <v>2364180593.1101093</v>
      </c>
      <c r="G880" s="37">
        <f t="shared" si="67"/>
        <v>2322175651.9806619</v>
      </c>
      <c r="H880" s="37">
        <f t="shared" si="67"/>
        <v>2281308521.7759967</v>
      </c>
      <c r="I880" s="37">
        <f t="shared" si="67"/>
        <v>2242661607.5985107</v>
      </c>
      <c r="J880" s="37">
        <f t="shared" si="67"/>
        <v>2205018179.2023888</v>
      </c>
      <c r="K880" s="37">
        <f t="shared" si="67"/>
        <v>2168531230.4591651</v>
      </c>
      <c r="L880" s="37">
        <f t="shared" si="67"/>
        <v>2133198127.9381735</v>
      </c>
      <c r="M880" s="37">
        <f t="shared" si="67"/>
        <v>2098984755.3195014</v>
      </c>
      <c r="N880" s="37">
        <f t="shared" si="67"/>
        <v>2064457098.8804717</v>
      </c>
      <c r="O880" s="37">
        <f t="shared" si="67"/>
        <v>2030963272.1046576</v>
      </c>
      <c r="P880" s="37">
        <f t="shared" si="67"/>
        <v>1998473606.8853767</v>
      </c>
      <c r="Q880" s="37">
        <f t="shared" si="67"/>
        <v>1966994706.8081582</v>
      </c>
      <c r="R880" s="37">
        <f t="shared" si="67"/>
        <v>1936514565.2756734</v>
      </c>
      <c r="S880" s="37">
        <f>SUM(S798:S878)</f>
        <v>35171556384.367302</v>
      </c>
      <c r="T880" s="37">
        <f>SUM(C880:H880)</f>
        <v>14325759233.89522</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880"/>
  <sheetViews>
    <sheetView zoomScale="90" zoomScaleNormal="90" workbookViewId="0">
      <pane xSplit="2" ySplit="7" topLeftCell="M8" activePane="bottomRight" state="frozen"/>
      <selection activeCell="B785" sqref="B785"/>
      <selection pane="topRight" activeCell="B785" sqref="B785"/>
      <selection pane="bottomLeft" activeCell="B785" sqref="B785"/>
      <selection pane="bottomRight" activeCell="A3" sqref="A3:XFD5"/>
    </sheetView>
  </sheetViews>
  <sheetFormatPr defaultRowHeight="14.4" x14ac:dyDescent="0.55000000000000004"/>
  <cols>
    <col min="1" max="1" width="29.5234375" bestFit="1" customWidth="1"/>
    <col min="2" max="2" width="8.62890625" customWidth="1"/>
    <col min="3" max="3" width="19.15625" bestFit="1" customWidth="1"/>
    <col min="4" max="18" width="13.5234375" bestFit="1" customWidth="1"/>
    <col min="19" max="19" width="14.5234375" bestFit="1" customWidth="1"/>
    <col min="20" max="20" width="29.89453125" bestFit="1" customWidth="1"/>
    <col min="22" max="22" width="10.1015625" bestFit="1" customWidth="1"/>
    <col min="23" max="37" width="12" bestFit="1" customWidth="1"/>
  </cols>
  <sheetData>
    <row r="1" spans="1:20" ht="18.3" x14ac:dyDescent="0.7">
      <c r="A1" s="20" t="s">
        <v>471</v>
      </c>
      <c r="B1" s="20"/>
    </row>
    <row r="5" spans="1:20" x14ac:dyDescent="0.55000000000000004">
      <c r="A5" s="17" t="s">
        <v>237</v>
      </c>
    </row>
    <row r="6" spans="1:20" x14ac:dyDescent="0.55000000000000004">
      <c r="A6" s="17" t="s">
        <v>238</v>
      </c>
    </row>
    <row r="7" spans="1:20" x14ac:dyDescent="0.55000000000000004">
      <c r="A7" s="17" t="s">
        <v>1</v>
      </c>
      <c r="B7" s="17" t="s">
        <v>239</v>
      </c>
      <c r="C7" s="63">
        <v>2015</v>
      </c>
      <c r="D7" s="63">
        <f>1+C7</f>
        <v>2016</v>
      </c>
      <c r="E7" s="63">
        <f t="shared" ref="E7:R7" si="0">1+D7</f>
        <v>2017</v>
      </c>
      <c r="F7" s="63">
        <f t="shared" si="0"/>
        <v>2018</v>
      </c>
      <c r="G7" s="63">
        <f t="shared" si="0"/>
        <v>2019</v>
      </c>
      <c r="H7" s="63">
        <f t="shared" si="0"/>
        <v>2020</v>
      </c>
      <c r="I7" s="63">
        <f t="shared" si="0"/>
        <v>2021</v>
      </c>
      <c r="J7" s="63">
        <f t="shared" si="0"/>
        <v>2022</v>
      </c>
      <c r="K7" s="63">
        <f t="shared" si="0"/>
        <v>2023</v>
      </c>
      <c r="L7" s="63">
        <f t="shared" si="0"/>
        <v>2024</v>
      </c>
      <c r="M7" s="63">
        <f t="shared" si="0"/>
        <v>2025</v>
      </c>
      <c r="N7" s="63">
        <f t="shared" si="0"/>
        <v>2026</v>
      </c>
      <c r="O7" s="63">
        <f t="shared" si="0"/>
        <v>2027</v>
      </c>
      <c r="P7" s="63">
        <f t="shared" si="0"/>
        <v>2028</v>
      </c>
      <c r="Q7" s="63">
        <f t="shared" si="0"/>
        <v>2029</v>
      </c>
      <c r="R7" s="63">
        <f t="shared" si="0"/>
        <v>2030</v>
      </c>
      <c r="S7" t="s">
        <v>233</v>
      </c>
      <c r="T7" t="s">
        <v>240</v>
      </c>
    </row>
    <row r="8" spans="1:20" x14ac:dyDescent="0.55000000000000004">
      <c r="A8" s="31" t="s">
        <v>79</v>
      </c>
      <c r="B8" s="31" t="s">
        <v>459</v>
      </c>
      <c r="C8" s="55">
        <v>191902.89196770819</v>
      </c>
      <c r="D8" s="55">
        <v>216169.88486694431</v>
      </c>
      <c r="E8" s="55">
        <v>240184.92493482941</v>
      </c>
      <c r="F8" s="55">
        <v>263993.71045778971</v>
      </c>
      <c r="G8" s="55">
        <v>288073.47712390812</v>
      </c>
      <c r="H8" s="55">
        <v>312348.61134928075</v>
      </c>
      <c r="I8" s="55">
        <v>336212.8383740047</v>
      </c>
      <c r="J8" s="55">
        <v>360383.88437884738</v>
      </c>
      <c r="K8" s="55">
        <v>384550.31424305809</v>
      </c>
      <c r="L8" s="55">
        <v>408197.0237269096</v>
      </c>
      <c r="M8" s="55">
        <v>430884.21150657395</v>
      </c>
      <c r="N8" s="55">
        <v>452997.06154962949</v>
      </c>
      <c r="O8" s="55">
        <v>473927.95124695991</v>
      </c>
      <c r="P8" s="55">
        <v>493918.72687430819</v>
      </c>
      <c r="Q8" s="55">
        <v>513197.12230579619</v>
      </c>
      <c r="R8" s="55">
        <v>531967.35187975725</v>
      </c>
      <c r="S8" s="37">
        <f>SUM(C8:R8)</f>
        <v>5898909.986786305</v>
      </c>
      <c r="T8" s="37">
        <f t="shared" ref="T8:T71" si="1">SUM(C8:H8)</f>
        <v>1512673.5007004605</v>
      </c>
    </row>
    <row r="9" spans="1:20" x14ac:dyDescent="0.55000000000000004">
      <c r="A9" s="31" t="s">
        <v>82</v>
      </c>
      <c r="B9" s="31" t="s">
        <v>460</v>
      </c>
      <c r="C9" s="55">
        <v>106735.36001697721</v>
      </c>
      <c r="D9" s="55">
        <v>124407.95103294501</v>
      </c>
      <c r="E9" s="55">
        <v>142337.76854221578</v>
      </c>
      <c r="F9" s="55">
        <v>160498.30464498137</v>
      </c>
      <c r="G9" s="55">
        <v>178950.27318871018</v>
      </c>
      <c r="H9" s="55">
        <v>197676.13891837629</v>
      </c>
      <c r="I9" s="55">
        <v>216300.40559528701</v>
      </c>
      <c r="J9" s="55">
        <v>235194.73645469014</v>
      </c>
      <c r="K9" s="55">
        <v>254501.38442469685</v>
      </c>
      <c r="L9" s="55">
        <v>273878.07603856263</v>
      </c>
      <c r="M9" s="55">
        <v>293483.61538695055</v>
      </c>
      <c r="N9" s="55">
        <v>312658.64380841423</v>
      </c>
      <c r="O9" s="55">
        <v>332006.89128699416</v>
      </c>
      <c r="P9" s="55">
        <v>351479.68161380023</v>
      </c>
      <c r="Q9" s="55">
        <v>371063.9994412876</v>
      </c>
      <c r="R9" s="55">
        <v>390787.45061175799</v>
      </c>
      <c r="S9" s="37">
        <f t="shared" ref="S9:S72" si="2">SUM(C9:R9)</f>
        <v>3941960.6810066476</v>
      </c>
      <c r="T9" s="37">
        <f t="shared" si="1"/>
        <v>910605.79634420585</v>
      </c>
    </row>
    <row r="10" spans="1:20" x14ac:dyDescent="0.55000000000000004">
      <c r="A10" s="31" t="s">
        <v>85</v>
      </c>
      <c r="B10" s="31" t="s">
        <v>459</v>
      </c>
      <c r="C10" s="55">
        <v>3967.1356662732146</v>
      </c>
      <c r="D10" s="55">
        <v>4661.8947626459594</v>
      </c>
      <c r="E10" s="55">
        <v>5327.1116677575146</v>
      </c>
      <c r="F10" s="55">
        <v>5948.1326862079013</v>
      </c>
      <c r="G10" s="55">
        <v>6518.8532325496217</v>
      </c>
      <c r="H10" s="55">
        <v>7024.1454853890664</v>
      </c>
      <c r="I10" s="55">
        <v>7513.4235899510868</v>
      </c>
      <c r="J10" s="55">
        <v>7939.4684774711359</v>
      </c>
      <c r="K10" s="55">
        <v>8319.5850478043267</v>
      </c>
      <c r="L10" s="55">
        <v>8685.5223657239858</v>
      </c>
      <c r="M10" s="55">
        <v>9056.6110150524837</v>
      </c>
      <c r="N10" s="55">
        <v>9428.0626607665872</v>
      </c>
      <c r="O10" s="55">
        <v>9819.3620453322037</v>
      </c>
      <c r="P10" s="55">
        <v>10204.400715237489</v>
      </c>
      <c r="Q10" s="55">
        <v>10549.035742128379</v>
      </c>
      <c r="R10" s="55">
        <v>10840.123523638256</v>
      </c>
      <c r="S10" s="37">
        <f t="shared" si="2"/>
        <v>125802.86868392923</v>
      </c>
      <c r="T10" s="37">
        <f t="shared" si="1"/>
        <v>33447.273500823278</v>
      </c>
    </row>
    <row r="11" spans="1:20" x14ac:dyDescent="0.55000000000000004">
      <c r="A11" s="31" t="s">
        <v>86</v>
      </c>
      <c r="B11" s="31" t="s">
        <v>459</v>
      </c>
      <c r="C11" s="55">
        <v>2175852.3123875996</v>
      </c>
      <c r="D11" s="55">
        <v>2208056.6300783884</v>
      </c>
      <c r="E11" s="55">
        <v>2237884.5909922742</v>
      </c>
      <c r="F11" s="55">
        <v>2264927.0370529671</v>
      </c>
      <c r="G11" s="55">
        <v>2288550.5903348662</v>
      </c>
      <c r="H11" s="55">
        <v>2308952.449241396</v>
      </c>
      <c r="I11" s="55">
        <v>2326335.272743301</v>
      </c>
      <c r="J11" s="55">
        <v>2340809.4386482416</v>
      </c>
      <c r="K11" s="55">
        <v>2351533.1315611033</v>
      </c>
      <c r="L11" s="55">
        <v>2358351.2249150444</v>
      </c>
      <c r="M11" s="55">
        <v>2360883.384762493</v>
      </c>
      <c r="N11" s="55">
        <v>2360648.2776761609</v>
      </c>
      <c r="O11" s="55">
        <v>2356331.0369418128</v>
      </c>
      <c r="P11" s="55">
        <v>2348142.8723987243</v>
      </c>
      <c r="Q11" s="55">
        <v>2336804.3287849356</v>
      </c>
      <c r="R11" s="55">
        <v>2322792.7661529286</v>
      </c>
      <c r="S11" s="37">
        <f t="shared" si="2"/>
        <v>36946855.344672233</v>
      </c>
      <c r="T11" s="37">
        <f t="shared" si="1"/>
        <v>13484223.610087492</v>
      </c>
    </row>
    <row r="12" spans="1:20" x14ac:dyDescent="0.55000000000000004">
      <c r="A12" s="31" t="s">
        <v>89</v>
      </c>
      <c r="B12" s="31" t="s">
        <v>459</v>
      </c>
      <c r="C12" s="55">
        <v>42175.750290496122</v>
      </c>
      <c r="D12" s="55">
        <v>48848.212977960568</v>
      </c>
      <c r="E12" s="55">
        <v>55584.843959110141</v>
      </c>
      <c r="F12" s="55">
        <v>62255.077719266497</v>
      </c>
      <c r="G12" s="55">
        <v>68956.807383382868</v>
      </c>
      <c r="H12" s="55">
        <v>75620.511033835995</v>
      </c>
      <c r="I12" s="55">
        <v>82158.154016256623</v>
      </c>
      <c r="J12" s="55">
        <v>88688.162204951674</v>
      </c>
      <c r="K12" s="55">
        <v>95210.90173067413</v>
      </c>
      <c r="L12" s="55">
        <v>101605.82634038338</v>
      </c>
      <c r="M12" s="55">
        <v>107983.92608237127</v>
      </c>
      <c r="N12" s="55">
        <v>114152.528374234</v>
      </c>
      <c r="O12" s="55">
        <v>120259.48892656597</v>
      </c>
      <c r="P12" s="55">
        <v>126335.97691286923</v>
      </c>
      <c r="Q12" s="55">
        <v>132347.1455183721</v>
      </c>
      <c r="R12" s="55">
        <v>138149.98768165315</v>
      </c>
      <c r="S12" s="37">
        <f t="shared" si="2"/>
        <v>1460333.3011523834</v>
      </c>
      <c r="T12" s="37">
        <f t="shared" si="1"/>
        <v>353441.20336405217</v>
      </c>
    </row>
    <row r="13" spans="1:20" x14ac:dyDescent="0.55000000000000004">
      <c r="A13" s="31" t="s">
        <v>91</v>
      </c>
      <c r="B13" s="31" t="s">
        <v>459</v>
      </c>
      <c r="C13" s="55">
        <v>52828.429857193762</v>
      </c>
      <c r="D13" s="55">
        <v>56996.605531169604</v>
      </c>
      <c r="E13" s="55">
        <v>61060.516746612382</v>
      </c>
      <c r="F13" s="55">
        <v>64963.294184517494</v>
      </c>
      <c r="G13" s="55">
        <v>68697.996009542258</v>
      </c>
      <c r="H13" s="55">
        <v>72307.039218548467</v>
      </c>
      <c r="I13" s="55">
        <v>75790.293674363507</v>
      </c>
      <c r="J13" s="55">
        <v>79071.273422137136</v>
      </c>
      <c r="K13" s="55">
        <v>82223.128514296666</v>
      </c>
      <c r="L13" s="55">
        <v>85246.918875814212</v>
      </c>
      <c r="M13" s="55">
        <v>87980.377715397903</v>
      </c>
      <c r="N13" s="55">
        <v>90610.500792681923</v>
      </c>
      <c r="O13" s="55">
        <v>93056.546747993983</v>
      </c>
      <c r="P13" s="55">
        <v>95318.627363426145</v>
      </c>
      <c r="Q13" s="55">
        <v>97368.647795277982</v>
      </c>
      <c r="R13" s="55">
        <v>99294.28878624666</v>
      </c>
      <c r="S13" s="37">
        <f t="shared" si="2"/>
        <v>1262814.4852352198</v>
      </c>
      <c r="T13" s="37">
        <f t="shared" si="1"/>
        <v>376853.88154758397</v>
      </c>
    </row>
    <row r="14" spans="1:20" x14ac:dyDescent="0.55000000000000004">
      <c r="A14" s="31" t="s">
        <v>26</v>
      </c>
      <c r="B14" s="31" t="s">
        <v>460</v>
      </c>
      <c r="C14" s="55">
        <v>915689.4984203967</v>
      </c>
      <c r="D14" s="55">
        <v>926685.27709875477</v>
      </c>
      <c r="E14" s="55">
        <v>941294.42103609559</v>
      </c>
      <c r="F14" s="55">
        <v>953706.44760641141</v>
      </c>
      <c r="G14" s="55">
        <v>966823.30139943724</v>
      </c>
      <c r="H14" s="55">
        <v>974906.50619554508</v>
      </c>
      <c r="I14" s="55">
        <v>983729.74588901829</v>
      </c>
      <c r="J14" s="55">
        <v>991867.2590182994</v>
      </c>
      <c r="K14" s="55">
        <v>997926.8885914206</v>
      </c>
      <c r="L14" s="55">
        <v>1007534.4365720465</v>
      </c>
      <c r="M14" s="55">
        <v>1009531.2887041371</v>
      </c>
      <c r="N14" s="55">
        <v>1013711.833967545</v>
      </c>
      <c r="O14" s="55">
        <v>1018663.0177977651</v>
      </c>
      <c r="P14" s="55">
        <v>1021664.9921386514</v>
      </c>
      <c r="Q14" s="55">
        <v>1026781.370073843</v>
      </c>
      <c r="R14" s="55">
        <v>1026006.5010253439</v>
      </c>
      <c r="S14" s="37">
        <f t="shared" si="2"/>
        <v>15776522.78553471</v>
      </c>
      <c r="T14" s="37">
        <f t="shared" si="1"/>
        <v>5679105.4517566413</v>
      </c>
    </row>
    <row r="15" spans="1:20" x14ac:dyDescent="0.55000000000000004">
      <c r="A15" s="31" t="s">
        <v>36</v>
      </c>
      <c r="B15" s="31" t="s">
        <v>460</v>
      </c>
      <c r="C15" s="55">
        <v>3773076.6141400356</v>
      </c>
      <c r="D15" s="55">
        <v>3729429.4137757639</v>
      </c>
      <c r="E15" s="55">
        <v>3689103.2510639466</v>
      </c>
      <c r="F15" s="55">
        <v>3648944.0313355722</v>
      </c>
      <c r="G15" s="55">
        <v>3604614.2980153924</v>
      </c>
      <c r="H15" s="55">
        <v>3554394.912185987</v>
      </c>
      <c r="I15" s="55">
        <v>3502458.244319736</v>
      </c>
      <c r="J15" s="55">
        <v>3445213.2815046553</v>
      </c>
      <c r="K15" s="55">
        <v>3384019.1184342075</v>
      </c>
      <c r="L15" s="55">
        <v>3320551.9265801655</v>
      </c>
      <c r="M15" s="55">
        <v>3255876.9867273667</v>
      </c>
      <c r="N15" s="55">
        <v>3191374.5727376449</v>
      </c>
      <c r="O15" s="55">
        <v>3125904.9890419408</v>
      </c>
      <c r="P15" s="55">
        <v>3059100.5274409414</v>
      </c>
      <c r="Q15" s="55">
        <v>2990572.8447476509</v>
      </c>
      <c r="R15" s="55">
        <v>2920426.4165079705</v>
      </c>
      <c r="S15" s="37">
        <f t="shared" si="2"/>
        <v>54195061.428558975</v>
      </c>
      <c r="T15" s="37">
        <f t="shared" si="1"/>
        <v>21999562.520516697</v>
      </c>
    </row>
    <row r="16" spans="1:20" x14ac:dyDescent="0.55000000000000004">
      <c r="A16" s="31" t="s">
        <v>94</v>
      </c>
      <c r="B16" s="31" t="s">
        <v>459</v>
      </c>
      <c r="C16" s="55">
        <v>17573.669587480974</v>
      </c>
      <c r="D16" s="55">
        <v>19654.149504333414</v>
      </c>
      <c r="E16" s="55">
        <v>21749.652495879021</v>
      </c>
      <c r="F16" s="55">
        <v>23851.66347884139</v>
      </c>
      <c r="G16" s="55">
        <v>25980.913617886737</v>
      </c>
      <c r="H16" s="55">
        <v>28133.527453217161</v>
      </c>
      <c r="I16" s="55">
        <v>30262.215142352354</v>
      </c>
      <c r="J16" s="55">
        <v>32454.8182683173</v>
      </c>
      <c r="K16" s="55">
        <v>34645.353468639165</v>
      </c>
      <c r="L16" s="55">
        <v>36831.048547336759</v>
      </c>
      <c r="M16" s="55">
        <v>39015.99640736758</v>
      </c>
      <c r="N16" s="55">
        <v>41156.527167422173</v>
      </c>
      <c r="O16" s="55">
        <v>43269.19553111343</v>
      </c>
      <c r="P16" s="55">
        <v>45365.414228015899</v>
      </c>
      <c r="Q16" s="55">
        <v>47457.756395162702</v>
      </c>
      <c r="R16" s="55">
        <v>49522.636929300555</v>
      </c>
      <c r="S16" s="37">
        <f t="shared" si="2"/>
        <v>536924.5382226666</v>
      </c>
      <c r="T16" s="37">
        <f t="shared" si="1"/>
        <v>136943.57613763871</v>
      </c>
    </row>
    <row r="17" spans="1:20" x14ac:dyDescent="0.55000000000000004">
      <c r="A17" s="31" t="s">
        <v>95</v>
      </c>
      <c r="B17" s="31" t="s">
        <v>459</v>
      </c>
      <c r="C17" s="55">
        <v>54141.345549473706</v>
      </c>
      <c r="D17" s="55">
        <v>55148.411136637726</v>
      </c>
      <c r="E17" s="55">
        <v>59868.765488686397</v>
      </c>
      <c r="F17" s="55">
        <v>64609.910464370347</v>
      </c>
      <c r="G17" s="55">
        <v>69397.123423765384</v>
      </c>
      <c r="H17" s="55">
        <v>74284.80279954453</v>
      </c>
      <c r="I17" s="55">
        <v>79090.906971952252</v>
      </c>
      <c r="J17" s="55">
        <v>84025.218046144277</v>
      </c>
      <c r="K17" s="55">
        <v>89037.455471442387</v>
      </c>
      <c r="L17" s="55">
        <v>94041.230030977516</v>
      </c>
      <c r="M17" s="55">
        <v>99060.620307283622</v>
      </c>
      <c r="N17" s="55">
        <v>104061.65211068773</v>
      </c>
      <c r="O17" s="55">
        <v>109008.29414804472</v>
      </c>
      <c r="P17" s="55">
        <v>113863.02208604846</v>
      </c>
      <c r="Q17" s="55">
        <v>118806.99042588814</v>
      </c>
      <c r="R17" s="55">
        <v>123681.01238457819</v>
      </c>
      <c r="S17" s="37">
        <f t="shared" si="2"/>
        <v>1392126.7608455254</v>
      </c>
      <c r="T17" s="37">
        <f t="shared" si="1"/>
        <v>377450.35886247805</v>
      </c>
    </row>
    <row r="18" spans="1:20" x14ac:dyDescent="0.55000000000000004">
      <c r="A18" s="31" t="s">
        <v>96</v>
      </c>
      <c r="B18" s="31" t="s">
        <v>459</v>
      </c>
      <c r="C18" s="55">
        <v>104109.59787199066</v>
      </c>
      <c r="D18" s="55">
        <v>110536.60010549484</v>
      </c>
      <c r="E18" s="55">
        <v>116567.90187059436</v>
      </c>
      <c r="F18" s="55">
        <v>122227.22289666545</v>
      </c>
      <c r="G18" s="55">
        <v>127622.4974470859</v>
      </c>
      <c r="H18" s="55">
        <v>132847.57054287192</v>
      </c>
      <c r="I18" s="55">
        <v>137915.10065479067</v>
      </c>
      <c r="J18" s="55">
        <v>142651.69471230893</v>
      </c>
      <c r="K18" s="55">
        <v>147370.67715256716</v>
      </c>
      <c r="L18" s="55">
        <v>152153.15073047963</v>
      </c>
      <c r="M18" s="55">
        <v>157114.26809373419</v>
      </c>
      <c r="N18" s="55">
        <v>162371.59417422808</v>
      </c>
      <c r="O18" s="55">
        <v>167910.40075124716</v>
      </c>
      <c r="P18" s="55">
        <v>173339.85818268632</v>
      </c>
      <c r="Q18" s="55">
        <v>177843.73423418027</v>
      </c>
      <c r="R18" s="55">
        <v>181095.24590966399</v>
      </c>
      <c r="S18" s="37">
        <f t="shared" si="2"/>
        <v>2313677.1153305895</v>
      </c>
      <c r="T18" s="37">
        <f t="shared" si="1"/>
        <v>713911.39073470316</v>
      </c>
    </row>
    <row r="19" spans="1:20" x14ac:dyDescent="0.55000000000000004">
      <c r="A19" s="31" t="s">
        <v>33</v>
      </c>
      <c r="B19" s="31" t="s">
        <v>460</v>
      </c>
      <c r="C19" s="55">
        <v>329443.63370929332</v>
      </c>
      <c r="D19" s="55">
        <v>366356.57303205266</v>
      </c>
      <c r="E19" s="55">
        <v>403186.70109023317</v>
      </c>
      <c r="F19" s="55">
        <v>440368.73678607453</v>
      </c>
      <c r="G19" s="55">
        <v>477432.25334426755</v>
      </c>
      <c r="H19" s="55">
        <v>514272.6381698011</v>
      </c>
      <c r="I19" s="55">
        <v>550688.58781826764</v>
      </c>
      <c r="J19" s="55">
        <v>586800.16815299809</v>
      </c>
      <c r="K19" s="55">
        <v>622842.84380775585</v>
      </c>
      <c r="L19" s="55">
        <v>658809.60464499064</v>
      </c>
      <c r="M19" s="55">
        <v>694409.3912805866</v>
      </c>
      <c r="N19" s="55">
        <v>729131.61627336487</v>
      </c>
      <c r="O19" s="55">
        <v>763602.27539234527</v>
      </c>
      <c r="P19" s="55">
        <v>797607.31761330599</v>
      </c>
      <c r="Q19" s="55">
        <v>831020.54726480413</v>
      </c>
      <c r="R19" s="55">
        <v>863711.69815221778</v>
      </c>
      <c r="S19" s="37">
        <f t="shared" si="2"/>
        <v>9629684.5865323581</v>
      </c>
      <c r="T19" s="37">
        <f t="shared" si="1"/>
        <v>2531060.5361317224</v>
      </c>
    </row>
    <row r="20" spans="1:20" x14ac:dyDescent="0.55000000000000004">
      <c r="A20" s="31" t="s">
        <v>97</v>
      </c>
      <c r="B20" s="31" t="s">
        <v>459</v>
      </c>
      <c r="C20" s="55">
        <v>120853.1392866535</v>
      </c>
      <c r="D20" s="55">
        <v>138602.58373346151</v>
      </c>
      <c r="E20" s="55">
        <v>156498.05462165977</v>
      </c>
      <c r="F20" s="55">
        <v>174169.51870973146</v>
      </c>
      <c r="G20" s="55">
        <v>191869.74195200301</v>
      </c>
      <c r="H20" s="55">
        <v>209175.38074644777</v>
      </c>
      <c r="I20" s="55">
        <v>225717.41906555268</v>
      </c>
      <c r="J20" s="55">
        <v>242232.72037891042</v>
      </c>
      <c r="K20" s="55">
        <v>258229.06413546018</v>
      </c>
      <c r="L20" s="55">
        <v>274207.61671526241</v>
      </c>
      <c r="M20" s="55">
        <v>289819.77694147272</v>
      </c>
      <c r="N20" s="55">
        <v>304668.96197209921</v>
      </c>
      <c r="O20" s="55">
        <v>319886.64648113155</v>
      </c>
      <c r="P20" s="55">
        <v>334116.4224991994</v>
      </c>
      <c r="Q20" s="55">
        <v>347922.11563474714</v>
      </c>
      <c r="R20" s="55">
        <v>361712.90313799802</v>
      </c>
      <c r="S20" s="37">
        <f t="shared" si="2"/>
        <v>3949682.0660117911</v>
      </c>
      <c r="T20" s="37">
        <f t="shared" si="1"/>
        <v>991168.41904995684</v>
      </c>
    </row>
    <row r="21" spans="1:20" x14ac:dyDescent="0.55000000000000004">
      <c r="A21" s="31" t="s">
        <v>98</v>
      </c>
      <c r="B21" s="31" t="s">
        <v>460</v>
      </c>
      <c r="C21" s="55">
        <v>10900.189390819181</v>
      </c>
      <c r="D21" s="55">
        <v>18075.508311837108</v>
      </c>
      <c r="E21" s="55">
        <v>25367.088288109422</v>
      </c>
      <c r="F21" s="55">
        <v>32765.345447742751</v>
      </c>
      <c r="G21" s="55">
        <v>40299.945874372665</v>
      </c>
      <c r="H21" s="55">
        <v>47929.317950893172</v>
      </c>
      <c r="I21" s="55">
        <v>55584.75539240372</v>
      </c>
      <c r="J21" s="55">
        <v>63333.032897037388</v>
      </c>
      <c r="K21" s="55">
        <v>71155.178842755937</v>
      </c>
      <c r="L21" s="55">
        <v>79081.445429480824</v>
      </c>
      <c r="M21" s="55">
        <v>87053.042880519904</v>
      </c>
      <c r="N21" s="55">
        <v>94955.615560149963</v>
      </c>
      <c r="O21" s="55">
        <v>102958.23703361521</v>
      </c>
      <c r="P21" s="55">
        <v>110949.6195908287</v>
      </c>
      <c r="Q21" s="55">
        <v>119057.607599336</v>
      </c>
      <c r="R21" s="55">
        <v>127139.01460438091</v>
      </c>
      <c r="S21" s="37">
        <f t="shared" si="2"/>
        <v>1086604.9450942827</v>
      </c>
      <c r="T21" s="37">
        <f t="shared" si="1"/>
        <v>175337.39526377429</v>
      </c>
    </row>
    <row r="22" spans="1:20" x14ac:dyDescent="0.55000000000000004">
      <c r="A22" s="31" t="s">
        <v>99</v>
      </c>
      <c r="B22" s="31" t="s">
        <v>460</v>
      </c>
      <c r="C22" s="55">
        <v>52399819.63771411</v>
      </c>
      <c r="D22" s="55">
        <v>50446010.062008448</v>
      </c>
      <c r="E22" s="55">
        <v>48493072.303049825</v>
      </c>
      <c r="F22" s="55">
        <v>46564102.388999075</v>
      </c>
      <c r="G22" s="55">
        <v>44685544.637668289</v>
      </c>
      <c r="H22" s="55">
        <v>42879280.714731075</v>
      </c>
      <c r="I22" s="55">
        <v>41192988.945424043</v>
      </c>
      <c r="J22" s="55">
        <v>39574050.603380971</v>
      </c>
      <c r="K22" s="55">
        <v>38046056.00343506</v>
      </c>
      <c r="L22" s="55">
        <v>36636558.340975143</v>
      </c>
      <c r="M22" s="55">
        <v>35354463.551390663</v>
      </c>
      <c r="N22" s="55">
        <v>34222951.238467008</v>
      </c>
      <c r="O22" s="55">
        <v>33192424.344463721</v>
      </c>
      <c r="P22" s="55">
        <v>32235492.853602886</v>
      </c>
      <c r="Q22" s="55">
        <v>31312403.180044305</v>
      </c>
      <c r="R22" s="55">
        <v>30394649.799894247</v>
      </c>
      <c r="S22" s="37">
        <f t="shared" si="2"/>
        <v>637629868.60524881</v>
      </c>
      <c r="T22" s="37">
        <f t="shared" si="1"/>
        <v>285467829.74417084</v>
      </c>
    </row>
    <row r="23" spans="1:20" x14ac:dyDescent="0.55000000000000004">
      <c r="A23" s="31" t="s">
        <v>101</v>
      </c>
      <c r="B23" s="31" t="s">
        <v>459</v>
      </c>
      <c r="C23" s="55">
        <v>36640.046223529411</v>
      </c>
      <c r="D23" s="55">
        <v>43365.01078697887</v>
      </c>
      <c r="E23" s="55">
        <v>50205.013320068349</v>
      </c>
      <c r="F23" s="55">
        <v>56947.879790036975</v>
      </c>
      <c r="G23" s="55">
        <v>63883.541176427789</v>
      </c>
      <c r="H23" s="55">
        <v>70426.244983493016</v>
      </c>
      <c r="I23" s="55">
        <v>77187.621578493679</v>
      </c>
      <c r="J23" s="55">
        <v>83855.862119979094</v>
      </c>
      <c r="K23" s="55">
        <v>90037.020538373719</v>
      </c>
      <c r="L23" s="55">
        <v>96470.418116285597</v>
      </c>
      <c r="M23" s="55">
        <v>102782.55931283567</v>
      </c>
      <c r="N23" s="55">
        <v>108534.74813741224</v>
      </c>
      <c r="O23" s="55">
        <v>114123.78840087152</v>
      </c>
      <c r="P23" s="55">
        <v>120459.32745696318</v>
      </c>
      <c r="Q23" s="55">
        <v>125736.09941655399</v>
      </c>
      <c r="R23" s="55">
        <v>131317.95210108819</v>
      </c>
      <c r="S23" s="37">
        <f t="shared" si="2"/>
        <v>1371973.1334593913</v>
      </c>
      <c r="T23" s="37">
        <f t="shared" si="1"/>
        <v>321467.73628053442</v>
      </c>
    </row>
    <row r="24" spans="1:20" x14ac:dyDescent="0.55000000000000004">
      <c r="A24" s="31" t="s">
        <v>102</v>
      </c>
      <c r="B24" s="31" t="s">
        <v>459</v>
      </c>
      <c r="C24" s="55">
        <v>566307.68785723182</v>
      </c>
      <c r="D24" s="55">
        <v>626091.76126568054</v>
      </c>
      <c r="E24" s="55">
        <v>685917.15959659487</v>
      </c>
      <c r="F24" s="55">
        <v>747456.07587172114</v>
      </c>
      <c r="G24" s="55">
        <v>807637.74702309642</v>
      </c>
      <c r="H24" s="55">
        <v>867665.42001997808</v>
      </c>
      <c r="I24" s="55">
        <v>930451.71022044763</v>
      </c>
      <c r="J24" s="55">
        <v>990229.51396132843</v>
      </c>
      <c r="K24" s="55">
        <v>1052134.5018223727</v>
      </c>
      <c r="L24" s="55">
        <v>1112326.054883393</v>
      </c>
      <c r="M24" s="55">
        <v>1173929.2002292902</v>
      </c>
      <c r="N24" s="55">
        <v>1234498.5638455439</v>
      </c>
      <c r="O24" s="55">
        <v>1293940.2113483956</v>
      </c>
      <c r="P24" s="55">
        <v>1356517.3370329661</v>
      </c>
      <c r="Q24" s="55">
        <v>1413522.3973247183</v>
      </c>
      <c r="R24" s="55">
        <v>1472738.8636471671</v>
      </c>
      <c r="S24" s="37">
        <f t="shared" si="2"/>
        <v>16331364.205949925</v>
      </c>
      <c r="T24" s="37">
        <f t="shared" si="1"/>
        <v>4301075.8516343022</v>
      </c>
    </row>
    <row r="25" spans="1:20" x14ac:dyDescent="0.55000000000000004">
      <c r="A25" s="31" t="s">
        <v>104</v>
      </c>
      <c r="B25" s="31" t="s">
        <v>460</v>
      </c>
      <c r="C25" s="55">
        <v>145652.36715220648</v>
      </c>
      <c r="D25" s="55">
        <v>161256.48375822115</v>
      </c>
      <c r="E25" s="55">
        <v>176867.19796642536</v>
      </c>
      <c r="F25" s="55">
        <v>192325.93486960427</v>
      </c>
      <c r="G25" s="55">
        <v>207680.06261011178</v>
      </c>
      <c r="H25" s="55">
        <v>222808.66908540687</v>
      </c>
      <c r="I25" s="55">
        <v>237687.63149669001</v>
      </c>
      <c r="J25" s="55">
        <v>252373.59161049849</v>
      </c>
      <c r="K25" s="55">
        <v>266854.14209730527</v>
      </c>
      <c r="L25" s="55">
        <v>281283.84235927812</v>
      </c>
      <c r="M25" s="55">
        <v>295536.27769438061</v>
      </c>
      <c r="N25" s="55">
        <v>309559.51713209832</v>
      </c>
      <c r="O25" s="55">
        <v>323387.17454516428</v>
      </c>
      <c r="P25" s="55">
        <v>337281.70673069981</v>
      </c>
      <c r="Q25" s="55">
        <v>351019.19194816728</v>
      </c>
      <c r="R25" s="55">
        <v>364731.70023927884</v>
      </c>
      <c r="S25" s="37">
        <f t="shared" si="2"/>
        <v>4126305.4912955365</v>
      </c>
      <c r="T25" s="37">
        <f t="shared" si="1"/>
        <v>1106590.715441976</v>
      </c>
    </row>
    <row r="26" spans="1:20" x14ac:dyDescent="0.55000000000000004">
      <c r="A26" s="64" t="s">
        <v>106</v>
      </c>
      <c r="B26" s="31">
        <v>0</v>
      </c>
      <c r="C26" s="55">
        <v>15165.51567301662</v>
      </c>
      <c r="D26" s="55">
        <v>15070.144769298127</v>
      </c>
      <c r="E26" s="55">
        <v>14940.360757431557</v>
      </c>
      <c r="F26" s="55">
        <v>14776.881869201701</v>
      </c>
      <c r="G26" s="55">
        <v>14576.351169576445</v>
      </c>
      <c r="H26" s="55">
        <v>14355.519062824556</v>
      </c>
      <c r="I26" s="55">
        <v>14137.432060233528</v>
      </c>
      <c r="J26" s="55">
        <v>13891.979057427745</v>
      </c>
      <c r="K26" s="55">
        <v>13646.404281855646</v>
      </c>
      <c r="L26" s="55">
        <v>13427.184442024507</v>
      </c>
      <c r="M26" s="55">
        <v>13259.916625091066</v>
      </c>
      <c r="N26" s="55">
        <v>13137.366518608016</v>
      </c>
      <c r="O26" s="55">
        <v>13060.793428904244</v>
      </c>
      <c r="P26" s="55">
        <v>13010.402894494347</v>
      </c>
      <c r="Q26" s="55">
        <v>12944.299041933431</v>
      </c>
      <c r="R26" s="55">
        <v>12848.75949589481</v>
      </c>
      <c r="S26" s="37">
        <f t="shared" si="2"/>
        <v>222249.31114781636</v>
      </c>
      <c r="T26" s="37">
        <f t="shared" si="1"/>
        <v>88884.773301349007</v>
      </c>
    </row>
    <row r="27" spans="1:20" x14ac:dyDescent="0.55000000000000004">
      <c r="A27" s="31" t="s">
        <v>107</v>
      </c>
      <c r="B27" s="31" t="s">
        <v>460</v>
      </c>
      <c r="C27" s="55">
        <v>1167894.0139677639</v>
      </c>
      <c r="D27" s="55">
        <v>1508788.7289276982</v>
      </c>
      <c r="E27" s="55">
        <v>1853768.7627443948</v>
      </c>
      <c r="F27" s="55">
        <v>2202925.8474446652</v>
      </c>
      <c r="G27" s="55">
        <v>2556600.6065680021</v>
      </c>
      <c r="H27" s="55">
        <v>2914396.9791014614</v>
      </c>
      <c r="I27" s="55">
        <v>3272270.8701621862</v>
      </c>
      <c r="J27" s="55">
        <v>3634512.4920888548</v>
      </c>
      <c r="K27" s="55">
        <v>4000870.1782219182</v>
      </c>
      <c r="L27" s="55">
        <v>4370019.2635121858</v>
      </c>
      <c r="M27" s="55">
        <v>4742266.3748833342</v>
      </c>
      <c r="N27" s="55">
        <v>5112134.9051072998</v>
      </c>
      <c r="O27" s="55">
        <v>5484021.9970012009</v>
      </c>
      <c r="P27" s="55">
        <v>5857461.9508274402</v>
      </c>
      <c r="Q27" s="55">
        <v>6232388.5669542309</v>
      </c>
      <c r="R27" s="55">
        <v>6607827.9474827852</v>
      </c>
      <c r="S27" s="37">
        <f t="shared" si="2"/>
        <v>61518149.484995425</v>
      </c>
      <c r="T27" s="37">
        <f t="shared" si="1"/>
        <v>12204374.938753985</v>
      </c>
    </row>
    <row r="28" spans="1:20" x14ac:dyDescent="0.55000000000000004">
      <c r="A28" s="31" t="s">
        <v>108</v>
      </c>
      <c r="B28" s="31" t="s">
        <v>459</v>
      </c>
      <c r="C28" s="55">
        <v>122.18421632047456</v>
      </c>
      <c r="D28" s="55">
        <v>135.0206168379992</v>
      </c>
      <c r="E28" s="55">
        <v>146.09849105895367</v>
      </c>
      <c r="F28" s="55">
        <v>157.90565766324613</v>
      </c>
      <c r="G28" s="55">
        <v>167.99130707921634</v>
      </c>
      <c r="H28" s="55">
        <v>178.26547166658429</v>
      </c>
      <c r="I28" s="55">
        <v>188.83367740836772</v>
      </c>
      <c r="J28" s="55">
        <v>198.2677925642368</v>
      </c>
      <c r="K28" s="55">
        <v>207.27788773823741</v>
      </c>
      <c r="L28" s="55">
        <v>216.68084808141401</v>
      </c>
      <c r="M28" s="55">
        <v>224.05963051037185</v>
      </c>
      <c r="N28" s="55">
        <v>231.84834915764185</v>
      </c>
      <c r="O28" s="55">
        <v>238.38031210168901</v>
      </c>
      <c r="P28" s="55">
        <v>244.49940508715895</v>
      </c>
      <c r="Q28" s="55">
        <v>250.21935152542542</v>
      </c>
      <c r="R28" s="55">
        <v>257.37245163946778</v>
      </c>
      <c r="S28" s="37">
        <f t="shared" si="2"/>
        <v>3164.9054664404844</v>
      </c>
      <c r="T28" s="37">
        <f t="shared" si="1"/>
        <v>907.46576062647409</v>
      </c>
    </row>
    <row r="29" spans="1:20" x14ac:dyDescent="0.55000000000000004">
      <c r="A29" s="65" t="s">
        <v>111</v>
      </c>
      <c r="B29" s="31" t="s">
        <v>459</v>
      </c>
      <c r="C29" s="55">
        <v>247999.45589822449</v>
      </c>
      <c r="D29" s="55">
        <v>247708.09199945597</v>
      </c>
      <c r="E29" s="55">
        <v>248226.46426225037</v>
      </c>
      <c r="F29" s="55">
        <v>249097.42609766519</v>
      </c>
      <c r="G29" s="55">
        <v>249684.22541182023</v>
      </c>
      <c r="H29" s="55">
        <v>249796.27689972732</v>
      </c>
      <c r="I29" s="55">
        <v>250518.01993771977</v>
      </c>
      <c r="J29" s="55">
        <v>250459.41633662171</v>
      </c>
      <c r="K29" s="55">
        <v>250084.02724594253</v>
      </c>
      <c r="L29" s="55">
        <v>250008.34623184163</v>
      </c>
      <c r="M29" s="55">
        <v>250421.58018410791</v>
      </c>
      <c r="N29" s="55">
        <v>250924.33241604123</v>
      </c>
      <c r="O29" s="55">
        <v>251824.90129004841</v>
      </c>
      <c r="P29" s="55">
        <v>252880.31992412516</v>
      </c>
      <c r="Q29" s="55">
        <v>253635.66886933384</v>
      </c>
      <c r="R29" s="55">
        <v>253819.43472177375</v>
      </c>
      <c r="S29" s="37">
        <f t="shared" si="2"/>
        <v>4007087.9877266996</v>
      </c>
      <c r="T29" s="37">
        <f t="shared" si="1"/>
        <v>1492511.9405691435</v>
      </c>
    </row>
    <row r="30" spans="1:20" x14ac:dyDescent="0.55000000000000004">
      <c r="A30" s="31" t="s">
        <v>112</v>
      </c>
      <c r="B30" s="31" t="s">
        <v>459</v>
      </c>
      <c r="C30" s="55">
        <v>279.25963961974315</v>
      </c>
      <c r="D30" s="55">
        <v>336.10004052547919</v>
      </c>
      <c r="E30" s="55">
        <v>396.51270024675625</v>
      </c>
      <c r="F30" s="55">
        <v>448.41366171892207</v>
      </c>
      <c r="G30" s="55">
        <v>505.62230051274662</v>
      </c>
      <c r="H30" s="55">
        <v>564.79261813860387</v>
      </c>
      <c r="I30" s="55">
        <v>620.90978630453753</v>
      </c>
      <c r="J30" s="55">
        <v>673.33979993988692</v>
      </c>
      <c r="K30" s="55">
        <v>736.75403809811655</v>
      </c>
      <c r="L30" s="55">
        <v>793.70005734244023</v>
      </c>
      <c r="M30" s="55">
        <v>853.17403951584004</v>
      </c>
      <c r="N30" s="55">
        <v>922.33046475063566</v>
      </c>
      <c r="O30" s="55">
        <v>980.74091322979689</v>
      </c>
      <c r="P30" s="55">
        <v>1038.2613754452018</v>
      </c>
      <c r="Q30" s="55">
        <v>1098.5474811800862</v>
      </c>
      <c r="R30" s="55">
        <v>1157.9350765104912</v>
      </c>
      <c r="S30" s="37">
        <f t="shared" si="2"/>
        <v>11406.393993079286</v>
      </c>
      <c r="T30" s="37">
        <f t="shared" si="1"/>
        <v>2530.7009607622513</v>
      </c>
    </row>
    <row r="31" spans="1:20" x14ac:dyDescent="0.55000000000000004">
      <c r="A31" s="31" t="s">
        <v>114</v>
      </c>
      <c r="B31" s="31" t="s">
        <v>459</v>
      </c>
      <c r="C31" s="55">
        <v>23325.06752722797</v>
      </c>
      <c r="D31" s="55">
        <v>26767.664859622815</v>
      </c>
      <c r="E31" s="55">
        <v>30273.195200560935</v>
      </c>
      <c r="F31" s="55">
        <v>33704.527586722994</v>
      </c>
      <c r="G31" s="55">
        <v>37278.843838467576</v>
      </c>
      <c r="H31" s="55">
        <v>40829.983682588434</v>
      </c>
      <c r="I31" s="55">
        <v>44408.474979868006</v>
      </c>
      <c r="J31" s="55">
        <v>47984.790839065645</v>
      </c>
      <c r="K31" s="55">
        <v>51587.40532549312</v>
      </c>
      <c r="L31" s="55">
        <v>55150.347719678597</v>
      </c>
      <c r="M31" s="55">
        <v>58530.137095796308</v>
      </c>
      <c r="N31" s="55">
        <v>61954.570867565621</v>
      </c>
      <c r="O31" s="55">
        <v>65174.817633405182</v>
      </c>
      <c r="P31" s="55">
        <v>68323.559573673629</v>
      </c>
      <c r="Q31" s="55">
        <v>71284.466902555389</v>
      </c>
      <c r="R31" s="55">
        <v>74201.583224823247</v>
      </c>
      <c r="S31" s="37">
        <f t="shared" si="2"/>
        <v>790779.43685711548</v>
      </c>
      <c r="T31" s="37">
        <f t="shared" si="1"/>
        <v>192179.28269519072</v>
      </c>
    </row>
    <row r="32" spans="1:20" x14ac:dyDescent="0.55000000000000004">
      <c r="A32" s="31" t="s">
        <v>115</v>
      </c>
      <c r="B32" s="31" t="s">
        <v>460</v>
      </c>
      <c r="C32" s="55">
        <v>90720.760731337243</v>
      </c>
      <c r="D32" s="55">
        <v>97162.247871574247</v>
      </c>
      <c r="E32" s="55">
        <v>103623.38014713436</v>
      </c>
      <c r="F32" s="55">
        <v>110063.16107928711</v>
      </c>
      <c r="G32" s="55">
        <v>116433.85608406925</v>
      </c>
      <c r="H32" s="55">
        <v>122689.33131343103</v>
      </c>
      <c r="I32" s="55">
        <v>128786.24015870542</v>
      </c>
      <c r="J32" s="55">
        <v>134760.93922060201</v>
      </c>
      <c r="K32" s="55">
        <v>140581.73009124288</v>
      </c>
      <c r="L32" s="55">
        <v>146285.58698297091</v>
      </c>
      <c r="M32" s="55">
        <v>151875.51694374788</v>
      </c>
      <c r="N32" s="55">
        <v>157318.06649611224</v>
      </c>
      <c r="O32" s="55">
        <v>162621.9113384313</v>
      </c>
      <c r="P32" s="55">
        <v>167758.8250649292</v>
      </c>
      <c r="Q32" s="55">
        <v>172710.21213552364</v>
      </c>
      <c r="R32" s="55">
        <v>177438.77308585864</v>
      </c>
      <c r="S32" s="37">
        <f t="shared" si="2"/>
        <v>2180830.5387449572</v>
      </c>
      <c r="T32" s="37">
        <f t="shared" si="1"/>
        <v>640692.73722683324</v>
      </c>
    </row>
    <row r="33" spans="1:20" x14ac:dyDescent="0.55000000000000004">
      <c r="A33" s="31" t="s">
        <v>117</v>
      </c>
      <c r="B33" s="31" t="s">
        <v>459</v>
      </c>
      <c r="C33" s="55">
        <v>20505.441522960642</v>
      </c>
      <c r="D33" s="55">
        <v>22423.849402518281</v>
      </c>
      <c r="E33" s="55">
        <v>24291.646721200726</v>
      </c>
      <c r="F33" s="55">
        <v>26011.135603335071</v>
      </c>
      <c r="G33" s="55">
        <v>27806.047528311286</v>
      </c>
      <c r="H33" s="55">
        <v>29563.998123016652</v>
      </c>
      <c r="I33" s="55">
        <v>31283.006246737092</v>
      </c>
      <c r="J33" s="55">
        <v>33028.036891745563</v>
      </c>
      <c r="K33" s="55">
        <v>34734.390425709229</v>
      </c>
      <c r="L33" s="55">
        <v>36330.096994698411</v>
      </c>
      <c r="M33" s="55">
        <v>38095.551829258387</v>
      </c>
      <c r="N33" s="55">
        <v>39677.043646355713</v>
      </c>
      <c r="O33" s="55">
        <v>41213.623622655505</v>
      </c>
      <c r="P33" s="55">
        <v>42929.800502207559</v>
      </c>
      <c r="Q33" s="55">
        <v>44452.516116691579</v>
      </c>
      <c r="R33" s="55">
        <v>45852.026051094028</v>
      </c>
      <c r="S33" s="37">
        <f t="shared" si="2"/>
        <v>538198.21122849581</v>
      </c>
      <c r="T33" s="37">
        <f t="shared" si="1"/>
        <v>150602.11890134268</v>
      </c>
    </row>
    <row r="34" spans="1:20" x14ac:dyDescent="0.55000000000000004">
      <c r="A34" s="31" t="s">
        <v>118</v>
      </c>
      <c r="B34" s="31" t="s">
        <v>459</v>
      </c>
      <c r="C34" s="55">
        <v>8712.1984948997724</v>
      </c>
      <c r="D34" s="55">
        <v>10668.402537285074</v>
      </c>
      <c r="E34" s="55">
        <v>12592.953453222633</v>
      </c>
      <c r="F34" s="55">
        <v>14558.656134657622</v>
      </c>
      <c r="G34" s="55">
        <v>16609.898918584022</v>
      </c>
      <c r="H34" s="55">
        <v>18596.844935664911</v>
      </c>
      <c r="I34" s="55">
        <v>20571.373563958557</v>
      </c>
      <c r="J34" s="55">
        <v>22606.257072529294</v>
      </c>
      <c r="K34" s="55">
        <v>24669.559524183936</v>
      </c>
      <c r="L34" s="55">
        <v>26719.908289389634</v>
      </c>
      <c r="M34" s="55">
        <v>28797.13425467641</v>
      </c>
      <c r="N34" s="55">
        <v>30901.998183530661</v>
      </c>
      <c r="O34" s="55">
        <v>32891.600484584895</v>
      </c>
      <c r="P34" s="55">
        <v>34998.874836869079</v>
      </c>
      <c r="Q34" s="55">
        <v>36929.546682956869</v>
      </c>
      <c r="R34" s="55">
        <v>39133.698558576019</v>
      </c>
      <c r="S34" s="37">
        <f t="shared" si="2"/>
        <v>379958.90592556936</v>
      </c>
      <c r="T34" s="37">
        <f t="shared" si="1"/>
        <v>81738.954474314029</v>
      </c>
    </row>
    <row r="35" spans="1:20" x14ac:dyDescent="0.55000000000000004">
      <c r="A35" s="31" t="s">
        <v>119</v>
      </c>
      <c r="B35" s="31" t="s">
        <v>460</v>
      </c>
      <c r="C35" s="55">
        <v>21908.744937869669</v>
      </c>
      <c r="D35" s="55">
        <v>24390.008027053558</v>
      </c>
      <c r="E35" s="55">
        <v>26850.783688642568</v>
      </c>
      <c r="F35" s="55">
        <v>29274.187985911307</v>
      </c>
      <c r="G35" s="55">
        <v>31653.45731186296</v>
      </c>
      <c r="H35" s="55">
        <v>33975.432389762609</v>
      </c>
      <c r="I35" s="55">
        <v>36265.993221958161</v>
      </c>
      <c r="J35" s="55">
        <v>38474.204183597671</v>
      </c>
      <c r="K35" s="55">
        <v>40635.654501417746</v>
      </c>
      <c r="L35" s="55">
        <v>42755.73559712524</v>
      </c>
      <c r="M35" s="55">
        <v>44866.676254846338</v>
      </c>
      <c r="N35" s="55">
        <v>46933.631398555997</v>
      </c>
      <c r="O35" s="55">
        <v>48973.015514482788</v>
      </c>
      <c r="P35" s="55">
        <v>50980.056589147367</v>
      </c>
      <c r="Q35" s="55">
        <v>52926.563362299916</v>
      </c>
      <c r="R35" s="55">
        <v>54776.73203818973</v>
      </c>
      <c r="S35" s="37">
        <f t="shared" si="2"/>
        <v>625640.87700272363</v>
      </c>
      <c r="T35" s="37">
        <f t="shared" si="1"/>
        <v>168052.61434110266</v>
      </c>
    </row>
    <row r="36" spans="1:20" x14ac:dyDescent="0.55000000000000004">
      <c r="A36" s="31" t="s">
        <v>120</v>
      </c>
      <c r="B36" s="31" t="s">
        <v>459</v>
      </c>
      <c r="C36" s="55">
        <v>96701.798417331855</v>
      </c>
      <c r="D36" s="55">
        <v>99240.001746943046</v>
      </c>
      <c r="E36" s="55">
        <v>101765.01818292984</v>
      </c>
      <c r="F36" s="55">
        <v>104178.37277039026</v>
      </c>
      <c r="G36" s="55">
        <v>106456.4365341862</v>
      </c>
      <c r="H36" s="55">
        <v>108530.99330800759</v>
      </c>
      <c r="I36" s="55">
        <v>110582.52482461843</v>
      </c>
      <c r="J36" s="55">
        <v>112363.64397095617</v>
      </c>
      <c r="K36" s="55">
        <v>113988.25491788976</v>
      </c>
      <c r="L36" s="55">
        <v>115569.01638804885</v>
      </c>
      <c r="M36" s="55">
        <v>116951.21779297157</v>
      </c>
      <c r="N36" s="55">
        <v>118291.55390598951</v>
      </c>
      <c r="O36" s="55">
        <v>119546.61621803581</v>
      </c>
      <c r="P36" s="55">
        <v>120695.85876167868</v>
      </c>
      <c r="Q36" s="55">
        <v>121697.92547546957</v>
      </c>
      <c r="R36" s="55">
        <v>122534.31269860758</v>
      </c>
      <c r="S36" s="37">
        <f t="shared" si="2"/>
        <v>1789093.5459140546</v>
      </c>
      <c r="T36" s="37">
        <f t="shared" si="1"/>
        <v>616872.62095978868</v>
      </c>
    </row>
    <row r="37" spans="1:20" x14ac:dyDescent="0.55000000000000004">
      <c r="A37" s="31" t="s">
        <v>121</v>
      </c>
      <c r="B37" s="31" t="s">
        <v>459</v>
      </c>
      <c r="C37" s="55">
        <v>34614.892379600002</v>
      </c>
      <c r="D37" s="55">
        <v>40940.51434735705</v>
      </c>
      <c r="E37" s="55">
        <v>47304.154380452637</v>
      </c>
      <c r="F37" s="55">
        <v>53646.410567323757</v>
      </c>
      <c r="G37" s="55">
        <v>60012.170179675835</v>
      </c>
      <c r="H37" s="55">
        <v>66384.916529982103</v>
      </c>
      <c r="I37" s="55">
        <v>72700.587446918114</v>
      </c>
      <c r="J37" s="55">
        <v>79033.99237863101</v>
      </c>
      <c r="K37" s="55">
        <v>85317.468591240497</v>
      </c>
      <c r="L37" s="55">
        <v>91614.223499893458</v>
      </c>
      <c r="M37" s="55">
        <v>97924.42102999473</v>
      </c>
      <c r="N37" s="55">
        <v>104119.07693998289</v>
      </c>
      <c r="O37" s="55">
        <v>110317.63522979093</v>
      </c>
      <c r="P37" s="55">
        <v>116464.919959903</v>
      </c>
      <c r="Q37" s="55">
        <v>122555.62322205104</v>
      </c>
      <c r="R37" s="55">
        <v>128612.98275235167</v>
      </c>
      <c r="S37" s="37">
        <f t="shared" si="2"/>
        <v>1311563.9894351489</v>
      </c>
      <c r="T37" s="37">
        <f t="shared" si="1"/>
        <v>302903.05838439136</v>
      </c>
    </row>
    <row r="38" spans="1:20" x14ac:dyDescent="0.55000000000000004">
      <c r="A38" s="31" t="s">
        <v>122</v>
      </c>
      <c r="B38" s="31" t="s">
        <v>459</v>
      </c>
      <c r="C38" s="55">
        <v>24341.672398741506</v>
      </c>
      <c r="D38" s="55">
        <v>26642.461001069478</v>
      </c>
      <c r="E38" s="55">
        <v>28965.059312303765</v>
      </c>
      <c r="F38" s="55">
        <v>31314.294310874477</v>
      </c>
      <c r="G38" s="55">
        <v>33492.825623046723</v>
      </c>
      <c r="H38" s="55">
        <v>35903.023757079856</v>
      </c>
      <c r="I38" s="55">
        <v>38135.658763886124</v>
      </c>
      <c r="J38" s="55">
        <v>40247.895743692345</v>
      </c>
      <c r="K38" s="55">
        <v>42540.147101904317</v>
      </c>
      <c r="L38" s="55">
        <v>44710.902319132125</v>
      </c>
      <c r="M38" s="55">
        <v>46751.769530660873</v>
      </c>
      <c r="N38" s="55">
        <v>48986.126646350596</v>
      </c>
      <c r="O38" s="55">
        <v>50921.041037748146</v>
      </c>
      <c r="P38" s="55">
        <v>53054.17395994431</v>
      </c>
      <c r="Q38" s="55">
        <v>55048.859516973404</v>
      </c>
      <c r="R38" s="55">
        <v>56900.001647215679</v>
      </c>
      <c r="S38" s="37">
        <f t="shared" si="2"/>
        <v>657955.91267062374</v>
      </c>
      <c r="T38" s="37">
        <f t="shared" si="1"/>
        <v>180659.3364031158</v>
      </c>
    </row>
    <row r="39" spans="1:20" x14ac:dyDescent="0.55000000000000004">
      <c r="A39" s="31" t="s">
        <v>124</v>
      </c>
      <c r="B39" s="31" t="s">
        <v>460</v>
      </c>
      <c r="C39" s="55">
        <v>156383.72971145471</v>
      </c>
      <c r="D39" s="55">
        <v>170159.46398464899</v>
      </c>
      <c r="E39" s="55">
        <v>183471.3280778804</v>
      </c>
      <c r="F39" s="55">
        <v>196132.49144758889</v>
      </c>
      <c r="G39" s="55">
        <v>208322.92902772728</v>
      </c>
      <c r="H39" s="55">
        <v>220333.81569284157</v>
      </c>
      <c r="I39" s="55">
        <v>231681.39155158502</v>
      </c>
      <c r="J39" s="55">
        <v>242653.63418703876</v>
      </c>
      <c r="K39" s="55">
        <v>253262.42129824552</v>
      </c>
      <c r="L39" s="55">
        <v>263194.64595554484</v>
      </c>
      <c r="M39" s="55">
        <v>272687.24890334078</v>
      </c>
      <c r="N39" s="55">
        <v>281408.77490829607</v>
      </c>
      <c r="O39" s="55">
        <v>289434.38525332115</v>
      </c>
      <c r="P39" s="55">
        <v>296761.26294667827</v>
      </c>
      <c r="Q39" s="55">
        <v>303389.40317231981</v>
      </c>
      <c r="R39" s="55">
        <v>309321.36250068014</v>
      </c>
      <c r="S39" s="37">
        <f t="shared" si="2"/>
        <v>3878598.2886191919</v>
      </c>
      <c r="T39" s="37">
        <f t="shared" si="1"/>
        <v>1134803.7579421417</v>
      </c>
    </row>
    <row r="40" spans="1:20" x14ac:dyDescent="0.55000000000000004">
      <c r="A40" s="31" t="s">
        <v>7</v>
      </c>
      <c r="B40" s="31" t="s">
        <v>460</v>
      </c>
      <c r="C40" s="55">
        <v>12384562.058395861</v>
      </c>
      <c r="D40" s="55">
        <v>12613280.69554951</v>
      </c>
      <c r="E40" s="55">
        <v>12821598.632295074</v>
      </c>
      <c r="F40" s="55">
        <v>13011126.344425391</v>
      </c>
      <c r="G40" s="55">
        <v>13184687.094212562</v>
      </c>
      <c r="H40" s="55">
        <v>13342878.450645287</v>
      </c>
      <c r="I40" s="55">
        <v>13479286.949937675</v>
      </c>
      <c r="J40" s="55">
        <v>13603904.222483912</v>
      </c>
      <c r="K40" s="55">
        <v>13712930.354391618</v>
      </c>
      <c r="L40" s="55">
        <v>13800946.384370653</v>
      </c>
      <c r="M40" s="55">
        <v>13865652.157370562</v>
      </c>
      <c r="N40" s="55">
        <v>13916612.590269445</v>
      </c>
      <c r="O40" s="55">
        <v>13945543.204886131</v>
      </c>
      <c r="P40" s="55">
        <v>13954017.462871574</v>
      </c>
      <c r="Q40" s="55">
        <v>13945314.961462211</v>
      </c>
      <c r="R40" s="55">
        <v>13921270.392130129</v>
      </c>
      <c r="S40" s="37">
        <f t="shared" si="2"/>
        <v>215503611.9556976</v>
      </c>
      <c r="T40" s="37">
        <f t="shared" si="1"/>
        <v>77358133.275523677</v>
      </c>
    </row>
    <row r="41" spans="1:20" x14ac:dyDescent="0.55000000000000004">
      <c r="A41" s="31" t="s">
        <v>127</v>
      </c>
      <c r="B41" s="31" t="s">
        <v>460</v>
      </c>
      <c r="C41" s="55">
        <v>71612.970546221564</v>
      </c>
      <c r="D41" s="55">
        <v>71320.197015767146</v>
      </c>
      <c r="E41" s="55">
        <v>71087.72632027771</v>
      </c>
      <c r="F41" s="55">
        <v>70844.710664848593</v>
      </c>
      <c r="G41" s="55">
        <v>70493.244427538579</v>
      </c>
      <c r="H41" s="55">
        <v>70003.343503166121</v>
      </c>
      <c r="I41" s="55">
        <v>69547.783467020694</v>
      </c>
      <c r="J41" s="55">
        <v>68919.611487570146</v>
      </c>
      <c r="K41" s="55">
        <v>68198.035693193175</v>
      </c>
      <c r="L41" s="55">
        <v>67485.413547393895</v>
      </c>
      <c r="M41" s="55">
        <v>66837.785523196639</v>
      </c>
      <c r="N41" s="55">
        <v>66204.491510875567</v>
      </c>
      <c r="O41" s="55">
        <v>65629.898481609955</v>
      </c>
      <c r="P41" s="55">
        <v>65071.714873461679</v>
      </c>
      <c r="Q41" s="55">
        <v>64455.340747663366</v>
      </c>
      <c r="R41" s="55">
        <v>63741.933171183031</v>
      </c>
      <c r="S41" s="37">
        <f t="shared" si="2"/>
        <v>1091454.2009809879</v>
      </c>
      <c r="T41" s="37">
        <f t="shared" si="1"/>
        <v>425362.19247781974</v>
      </c>
    </row>
    <row r="42" spans="1:20" x14ac:dyDescent="0.55000000000000004">
      <c r="A42" s="31" t="s">
        <v>128</v>
      </c>
      <c r="B42" s="31" t="s">
        <v>460</v>
      </c>
      <c r="C42" s="55">
        <v>1750801.4061442865</v>
      </c>
      <c r="D42" s="55">
        <v>1769972.9014097746</v>
      </c>
      <c r="E42" s="55">
        <v>1785999.5063265862</v>
      </c>
      <c r="F42" s="55">
        <v>1799959.7179696336</v>
      </c>
      <c r="G42" s="55">
        <v>1813016.5017556059</v>
      </c>
      <c r="H42" s="55">
        <v>1825499.7205380015</v>
      </c>
      <c r="I42" s="55">
        <v>1839184.7607438364</v>
      </c>
      <c r="J42" s="55">
        <v>1851782.6348751339</v>
      </c>
      <c r="K42" s="55">
        <v>1862825.5921946429</v>
      </c>
      <c r="L42" s="55">
        <v>1870466.9003425471</v>
      </c>
      <c r="M42" s="55">
        <v>1873787.9177187425</v>
      </c>
      <c r="N42" s="55">
        <v>1874018.0174370487</v>
      </c>
      <c r="O42" s="55">
        <v>1869801.7426205929</v>
      </c>
      <c r="P42" s="55">
        <v>1860641.9227678832</v>
      </c>
      <c r="Q42" s="55">
        <v>1845309.3244699379</v>
      </c>
      <c r="R42" s="55">
        <v>1822762.4690443822</v>
      </c>
      <c r="S42" s="37">
        <f t="shared" si="2"/>
        <v>29315831.036358636</v>
      </c>
      <c r="T42" s="37">
        <f t="shared" si="1"/>
        <v>10745249.754143888</v>
      </c>
    </row>
    <row r="43" spans="1:20" x14ac:dyDescent="0.55000000000000004">
      <c r="A43" s="31" t="s">
        <v>129</v>
      </c>
      <c r="B43" s="31" t="s">
        <v>459</v>
      </c>
      <c r="C43" s="55">
        <v>355681.86633493257</v>
      </c>
      <c r="D43" s="55">
        <v>382260.8161512377</v>
      </c>
      <c r="E43" s="55">
        <v>407801.8784631326</v>
      </c>
      <c r="F43" s="55">
        <v>432624.8210048739</v>
      </c>
      <c r="G43" s="55">
        <v>457087.90845245722</v>
      </c>
      <c r="H43" s="55">
        <v>481506.81606425263</v>
      </c>
      <c r="I43" s="55">
        <v>505937.15380058513</v>
      </c>
      <c r="J43" s="55">
        <v>530335.58490336267</v>
      </c>
      <c r="K43" s="55">
        <v>554651.4895940033</v>
      </c>
      <c r="L43" s="55">
        <v>578776.63964905159</v>
      </c>
      <c r="M43" s="55">
        <v>602909.46210797748</v>
      </c>
      <c r="N43" s="55">
        <v>626621.74748074869</v>
      </c>
      <c r="O43" s="55">
        <v>650268.92780261836</v>
      </c>
      <c r="P43" s="55">
        <v>673734.88008368295</v>
      </c>
      <c r="Q43" s="55">
        <v>697007.66869074234</v>
      </c>
      <c r="R43" s="55">
        <v>720074.88286393567</v>
      </c>
      <c r="S43" s="37">
        <f t="shared" si="2"/>
        <v>8657282.5434475951</v>
      </c>
      <c r="T43" s="37">
        <f t="shared" si="1"/>
        <v>2516964.1064708866</v>
      </c>
    </row>
    <row r="44" spans="1:20" x14ac:dyDescent="0.55000000000000004">
      <c r="A44" s="31" t="s">
        <v>130</v>
      </c>
      <c r="B44" s="31" t="s">
        <v>460</v>
      </c>
      <c r="C44" s="55">
        <v>239508.04316399994</v>
      </c>
      <c r="D44" s="55">
        <v>237770.89090512891</v>
      </c>
      <c r="E44" s="55">
        <v>235232.62928402555</v>
      </c>
      <c r="F44" s="55">
        <v>231411.24169669836</v>
      </c>
      <c r="G44" s="55">
        <v>227873.03191159276</v>
      </c>
      <c r="H44" s="55">
        <v>223712.22556780756</v>
      </c>
      <c r="I44" s="55">
        <v>220439.05558721756</v>
      </c>
      <c r="J44" s="55">
        <v>216560.68474425914</v>
      </c>
      <c r="K44" s="55">
        <v>213261.1312594098</v>
      </c>
      <c r="L44" s="55">
        <v>209379.92394012233</v>
      </c>
      <c r="M44" s="55">
        <v>205225.38677666438</v>
      </c>
      <c r="N44" s="55">
        <v>201647.08794489451</v>
      </c>
      <c r="O44" s="55">
        <v>197254.22400045043</v>
      </c>
      <c r="P44" s="55">
        <v>192354.86739948648</v>
      </c>
      <c r="Q44" s="55">
        <v>187775.26228614358</v>
      </c>
      <c r="R44" s="55">
        <v>184032.71106160289</v>
      </c>
      <c r="S44" s="37">
        <f t="shared" si="2"/>
        <v>3423438.3975295038</v>
      </c>
      <c r="T44" s="37">
        <f t="shared" si="1"/>
        <v>1395508.0625292528</v>
      </c>
    </row>
    <row r="45" spans="1:20" x14ac:dyDescent="0.55000000000000004">
      <c r="A45" s="31" t="s">
        <v>32</v>
      </c>
      <c r="B45" s="31" t="s">
        <v>460</v>
      </c>
      <c r="C45" s="55">
        <v>353581.59880015132</v>
      </c>
      <c r="D45" s="55">
        <v>365845.03711206926</v>
      </c>
      <c r="E45" s="55">
        <v>378335.57288978534</v>
      </c>
      <c r="F45" s="55">
        <v>390943.71087286918</v>
      </c>
      <c r="G45" s="55">
        <v>403562.914473671</v>
      </c>
      <c r="H45" s="55">
        <v>416085.73844272341</v>
      </c>
      <c r="I45" s="55">
        <v>428340.8899835078</v>
      </c>
      <c r="J45" s="55">
        <v>440541.13558231067</v>
      </c>
      <c r="K45" s="55">
        <v>452452.70857744949</v>
      </c>
      <c r="L45" s="55">
        <v>464003.22096660128</v>
      </c>
      <c r="M45" s="55">
        <v>475090.60719158588</v>
      </c>
      <c r="N45" s="55">
        <v>485552.68770193018</v>
      </c>
      <c r="O45" s="55">
        <v>495545.03732288576</v>
      </c>
      <c r="P45" s="55">
        <v>505065.90519932564</v>
      </c>
      <c r="Q45" s="55">
        <v>513929.03554626333</v>
      </c>
      <c r="R45" s="55">
        <v>522323.21213036292</v>
      </c>
      <c r="S45" s="37">
        <f t="shared" si="2"/>
        <v>7091199.0127934925</v>
      </c>
      <c r="T45" s="37">
        <f t="shared" si="1"/>
        <v>2308354.5725912694</v>
      </c>
    </row>
    <row r="46" spans="1:20" x14ac:dyDescent="0.55000000000000004">
      <c r="A46" s="31" t="s">
        <v>132</v>
      </c>
      <c r="B46" s="31" t="s">
        <v>459</v>
      </c>
      <c r="C46" s="55">
        <v>110730.19660324615</v>
      </c>
      <c r="D46" s="55">
        <v>113060.56451210468</v>
      </c>
      <c r="E46" s="55">
        <v>115376.36153917416</v>
      </c>
      <c r="F46" s="55">
        <v>117793.93641582401</v>
      </c>
      <c r="G46" s="55">
        <v>120029.8988963442</v>
      </c>
      <c r="H46" s="55">
        <v>121860.60889566707</v>
      </c>
      <c r="I46" s="55">
        <v>124217.01258634366</v>
      </c>
      <c r="J46" s="55">
        <v>126341.62476251244</v>
      </c>
      <c r="K46" s="55">
        <v>127922.1570269637</v>
      </c>
      <c r="L46" s="55">
        <v>129907.17188501274</v>
      </c>
      <c r="M46" s="55">
        <v>132309.96766210056</v>
      </c>
      <c r="N46" s="55">
        <v>134661.05064938823</v>
      </c>
      <c r="O46" s="55">
        <v>137603.14096754914</v>
      </c>
      <c r="P46" s="55">
        <v>140660.36619878348</v>
      </c>
      <c r="Q46" s="55">
        <v>143352.31398981204</v>
      </c>
      <c r="R46" s="55">
        <v>145518.92279920279</v>
      </c>
      <c r="S46" s="37">
        <f t="shared" si="2"/>
        <v>2041345.2953900292</v>
      </c>
      <c r="T46" s="37">
        <f t="shared" si="1"/>
        <v>698851.56686236034</v>
      </c>
    </row>
    <row r="47" spans="1:20" x14ac:dyDescent="0.55000000000000004">
      <c r="A47" s="31" t="s">
        <v>133</v>
      </c>
      <c r="B47" s="31">
        <v>0</v>
      </c>
      <c r="C47" s="55">
        <v>26046.52277736543</v>
      </c>
      <c r="D47" s="55">
        <v>27113.776290118138</v>
      </c>
      <c r="E47" s="55">
        <v>28153.153968171999</v>
      </c>
      <c r="F47" s="55">
        <v>29095.241206815874</v>
      </c>
      <c r="G47" s="55">
        <v>30045.433103030191</v>
      </c>
      <c r="H47" s="55">
        <v>30943.11804849386</v>
      </c>
      <c r="I47" s="55">
        <v>31819.548914137369</v>
      </c>
      <c r="J47" s="55">
        <v>32675.406846939102</v>
      </c>
      <c r="K47" s="55">
        <v>33511.291474702368</v>
      </c>
      <c r="L47" s="55">
        <v>34295.221072444976</v>
      </c>
      <c r="M47" s="55">
        <v>35076.141450478746</v>
      </c>
      <c r="N47" s="55">
        <v>35805.530519629428</v>
      </c>
      <c r="O47" s="55">
        <v>36483.459484577681</v>
      </c>
      <c r="P47" s="55">
        <v>37126.659760295974</v>
      </c>
      <c r="Q47" s="55">
        <v>37702.497976996434</v>
      </c>
      <c r="R47" s="55">
        <v>38227.933909723208</v>
      </c>
      <c r="S47" s="37">
        <f t="shared" si="2"/>
        <v>524120.93680392078</v>
      </c>
      <c r="T47" s="37">
        <f t="shared" si="1"/>
        <v>171397.24539399549</v>
      </c>
    </row>
    <row r="48" spans="1:20" x14ac:dyDescent="0.55000000000000004">
      <c r="A48" s="66" t="s">
        <v>25</v>
      </c>
      <c r="B48" s="31" t="s">
        <v>460</v>
      </c>
      <c r="C48" s="55">
        <v>318730.438735064</v>
      </c>
      <c r="D48" s="55">
        <v>322833.25392831402</v>
      </c>
      <c r="E48" s="55">
        <v>326530.87128704652</v>
      </c>
      <c r="F48" s="55">
        <v>329404.55356739397</v>
      </c>
      <c r="G48" s="55">
        <v>334303.98039773962</v>
      </c>
      <c r="H48" s="55">
        <v>337248.72201877192</v>
      </c>
      <c r="I48" s="55">
        <v>339953.59675680334</v>
      </c>
      <c r="J48" s="55">
        <v>342423.80920176097</v>
      </c>
      <c r="K48" s="55">
        <v>344664.64687583828</v>
      </c>
      <c r="L48" s="55">
        <v>346130.30276559462</v>
      </c>
      <c r="M48" s="55">
        <v>349573.80391383555</v>
      </c>
      <c r="N48" s="55">
        <v>351150.20312433818</v>
      </c>
      <c r="O48" s="55">
        <v>351980.3092203617</v>
      </c>
      <c r="P48" s="55">
        <v>354217.70489354647</v>
      </c>
      <c r="Q48" s="55">
        <v>355181.50512619322</v>
      </c>
      <c r="R48" s="55">
        <v>357524.03902960377</v>
      </c>
      <c r="S48" s="37">
        <f t="shared" si="2"/>
        <v>5461851.7408422064</v>
      </c>
      <c r="T48" s="37">
        <f t="shared" si="1"/>
        <v>1969051.8199343299</v>
      </c>
    </row>
    <row r="49" spans="1:20" x14ac:dyDescent="0.55000000000000004">
      <c r="A49" s="31" t="s">
        <v>135</v>
      </c>
      <c r="B49" s="31" t="s">
        <v>459</v>
      </c>
      <c r="C49" s="55">
        <v>24583.792997443677</v>
      </c>
      <c r="D49" s="55">
        <v>27094.612305926214</v>
      </c>
      <c r="E49" s="55">
        <v>29625.438647970586</v>
      </c>
      <c r="F49" s="55">
        <v>32129.760614448081</v>
      </c>
      <c r="G49" s="55">
        <v>34602.783669938588</v>
      </c>
      <c r="H49" s="55">
        <v>37161.282313755619</v>
      </c>
      <c r="I49" s="55">
        <v>39563.448276063573</v>
      </c>
      <c r="J49" s="55">
        <v>42051.706291091497</v>
      </c>
      <c r="K49" s="55">
        <v>44400.560615594186</v>
      </c>
      <c r="L49" s="55">
        <v>46872.153344564518</v>
      </c>
      <c r="M49" s="55">
        <v>49195.419043278736</v>
      </c>
      <c r="N49" s="55">
        <v>51503.206851022049</v>
      </c>
      <c r="O49" s="55">
        <v>53722.165043159628</v>
      </c>
      <c r="P49" s="55">
        <v>55921.874776912082</v>
      </c>
      <c r="Q49" s="55">
        <v>58139.212211364043</v>
      </c>
      <c r="R49" s="55">
        <v>60223.571680641493</v>
      </c>
      <c r="S49" s="37">
        <f t="shared" si="2"/>
        <v>686790.9886831746</v>
      </c>
      <c r="T49" s="37">
        <f t="shared" si="1"/>
        <v>185197.67054948278</v>
      </c>
    </row>
    <row r="50" spans="1:20" x14ac:dyDescent="0.55000000000000004">
      <c r="A50" s="31" t="s">
        <v>137</v>
      </c>
      <c r="B50" s="31" t="s">
        <v>459</v>
      </c>
      <c r="C50" s="55">
        <v>36053.270628455495</v>
      </c>
      <c r="D50" s="55">
        <v>38246.657599669488</v>
      </c>
      <c r="E50" s="55">
        <v>40428.411853925711</v>
      </c>
      <c r="F50" s="55">
        <v>42609.330744326173</v>
      </c>
      <c r="G50" s="55">
        <v>44754.077449439035</v>
      </c>
      <c r="H50" s="55">
        <v>46879.863745736599</v>
      </c>
      <c r="I50" s="55">
        <v>48949.717327868893</v>
      </c>
      <c r="J50" s="55">
        <v>51009.679882824399</v>
      </c>
      <c r="K50" s="55">
        <v>53029.912911713036</v>
      </c>
      <c r="L50" s="55">
        <v>55022.699043178865</v>
      </c>
      <c r="M50" s="55">
        <v>56993.74044478179</v>
      </c>
      <c r="N50" s="55">
        <v>58927.053448285391</v>
      </c>
      <c r="O50" s="55">
        <v>60835.818828739153</v>
      </c>
      <c r="P50" s="55">
        <v>62733.617332171918</v>
      </c>
      <c r="Q50" s="55">
        <v>64611.99092853663</v>
      </c>
      <c r="R50" s="55">
        <v>66521.880290746732</v>
      </c>
      <c r="S50" s="37">
        <f t="shared" si="2"/>
        <v>827607.72246039927</v>
      </c>
      <c r="T50" s="37">
        <f t="shared" si="1"/>
        <v>248971.61202155249</v>
      </c>
    </row>
    <row r="51" spans="1:20" x14ac:dyDescent="0.55000000000000004">
      <c r="A51" s="31" t="s">
        <v>22</v>
      </c>
      <c r="B51" s="31" t="s">
        <v>460</v>
      </c>
      <c r="C51" s="55">
        <v>543324.24686592014</v>
      </c>
      <c r="D51" s="55">
        <v>565181.25209406705</v>
      </c>
      <c r="E51" s="55">
        <v>586236.2638950157</v>
      </c>
      <c r="F51" s="55">
        <v>607334.56448926998</v>
      </c>
      <c r="G51" s="55">
        <v>628589.60153951251</v>
      </c>
      <c r="H51" s="55">
        <v>650388.99543880031</v>
      </c>
      <c r="I51" s="55">
        <v>671745.17883649433</v>
      </c>
      <c r="J51" s="55">
        <v>693867.16337476403</v>
      </c>
      <c r="K51" s="55">
        <v>716177.46176848828</v>
      </c>
      <c r="L51" s="55">
        <v>738105.13407825783</v>
      </c>
      <c r="M51" s="55">
        <v>759494.44525238324</v>
      </c>
      <c r="N51" s="55">
        <v>780462.78517046093</v>
      </c>
      <c r="O51" s="55">
        <v>801259.7921504894</v>
      </c>
      <c r="P51" s="55">
        <v>821068.97949264629</v>
      </c>
      <c r="Q51" s="55">
        <v>840940.04773322563</v>
      </c>
      <c r="R51" s="55">
        <v>860456.54737647052</v>
      </c>
      <c r="S51" s="37">
        <f t="shared" si="2"/>
        <v>11264632.459556265</v>
      </c>
      <c r="T51" s="37">
        <f t="shared" si="1"/>
        <v>3581054.9243225856</v>
      </c>
    </row>
    <row r="52" spans="1:20" x14ac:dyDescent="0.55000000000000004">
      <c r="A52" s="31" t="s">
        <v>140</v>
      </c>
      <c r="B52" s="31" t="s">
        <v>460</v>
      </c>
      <c r="C52" s="55">
        <v>5164.2952425792</v>
      </c>
      <c r="D52" s="55">
        <v>6014.096626578641</v>
      </c>
      <c r="E52" s="55">
        <v>6876.5132909793574</v>
      </c>
      <c r="F52" s="55">
        <v>7745.4519742552357</v>
      </c>
      <c r="G52" s="55">
        <v>8628.7824015735641</v>
      </c>
      <c r="H52" s="55">
        <v>9527.948135051296</v>
      </c>
      <c r="I52" s="55">
        <v>10421.848516550104</v>
      </c>
      <c r="J52" s="55">
        <v>11335.916939508028</v>
      </c>
      <c r="K52" s="55">
        <v>12259.374399683245</v>
      </c>
      <c r="L52" s="55">
        <v>13191.827138664259</v>
      </c>
      <c r="M52" s="55">
        <v>14135.404650571416</v>
      </c>
      <c r="N52" s="55">
        <v>15073.543890042254</v>
      </c>
      <c r="O52" s="55">
        <v>16007.230396106565</v>
      </c>
      <c r="P52" s="55">
        <v>16957.777746128246</v>
      </c>
      <c r="Q52" s="55">
        <v>17907.846524599823</v>
      </c>
      <c r="R52" s="55">
        <v>18856.344689478268</v>
      </c>
      <c r="S52" s="37">
        <f t="shared" si="2"/>
        <v>190104.2025623495</v>
      </c>
      <c r="T52" s="37">
        <f t="shared" si="1"/>
        <v>43957.087671017289</v>
      </c>
    </row>
    <row r="53" spans="1:20" x14ac:dyDescent="0.55000000000000004">
      <c r="A53" s="31" t="s">
        <v>141</v>
      </c>
      <c r="B53" s="31" t="s">
        <v>459</v>
      </c>
      <c r="C53" s="55">
        <v>16294.48026183655</v>
      </c>
      <c r="D53" s="55">
        <v>20453.342827002503</v>
      </c>
      <c r="E53" s="55">
        <v>24598.698306839728</v>
      </c>
      <c r="F53" s="55">
        <v>28698.080672874265</v>
      </c>
      <c r="G53" s="55">
        <v>32774.464894662007</v>
      </c>
      <c r="H53" s="55">
        <v>36731.402526970865</v>
      </c>
      <c r="I53" s="55">
        <v>40688.623116352042</v>
      </c>
      <c r="J53" s="55">
        <v>44656.234911990046</v>
      </c>
      <c r="K53" s="55">
        <v>48521.950853257833</v>
      </c>
      <c r="L53" s="55">
        <v>52358.459018440866</v>
      </c>
      <c r="M53" s="55">
        <v>56122.619194496277</v>
      </c>
      <c r="N53" s="55">
        <v>59717.419850031234</v>
      </c>
      <c r="O53" s="55">
        <v>63367.96465480826</v>
      </c>
      <c r="P53" s="55">
        <v>66937.04451719283</v>
      </c>
      <c r="Q53" s="55">
        <v>70319.393895403729</v>
      </c>
      <c r="R53" s="55">
        <v>73764.559995463074</v>
      </c>
      <c r="S53" s="37">
        <f t="shared" si="2"/>
        <v>736004.73949762224</v>
      </c>
      <c r="T53" s="37">
        <f t="shared" si="1"/>
        <v>159550.4694901859</v>
      </c>
    </row>
    <row r="54" spans="1:20" x14ac:dyDescent="0.55000000000000004">
      <c r="A54" s="31" t="s">
        <v>143</v>
      </c>
      <c r="B54" s="31" t="s">
        <v>459</v>
      </c>
      <c r="C54" s="55">
        <v>4992677.0600124551</v>
      </c>
      <c r="D54" s="55">
        <v>4994654.025125104</v>
      </c>
      <c r="E54" s="55">
        <v>4990980.2354659727</v>
      </c>
      <c r="F54" s="55">
        <v>4981239.9609603323</v>
      </c>
      <c r="G54" s="55">
        <v>4964271.1569676278</v>
      </c>
      <c r="H54" s="55">
        <v>4939800.2230226006</v>
      </c>
      <c r="I54" s="55">
        <v>4911887.1673664292</v>
      </c>
      <c r="J54" s="55">
        <v>4876832.4353953758</v>
      </c>
      <c r="K54" s="55">
        <v>4835723.6627112236</v>
      </c>
      <c r="L54" s="55">
        <v>4791414.9179885248</v>
      </c>
      <c r="M54" s="55">
        <v>4744960.7281192373</v>
      </c>
      <c r="N54" s="55">
        <v>4698368.406695541</v>
      </c>
      <c r="O54" s="55">
        <v>4649696.6428587036</v>
      </c>
      <c r="P54" s="55">
        <v>4598824.5724124489</v>
      </c>
      <c r="Q54" s="55">
        <v>4545402.6263112472</v>
      </c>
      <c r="R54" s="55">
        <v>4489817.9232369568</v>
      </c>
      <c r="S54" s="37">
        <f t="shared" si="2"/>
        <v>77006551.744649783</v>
      </c>
      <c r="T54" s="37">
        <f t="shared" si="1"/>
        <v>29863622.661554091</v>
      </c>
    </row>
    <row r="55" spans="1:20" x14ac:dyDescent="0.55000000000000004">
      <c r="A55" s="31" t="s">
        <v>145</v>
      </c>
      <c r="B55" s="31" t="s">
        <v>459</v>
      </c>
      <c r="C55" s="55">
        <v>198362.05114175935</v>
      </c>
      <c r="D55" s="55">
        <v>200131.64165571544</v>
      </c>
      <c r="E55" s="55">
        <v>201616.42376767212</v>
      </c>
      <c r="F55" s="55">
        <v>202813.90126919022</v>
      </c>
      <c r="G55" s="55">
        <v>203796.92129079529</v>
      </c>
      <c r="H55" s="55">
        <v>204595.72021859526</v>
      </c>
      <c r="I55" s="55">
        <v>205582.51766256857</v>
      </c>
      <c r="J55" s="55">
        <v>206272.70060029576</v>
      </c>
      <c r="K55" s="55">
        <v>206802.15558569544</v>
      </c>
      <c r="L55" s="55">
        <v>207199.3352616578</v>
      </c>
      <c r="M55" s="55">
        <v>207597.97143265419</v>
      </c>
      <c r="N55" s="55">
        <v>207939.60900148051</v>
      </c>
      <c r="O55" s="55">
        <v>208208.2358133276</v>
      </c>
      <c r="P55" s="55">
        <v>208387.82905577493</v>
      </c>
      <c r="Q55" s="55">
        <v>208234.51452409447</v>
      </c>
      <c r="R55" s="55">
        <v>207593.09048613603</v>
      </c>
      <c r="S55" s="37">
        <f t="shared" si="2"/>
        <v>3285134.6187674133</v>
      </c>
      <c r="T55" s="37">
        <f t="shared" si="1"/>
        <v>1211316.6593437279</v>
      </c>
    </row>
    <row r="56" spans="1:20" x14ac:dyDescent="0.55000000000000004">
      <c r="A56" s="31" t="s">
        <v>34</v>
      </c>
      <c r="B56" s="31" t="s">
        <v>460</v>
      </c>
      <c r="C56" s="55">
        <v>1282276.4358452763</v>
      </c>
      <c r="D56" s="55">
        <v>1382064.6407155429</v>
      </c>
      <c r="E56" s="55">
        <v>1482433.9639379866</v>
      </c>
      <c r="F56" s="55">
        <v>1583466.1747741951</v>
      </c>
      <c r="G56" s="55">
        <v>1686349.2390963465</v>
      </c>
      <c r="H56" s="55">
        <v>1789043.3483579836</v>
      </c>
      <c r="I56" s="55">
        <v>1891705.2009666916</v>
      </c>
      <c r="J56" s="55">
        <v>1994012.5404294736</v>
      </c>
      <c r="K56" s="55">
        <v>2097153.7205683198</v>
      </c>
      <c r="L56" s="55">
        <v>2201107.7654870232</v>
      </c>
      <c r="M56" s="55">
        <v>2305576.2672298779</v>
      </c>
      <c r="N56" s="55">
        <v>2408092.7436548304</v>
      </c>
      <c r="O56" s="55">
        <v>2510945.5742664393</v>
      </c>
      <c r="P56" s="55">
        <v>2614074.5647289944</v>
      </c>
      <c r="Q56" s="55">
        <v>2716309.0637862398</v>
      </c>
      <c r="R56" s="55">
        <v>2818664.9515054855</v>
      </c>
      <c r="S56" s="37">
        <f t="shared" si="2"/>
        <v>32763276.195350707</v>
      </c>
      <c r="T56" s="37">
        <f t="shared" si="1"/>
        <v>9205633.8027273305</v>
      </c>
    </row>
    <row r="57" spans="1:20" x14ac:dyDescent="0.55000000000000004">
      <c r="A57" s="31" t="s">
        <v>35</v>
      </c>
      <c r="B57" s="31" t="s">
        <v>460</v>
      </c>
      <c r="C57" s="55">
        <v>76818.344544432752</v>
      </c>
      <c r="D57" s="55">
        <v>78368.895716141909</v>
      </c>
      <c r="E57" s="55">
        <v>79824.438339305649</v>
      </c>
      <c r="F57" s="55">
        <v>81187.539330857733</v>
      </c>
      <c r="G57" s="55">
        <v>82423.133754277063</v>
      </c>
      <c r="H57" s="55">
        <v>83511.64412555781</v>
      </c>
      <c r="I57" s="55">
        <v>84379.480148588933</v>
      </c>
      <c r="J57" s="55">
        <v>85136.643048005528</v>
      </c>
      <c r="K57" s="55">
        <v>85748.17229968484</v>
      </c>
      <c r="L57" s="55">
        <v>86184.563734642099</v>
      </c>
      <c r="M57" s="55">
        <v>86438.303131820285</v>
      </c>
      <c r="N57" s="55">
        <v>86567.179446287802</v>
      </c>
      <c r="O57" s="55">
        <v>86531.822461723059</v>
      </c>
      <c r="P57" s="55">
        <v>86347.247244360362</v>
      </c>
      <c r="Q57" s="55">
        <v>86060.721515098267</v>
      </c>
      <c r="R57" s="55">
        <v>85702.962855200181</v>
      </c>
      <c r="S57" s="37">
        <f t="shared" si="2"/>
        <v>1341231.0916959846</v>
      </c>
      <c r="T57" s="37">
        <f t="shared" si="1"/>
        <v>482133.99581057293</v>
      </c>
    </row>
    <row r="58" spans="1:20" x14ac:dyDescent="0.55000000000000004">
      <c r="A58" s="31" t="s">
        <v>28</v>
      </c>
      <c r="B58" s="31" t="s">
        <v>460</v>
      </c>
      <c r="C58" s="55">
        <v>192446.20831671535</v>
      </c>
      <c r="D58" s="55">
        <v>194544.08246676836</v>
      </c>
      <c r="E58" s="55">
        <v>197768.58367493423</v>
      </c>
      <c r="F58" s="55">
        <v>199975.31614129772</v>
      </c>
      <c r="G58" s="55">
        <v>202327.52929237598</v>
      </c>
      <c r="H58" s="55">
        <v>203970.83286451807</v>
      </c>
      <c r="I58" s="55">
        <v>206323.87212921371</v>
      </c>
      <c r="J58" s="55">
        <v>207698.96989193291</v>
      </c>
      <c r="K58" s="55">
        <v>209222.16000200735</v>
      </c>
      <c r="L58" s="55">
        <v>210615.36179990793</v>
      </c>
      <c r="M58" s="55">
        <v>212688.60319773221</v>
      </c>
      <c r="N58" s="55">
        <v>214086.39345674627</v>
      </c>
      <c r="O58" s="55">
        <v>215618.58630828463</v>
      </c>
      <c r="P58" s="55">
        <v>217798.88633038898</v>
      </c>
      <c r="Q58" s="55">
        <v>219316.20784829828</v>
      </c>
      <c r="R58" s="55">
        <v>220953.43363062697</v>
      </c>
      <c r="S58" s="37">
        <f t="shared" si="2"/>
        <v>3325355.0273517496</v>
      </c>
      <c r="T58" s="37">
        <f t="shared" si="1"/>
        <v>1191032.5527566099</v>
      </c>
    </row>
    <row r="59" spans="1:20" x14ac:dyDescent="0.55000000000000004">
      <c r="A59" s="31" t="s">
        <v>146</v>
      </c>
      <c r="B59" s="31" t="s">
        <v>459</v>
      </c>
      <c r="C59" s="55">
        <v>421717.77009797521</v>
      </c>
      <c r="D59" s="55">
        <v>440209.03560804087</v>
      </c>
      <c r="E59" s="55">
        <v>457150.19095012493</v>
      </c>
      <c r="F59" s="55">
        <v>472749.1127622705</v>
      </c>
      <c r="G59" s="55">
        <v>487311.8228108511</v>
      </c>
      <c r="H59" s="55">
        <v>500995.69973694708</v>
      </c>
      <c r="I59" s="55">
        <v>513265.4334399018</v>
      </c>
      <c r="J59" s="55">
        <v>525052.81315676402</v>
      </c>
      <c r="K59" s="55">
        <v>535772.12416077848</v>
      </c>
      <c r="L59" s="55">
        <v>544882.90474083787</v>
      </c>
      <c r="M59" s="55">
        <v>552200.42519307323</v>
      </c>
      <c r="N59" s="55">
        <v>558756.27853348467</v>
      </c>
      <c r="O59" s="55">
        <v>563291.9926859549</v>
      </c>
      <c r="P59" s="55">
        <v>566245.38296038599</v>
      </c>
      <c r="Q59" s="55">
        <v>568245.8225271164</v>
      </c>
      <c r="R59" s="55">
        <v>569926.86952697276</v>
      </c>
      <c r="S59" s="37">
        <f t="shared" si="2"/>
        <v>8277773.6788914809</v>
      </c>
      <c r="T59" s="37">
        <f t="shared" si="1"/>
        <v>2780133.63196621</v>
      </c>
    </row>
    <row r="60" spans="1:20" x14ac:dyDescent="0.55000000000000004">
      <c r="A60" s="31" t="s">
        <v>148</v>
      </c>
      <c r="B60" s="31" t="s">
        <v>459</v>
      </c>
      <c r="C60" s="55">
        <v>35436.778416413712</v>
      </c>
      <c r="D60" s="55">
        <v>39453.691532392862</v>
      </c>
      <c r="E60" s="55">
        <v>43594.522289247805</v>
      </c>
      <c r="F60" s="55">
        <v>47827.230049619859</v>
      </c>
      <c r="G60" s="55">
        <v>52173.130485507478</v>
      </c>
      <c r="H60" s="55">
        <v>56656.32744481296</v>
      </c>
      <c r="I60" s="55">
        <v>61197.250743147277</v>
      </c>
      <c r="J60" s="55">
        <v>65861.943774556188</v>
      </c>
      <c r="K60" s="55">
        <v>70687.445861007334</v>
      </c>
      <c r="L60" s="55">
        <v>75636.674939976423</v>
      </c>
      <c r="M60" s="55">
        <v>80720.002907561371</v>
      </c>
      <c r="N60" s="55">
        <v>85894.517196937988</v>
      </c>
      <c r="O60" s="55">
        <v>91181.625103751197</v>
      </c>
      <c r="P60" s="55">
        <v>96673.236165259965</v>
      </c>
      <c r="Q60" s="55">
        <v>102255.72006911175</v>
      </c>
      <c r="R60" s="55">
        <v>108049.79427951534</v>
      </c>
      <c r="S60" s="37">
        <f t="shared" si="2"/>
        <v>1113299.8912588195</v>
      </c>
      <c r="T60" s="37">
        <f t="shared" si="1"/>
        <v>275141.68021799467</v>
      </c>
    </row>
    <row r="61" spans="1:20" x14ac:dyDescent="0.55000000000000004">
      <c r="A61" s="31" t="s">
        <v>29</v>
      </c>
      <c r="B61" s="31" t="s">
        <v>460</v>
      </c>
      <c r="C61" s="55">
        <v>941596.97392332042</v>
      </c>
      <c r="D61" s="55">
        <v>1059687.6369413591</v>
      </c>
      <c r="E61" s="55">
        <v>1178300.4674099351</v>
      </c>
      <c r="F61" s="55">
        <v>1297377.111085935</v>
      </c>
      <c r="G61" s="55">
        <v>1416452.169263429</v>
      </c>
      <c r="H61" s="55">
        <v>1535155.4448542367</v>
      </c>
      <c r="I61" s="55">
        <v>1652589.7164941092</v>
      </c>
      <c r="J61" s="55">
        <v>1769473.552591512</v>
      </c>
      <c r="K61" s="55">
        <v>1885973.5972587806</v>
      </c>
      <c r="L61" s="55">
        <v>2002544.9948961746</v>
      </c>
      <c r="M61" s="55">
        <v>2118994.6414893768</v>
      </c>
      <c r="N61" s="55">
        <v>2232829.5829432607</v>
      </c>
      <c r="O61" s="55">
        <v>2346692.7788899089</v>
      </c>
      <c r="P61" s="55">
        <v>2460285.0687570306</v>
      </c>
      <c r="Q61" s="55">
        <v>2572852.7507864549</v>
      </c>
      <c r="R61" s="55">
        <v>2683933.302894949</v>
      </c>
      <c r="S61" s="37">
        <f t="shared" si="2"/>
        <v>29154739.790479772</v>
      </c>
      <c r="T61" s="37">
        <f t="shared" si="1"/>
        <v>7428569.8034782149</v>
      </c>
    </row>
    <row r="62" spans="1:20" x14ac:dyDescent="0.55000000000000004">
      <c r="A62" s="31" t="s">
        <v>149</v>
      </c>
      <c r="B62" s="31" t="s">
        <v>460</v>
      </c>
      <c r="C62" s="55">
        <v>4866196.0970278447</v>
      </c>
      <c r="D62" s="55">
        <v>5332414.6511124177</v>
      </c>
      <c r="E62" s="55">
        <v>5783004.9816906638</v>
      </c>
      <c r="F62" s="55">
        <v>6218154.5334874215</v>
      </c>
      <c r="G62" s="55">
        <v>6642827.9599436903</v>
      </c>
      <c r="H62" s="55">
        <v>7060628.5905720359</v>
      </c>
      <c r="I62" s="55">
        <v>7471873.9455262907</v>
      </c>
      <c r="J62" s="55">
        <v>7875457.7121091187</v>
      </c>
      <c r="K62" s="55">
        <v>8271952.5545157753</v>
      </c>
      <c r="L62" s="55">
        <v>8659164.6445963681</v>
      </c>
      <c r="M62" s="55">
        <v>9036354.3549765944</v>
      </c>
      <c r="N62" s="55">
        <v>9403033.7392313164</v>
      </c>
      <c r="O62" s="55">
        <v>9759013.2692729756</v>
      </c>
      <c r="P62" s="55">
        <v>10102612.689551296</v>
      </c>
      <c r="Q62" s="55">
        <v>10431902.839485068</v>
      </c>
      <c r="R62" s="55">
        <v>10745063.055419935</v>
      </c>
      <c r="S62" s="37">
        <f t="shared" si="2"/>
        <v>127659655.6185188</v>
      </c>
      <c r="T62" s="37">
        <f t="shared" si="1"/>
        <v>35903226.813834071</v>
      </c>
    </row>
    <row r="63" spans="1:20" x14ac:dyDescent="0.55000000000000004">
      <c r="A63" s="31" t="s">
        <v>151</v>
      </c>
      <c r="B63" s="31" t="s">
        <v>459</v>
      </c>
      <c r="C63" s="55">
        <v>52760.895041922122</v>
      </c>
      <c r="D63" s="55">
        <v>58578.10412843361</v>
      </c>
      <c r="E63" s="55">
        <v>64292.381380552601</v>
      </c>
      <c r="F63" s="55">
        <v>69899.080796266237</v>
      </c>
      <c r="G63" s="55">
        <v>75355.79660512603</v>
      </c>
      <c r="H63" s="55">
        <v>80689.033884006887</v>
      </c>
      <c r="I63" s="55">
        <v>85815.739847177916</v>
      </c>
      <c r="J63" s="55">
        <v>90804.078329284428</v>
      </c>
      <c r="K63" s="55">
        <v>95567.267512549151</v>
      </c>
      <c r="L63" s="55">
        <v>100181.75425242253</v>
      </c>
      <c r="M63" s="55">
        <v>104646.16594510127</v>
      </c>
      <c r="N63" s="55">
        <v>108959.51067927989</v>
      </c>
      <c r="O63" s="55">
        <v>113167.36075987236</v>
      </c>
      <c r="P63" s="55">
        <v>117224.86080138366</v>
      </c>
      <c r="Q63" s="55">
        <v>121131.74690827438</v>
      </c>
      <c r="R63" s="55">
        <v>124888.05691500433</v>
      </c>
      <c r="S63" s="37">
        <f t="shared" si="2"/>
        <v>1463961.8337866573</v>
      </c>
      <c r="T63" s="37">
        <f t="shared" si="1"/>
        <v>401575.2918363075</v>
      </c>
    </row>
    <row r="64" spans="1:20" x14ac:dyDescent="0.55000000000000004">
      <c r="A64" s="31" t="s">
        <v>153</v>
      </c>
      <c r="B64" s="31" t="s">
        <v>459</v>
      </c>
      <c r="C64" s="55">
        <v>1268068.6229119992</v>
      </c>
      <c r="D64" s="55">
        <v>1290058.3883513857</v>
      </c>
      <c r="E64" s="55">
        <v>1310119.0438725017</v>
      </c>
      <c r="F64" s="55">
        <v>1328855.5395530232</v>
      </c>
      <c r="G64" s="55">
        <v>1345221.4502230217</v>
      </c>
      <c r="H64" s="55">
        <v>1360508.0806086834</v>
      </c>
      <c r="I64" s="55">
        <v>1374764.7019479468</v>
      </c>
      <c r="J64" s="55">
        <v>1387722.9099372155</v>
      </c>
      <c r="K64" s="55">
        <v>1398166.5070556977</v>
      </c>
      <c r="L64" s="55">
        <v>1407714.2057285677</v>
      </c>
      <c r="M64" s="55">
        <v>1415780.9797792144</v>
      </c>
      <c r="N64" s="55">
        <v>1422568.7883600183</v>
      </c>
      <c r="O64" s="55">
        <v>1427809.0358043665</v>
      </c>
      <c r="P64" s="55">
        <v>1431860.3477891781</v>
      </c>
      <c r="Q64" s="55">
        <v>1434145.9942873765</v>
      </c>
      <c r="R64" s="55">
        <v>1434563.8668410049</v>
      </c>
      <c r="S64" s="37">
        <f t="shared" si="2"/>
        <v>22037928.4630512</v>
      </c>
      <c r="T64" s="37">
        <f t="shared" si="1"/>
        <v>7902831.1255206158</v>
      </c>
    </row>
    <row r="65" spans="1:20" x14ac:dyDescent="0.55000000000000004">
      <c r="A65" s="31" t="s">
        <v>154</v>
      </c>
      <c r="B65" s="31" t="s">
        <v>459</v>
      </c>
      <c r="C65" s="55">
        <v>506538.22918652935</v>
      </c>
      <c r="D65" s="55">
        <v>544649.94138072245</v>
      </c>
      <c r="E65" s="55">
        <v>580813.96886960138</v>
      </c>
      <c r="F65" s="55">
        <v>615285.23012659536</v>
      </c>
      <c r="G65" s="55">
        <v>648350.71044284769</v>
      </c>
      <c r="H65" s="55">
        <v>680299.28640249243</v>
      </c>
      <c r="I65" s="55">
        <v>711530.2019204566</v>
      </c>
      <c r="J65" s="55">
        <v>741651.42605125171</v>
      </c>
      <c r="K65" s="55">
        <v>770692.98374871491</v>
      </c>
      <c r="L65" s="55">
        <v>798439.70864854485</v>
      </c>
      <c r="M65" s="55">
        <v>824849.37227195711</v>
      </c>
      <c r="N65" s="55">
        <v>850130.4167145564</v>
      </c>
      <c r="O65" s="55">
        <v>874077.5956826231</v>
      </c>
      <c r="P65" s="55">
        <v>896675.76480310177</v>
      </c>
      <c r="Q65" s="55">
        <v>918056.64365212095</v>
      </c>
      <c r="R65" s="55">
        <v>938211.16557936801</v>
      </c>
      <c r="S65" s="37">
        <f t="shared" si="2"/>
        <v>11900252.645481484</v>
      </c>
      <c r="T65" s="37">
        <f t="shared" si="1"/>
        <v>3575937.3664087881</v>
      </c>
    </row>
    <row r="66" spans="1:20" x14ac:dyDescent="0.55000000000000004">
      <c r="A66" s="31" t="s">
        <v>157</v>
      </c>
      <c r="B66" s="31" t="s">
        <v>460</v>
      </c>
      <c r="C66" s="55">
        <v>12872819.972679714</v>
      </c>
      <c r="D66" s="55">
        <v>12813302.8836504</v>
      </c>
      <c r="E66" s="55">
        <v>12789058.407343747</v>
      </c>
      <c r="F66" s="55">
        <v>12785644.695173789</v>
      </c>
      <c r="G66" s="55">
        <v>12770398.391649254</v>
      </c>
      <c r="H66" s="55">
        <v>12723021.720915113</v>
      </c>
      <c r="I66" s="55">
        <v>12655344.618720775</v>
      </c>
      <c r="J66" s="55">
        <v>12554966.179010754</v>
      </c>
      <c r="K66" s="55">
        <v>12434934.090098688</v>
      </c>
      <c r="L66" s="55">
        <v>12313951.645915279</v>
      </c>
      <c r="M66" s="55">
        <v>12201103.391860159</v>
      </c>
      <c r="N66" s="55">
        <v>12084957.203580376</v>
      </c>
      <c r="O66" s="55">
        <v>11974031.822408909</v>
      </c>
      <c r="P66" s="55">
        <v>11860968.178175272</v>
      </c>
      <c r="Q66" s="55">
        <v>11734771.21531265</v>
      </c>
      <c r="R66" s="55">
        <v>11589460.454151461</v>
      </c>
      <c r="S66" s="37">
        <f t="shared" si="2"/>
        <v>198158734.87064636</v>
      </c>
      <c r="T66" s="37">
        <f t="shared" si="1"/>
        <v>76754246.071412012</v>
      </c>
    </row>
    <row r="67" spans="1:20" x14ac:dyDescent="0.55000000000000004">
      <c r="A67" s="31" t="s">
        <v>158</v>
      </c>
      <c r="B67" s="31" t="s">
        <v>459</v>
      </c>
      <c r="C67" s="55">
        <v>314687.57307022065</v>
      </c>
      <c r="D67" s="55">
        <v>332867.65871780424</v>
      </c>
      <c r="E67" s="55">
        <v>350986.4135460243</v>
      </c>
      <c r="F67" s="55">
        <v>369003.67738458706</v>
      </c>
      <c r="G67" s="55">
        <v>387254.32183903863</v>
      </c>
      <c r="H67" s="55">
        <v>405508.1045860459</v>
      </c>
      <c r="I67" s="55">
        <v>423277.87282366893</v>
      </c>
      <c r="J67" s="55">
        <v>441140.0785849251</v>
      </c>
      <c r="K67" s="55">
        <v>458967.66564195103</v>
      </c>
      <c r="L67" s="55">
        <v>476132.4424892242</v>
      </c>
      <c r="M67" s="55">
        <v>492483.77695141785</v>
      </c>
      <c r="N67" s="55">
        <v>508122.9025390856</v>
      </c>
      <c r="O67" s="55">
        <v>522654.13941410679</v>
      </c>
      <c r="P67" s="55">
        <v>536312.43713813997</v>
      </c>
      <c r="Q67" s="55">
        <v>548833.46429207467</v>
      </c>
      <c r="R67" s="55">
        <v>560336.64844672102</v>
      </c>
      <c r="S67" s="37">
        <f t="shared" si="2"/>
        <v>7128569.1774650356</v>
      </c>
      <c r="T67" s="37">
        <f t="shared" si="1"/>
        <v>2160307.7491437206</v>
      </c>
    </row>
    <row r="68" spans="1:20" x14ac:dyDescent="0.55000000000000004">
      <c r="A68" s="31" t="s">
        <v>159</v>
      </c>
      <c r="B68" s="31" t="s">
        <v>459</v>
      </c>
      <c r="C68" s="55">
        <v>19653.217519349837</v>
      </c>
      <c r="D68" s="55">
        <v>20391.46434520886</v>
      </c>
      <c r="E68" s="55">
        <v>22688.839185933994</v>
      </c>
      <c r="F68" s="55">
        <v>24044.395435713541</v>
      </c>
      <c r="G68" s="55">
        <v>25870.727671699151</v>
      </c>
      <c r="H68" s="55">
        <v>27167.661622445547</v>
      </c>
      <c r="I68" s="55">
        <v>28961.60098877022</v>
      </c>
      <c r="J68" s="55">
        <v>30192.009393859596</v>
      </c>
      <c r="K68" s="55">
        <v>31941.386093207504</v>
      </c>
      <c r="L68" s="55">
        <v>33099.049847329225</v>
      </c>
      <c r="M68" s="55">
        <v>33633.972474006041</v>
      </c>
      <c r="N68" s="55">
        <v>35285.850448178258</v>
      </c>
      <c r="O68" s="55">
        <v>36910.41273585063</v>
      </c>
      <c r="P68" s="55">
        <v>37301.729449273967</v>
      </c>
      <c r="Q68" s="55">
        <v>38246.018225064327</v>
      </c>
      <c r="R68" s="55">
        <v>39759.93390295039</v>
      </c>
      <c r="S68" s="37">
        <f t="shared" si="2"/>
        <v>485148.26933884103</v>
      </c>
      <c r="T68" s="37">
        <f t="shared" si="1"/>
        <v>139816.30578035093</v>
      </c>
    </row>
    <row r="69" spans="1:20" x14ac:dyDescent="0.55000000000000004">
      <c r="A69" s="31" t="s">
        <v>160</v>
      </c>
      <c r="B69" s="31" t="s">
        <v>459</v>
      </c>
      <c r="C69" s="55">
        <v>16945.21637671729</v>
      </c>
      <c r="D69" s="55">
        <v>18995.563898634195</v>
      </c>
      <c r="E69" s="55">
        <v>21073.366387029884</v>
      </c>
      <c r="F69" s="55">
        <v>23161.467181166543</v>
      </c>
      <c r="G69" s="55">
        <v>25230.080210777996</v>
      </c>
      <c r="H69" s="55">
        <v>27294.421954696823</v>
      </c>
      <c r="I69" s="55">
        <v>29380.255152221991</v>
      </c>
      <c r="J69" s="55">
        <v>31426.495561420179</v>
      </c>
      <c r="K69" s="55">
        <v>33449.670803470821</v>
      </c>
      <c r="L69" s="55">
        <v>35491.99025523747</v>
      </c>
      <c r="M69" s="55">
        <v>37554.725047715503</v>
      </c>
      <c r="N69" s="55">
        <v>39630.816499239023</v>
      </c>
      <c r="O69" s="55">
        <v>41720.136846298177</v>
      </c>
      <c r="P69" s="55">
        <v>43830.459242651399</v>
      </c>
      <c r="Q69" s="55">
        <v>45919.930691037378</v>
      </c>
      <c r="R69" s="55">
        <v>47969.272788625254</v>
      </c>
      <c r="S69" s="37">
        <f t="shared" si="2"/>
        <v>519073.86889693997</v>
      </c>
      <c r="T69" s="37">
        <f t="shared" si="1"/>
        <v>132700.11600902272</v>
      </c>
    </row>
    <row r="70" spans="1:20" x14ac:dyDescent="0.55000000000000004">
      <c r="A70" s="31" t="s">
        <v>162</v>
      </c>
      <c r="B70" s="31">
        <v>0</v>
      </c>
      <c r="C70" s="55">
        <v>1015.0603507675438</v>
      </c>
      <c r="D70" s="55">
        <v>1090.3807032513614</v>
      </c>
      <c r="E70" s="55">
        <v>1160.2957876705686</v>
      </c>
      <c r="F70" s="55">
        <v>1236.2836858410899</v>
      </c>
      <c r="G70" s="55">
        <v>1294.3777497877743</v>
      </c>
      <c r="H70" s="55">
        <v>1366.9644234114419</v>
      </c>
      <c r="I70" s="55">
        <v>1438.0005818738096</v>
      </c>
      <c r="J70" s="55">
        <v>1507.4049907947674</v>
      </c>
      <c r="K70" s="55">
        <v>1556.8963524240512</v>
      </c>
      <c r="L70" s="55">
        <v>1603.9536785137786</v>
      </c>
      <c r="M70" s="55">
        <v>1676.8886173243616</v>
      </c>
      <c r="N70" s="55">
        <v>1719.6252147567263</v>
      </c>
      <c r="O70" s="55">
        <v>1760.0308655562646</v>
      </c>
      <c r="P70" s="55">
        <v>1817.7042527197514</v>
      </c>
      <c r="Q70" s="55">
        <v>1863.6451031242116</v>
      </c>
      <c r="R70" s="55">
        <v>1897.6031042575012</v>
      </c>
      <c r="S70" s="37">
        <f t="shared" si="2"/>
        <v>24005.115462075002</v>
      </c>
      <c r="T70" s="37">
        <f t="shared" si="1"/>
        <v>7163.36270072978</v>
      </c>
    </row>
    <row r="71" spans="1:20" x14ac:dyDescent="0.55000000000000004">
      <c r="A71" s="31" t="s">
        <v>163</v>
      </c>
      <c r="B71" s="31" t="s">
        <v>459</v>
      </c>
      <c r="C71" s="55">
        <v>43828.865368817438</v>
      </c>
      <c r="D71" s="55">
        <v>47403.457457369819</v>
      </c>
      <c r="E71" s="55">
        <v>50882.554409412245</v>
      </c>
      <c r="F71" s="55">
        <v>54394.285572750137</v>
      </c>
      <c r="G71" s="55">
        <v>57845.43883714894</v>
      </c>
      <c r="H71" s="55">
        <v>61299.260931706995</v>
      </c>
      <c r="I71" s="55">
        <v>64616.985163543206</v>
      </c>
      <c r="J71" s="55">
        <v>68004.410971170204</v>
      </c>
      <c r="K71" s="55">
        <v>71320.759232898083</v>
      </c>
      <c r="L71" s="55">
        <v>74524.573434908467</v>
      </c>
      <c r="M71" s="55">
        <v>77762.74283399705</v>
      </c>
      <c r="N71" s="55">
        <v>80689.434158322081</v>
      </c>
      <c r="O71" s="55">
        <v>83605.803818138244</v>
      </c>
      <c r="P71" s="55">
        <v>86433.64945393482</v>
      </c>
      <c r="Q71" s="55">
        <v>89131.249254138165</v>
      </c>
      <c r="R71" s="55">
        <v>91898.099520896387</v>
      </c>
      <c r="S71" s="37">
        <f t="shared" si="2"/>
        <v>1103641.5704191523</v>
      </c>
      <c r="T71" s="37">
        <f t="shared" si="1"/>
        <v>315653.86257720558</v>
      </c>
    </row>
    <row r="72" spans="1:20" x14ac:dyDescent="0.55000000000000004">
      <c r="A72" s="31" t="s">
        <v>164</v>
      </c>
      <c r="B72" s="31" t="s">
        <v>459</v>
      </c>
      <c r="C72" s="55">
        <v>156.89646310083836</v>
      </c>
      <c r="D72" s="55">
        <v>303.61008266172587</v>
      </c>
      <c r="E72" s="55">
        <v>450.69362464329066</v>
      </c>
      <c r="F72" s="55">
        <v>598.02090642949815</v>
      </c>
      <c r="G72" s="55">
        <v>747.16704305794474</v>
      </c>
      <c r="H72" s="55">
        <v>896.93174813738062</v>
      </c>
      <c r="I72" s="55">
        <v>1046.8117736972454</v>
      </c>
      <c r="J72" s="55">
        <v>1198.5521279149059</v>
      </c>
      <c r="K72" s="55">
        <v>1352.0174446889755</v>
      </c>
      <c r="L72" s="55">
        <v>1506.8758257603461</v>
      </c>
      <c r="M72" s="55">
        <v>1662.6275924695508</v>
      </c>
      <c r="N72" s="55">
        <v>1815.9664891474918</v>
      </c>
      <c r="O72" s="55">
        <v>1970.2063899160651</v>
      </c>
      <c r="P72" s="55">
        <v>2124.165369332196</v>
      </c>
      <c r="Q72" s="55">
        <v>2280.1090223905067</v>
      </c>
      <c r="R72" s="55">
        <v>2435.6075929081953</v>
      </c>
      <c r="S72" s="37">
        <f t="shared" si="2"/>
        <v>20546.25949625616</v>
      </c>
      <c r="T72" s="37">
        <f t="shared" ref="T72:T88" si="3">SUM(C72:H72)</f>
        <v>3153.3198680306782</v>
      </c>
    </row>
    <row r="73" spans="1:20" x14ac:dyDescent="0.55000000000000004">
      <c r="A73" s="31" t="s">
        <v>27</v>
      </c>
      <c r="B73" s="31" t="s">
        <v>460</v>
      </c>
      <c r="C73" s="55">
        <v>7889024.3534369757</v>
      </c>
      <c r="D73" s="55">
        <v>7829365.7155009964</v>
      </c>
      <c r="E73" s="55">
        <v>7760562.5529410578</v>
      </c>
      <c r="F73" s="55">
        <v>7687966.7500828858</v>
      </c>
      <c r="G73" s="55">
        <v>7618857.0117811663</v>
      </c>
      <c r="H73" s="55">
        <v>7556081.378165083</v>
      </c>
      <c r="I73" s="55">
        <v>7482255.6502625579</v>
      </c>
      <c r="J73" s="55">
        <v>7415730.1960244095</v>
      </c>
      <c r="K73" s="55">
        <v>7352867.8728928277</v>
      </c>
      <c r="L73" s="55">
        <v>7287930.4080651626</v>
      </c>
      <c r="M73" s="55">
        <v>7219670.2299531242</v>
      </c>
      <c r="N73" s="55">
        <v>7144683.192916844</v>
      </c>
      <c r="O73" s="55">
        <v>7065548.8256645389</v>
      </c>
      <c r="P73" s="55">
        <v>6983384.4463460604</v>
      </c>
      <c r="Q73" s="55">
        <v>6897961.7863820409</v>
      </c>
      <c r="R73" s="55">
        <v>6808239.6107261898</v>
      </c>
      <c r="S73" s="37">
        <f t="shared" ref="S73:S88" si="4">SUM(C73:R73)</f>
        <v>118000129.98114191</v>
      </c>
      <c r="T73" s="37">
        <f t="shared" si="3"/>
        <v>46341857.761908159</v>
      </c>
    </row>
    <row r="74" spans="1:20" x14ac:dyDescent="0.55000000000000004">
      <c r="A74" s="31" t="s">
        <v>165</v>
      </c>
      <c r="B74" s="31" t="s">
        <v>460</v>
      </c>
      <c r="C74" s="55">
        <v>63639.400732599483</v>
      </c>
      <c r="D74" s="55">
        <v>106254.58551021053</v>
      </c>
      <c r="E74" s="55">
        <v>148730.22232784273</v>
      </c>
      <c r="F74" s="55">
        <v>190934.7344335466</v>
      </c>
      <c r="G74" s="55">
        <v>232877.17101210004</v>
      </c>
      <c r="H74" s="55">
        <v>274872.62161648704</v>
      </c>
      <c r="I74" s="55">
        <v>316443.41807090427</v>
      </c>
      <c r="J74" s="55">
        <v>357876.52727712551</v>
      </c>
      <c r="K74" s="55">
        <v>399496.91634101543</v>
      </c>
      <c r="L74" s="55">
        <v>440447.55037104647</v>
      </c>
      <c r="M74" s="55">
        <v>481346.1310649176</v>
      </c>
      <c r="N74" s="55">
        <v>521428.79906464898</v>
      </c>
      <c r="O74" s="55">
        <v>560727.53163653624</v>
      </c>
      <c r="P74" s="55">
        <v>599451.41277393175</v>
      </c>
      <c r="Q74" s="55">
        <v>638008.09406351158</v>
      </c>
      <c r="R74" s="55">
        <v>676410.40875976102</v>
      </c>
      <c r="S74" s="37">
        <f t="shared" si="4"/>
        <v>6008945.5250561843</v>
      </c>
      <c r="T74" s="37">
        <f t="shared" si="3"/>
        <v>1017308.7356327864</v>
      </c>
    </row>
    <row r="75" spans="1:20" x14ac:dyDescent="0.55000000000000004">
      <c r="A75" s="31" t="s">
        <v>167</v>
      </c>
      <c r="B75" s="31" t="s">
        <v>459</v>
      </c>
      <c r="C75" s="55">
        <v>0</v>
      </c>
      <c r="D75" s="55">
        <v>0</v>
      </c>
      <c r="E75" s="55">
        <v>0</v>
      </c>
      <c r="F75" s="55">
        <v>0</v>
      </c>
      <c r="G75" s="55">
        <v>0</v>
      </c>
      <c r="H75" s="55">
        <v>0</v>
      </c>
      <c r="I75" s="55">
        <v>0</v>
      </c>
      <c r="J75" s="55">
        <v>0</v>
      </c>
      <c r="K75" s="55">
        <v>0</v>
      </c>
      <c r="L75" s="55">
        <v>0</v>
      </c>
      <c r="M75" s="55">
        <v>0</v>
      </c>
      <c r="N75" s="55">
        <v>0</v>
      </c>
      <c r="O75" s="55">
        <v>0</v>
      </c>
      <c r="P75" s="55">
        <v>0</v>
      </c>
      <c r="Q75" s="55">
        <v>0</v>
      </c>
      <c r="R75" s="55">
        <v>0</v>
      </c>
      <c r="S75" s="37">
        <f t="shared" si="4"/>
        <v>0</v>
      </c>
      <c r="T75" s="37">
        <f t="shared" si="3"/>
        <v>0</v>
      </c>
    </row>
    <row r="76" spans="1:20" x14ac:dyDescent="0.55000000000000004">
      <c r="A76" s="31" t="s">
        <v>21</v>
      </c>
      <c r="B76" s="31" t="s">
        <v>460</v>
      </c>
      <c r="C76" s="55">
        <v>189332.84106747166</v>
      </c>
      <c r="D76" s="55">
        <v>191664.54339622645</v>
      </c>
      <c r="E76" s="55">
        <v>192416.89675373526</v>
      </c>
      <c r="F76" s="55">
        <v>193600.45487720522</v>
      </c>
      <c r="G76" s="55">
        <v>194100.43349596555</v>
      </c>
      <c r="H76" s="55">
        <v>196134.99749631848</v>
      </c>
      <c r="I76" s="55">
        <v>197485.20534574255</v>
      </c>
      <c r="J76" s="55">
        <v>198708.39372813836</v>
      </c>
      <c r="K76" s="55">
        <v>200345.94323907487</v>
      </c>
      <c r="L76" s="55">
        <v>201853.02627506957</v>
      </c>
      <c r="M76" s="55">
        <v>204290.46521005448</v>
      </c>
      <c r="N76" s="55">
        <v>205533.81368032398</v>
      </c>
      <c r="O76" s="55">
        <v>206134.36495567663</v>
      </c>
      <c r="P76" s="55">
        <v>208166.38553793359</v>
      </c>
      <c r="Q76" s="55">
        <v>210058.70483576032</v>
      </c>
      <c r="R76" s="55">
        <v>211310.14551493441</v>
      </c>
      <c r="S76" s="37">
        <f t="shared" si="4"/>
        <v>3201136.6154096313</v>
      </c>
      <c r="T76" s="37">
        <f t="shared" si="3"/>
        <v>1157250.1670869226</v>
      </c>
    </row>
    <row r="77" spans="1:20" x14ac:dyDescent="0.55000000000000004">
      <c r="A77" s="31" t="s">
        <v>53</v>
      </c>
      <c r="B77" s="31" t="s">
        <v>459</v>
      </c>
      <c r="C77" s="55">
        <v>124444.29370282167</v>
      </c>
      <c r="D77" s="55">
        <v>132102.82896035284</v>
      </c>
      <c r="E77" s="55">
        <v>139831.82340217449</v>
      </c>
      <c r="F77" s="55">
        <v>147277.3164081398</v>
      </c>
      <c r="G77" s="55">
        <v>154441.14548265046</v>
      </c>
      <c r="H77" s="55">
        <v>161257.84801091583</v>
      </c>
      <c r="I77" s="55">
        <v>168002.43295025316</v>
      </c>
      <c r="J77" s="55">
        <v>174408.53775434356</v>
      </c>
      <c r="K77" s="55">
        <v>180328.90324536784</v>
      </c>
      <c r="L77" s="55">
        <v>186567.06051453151</v>
      </c>
      <c r="M77" s="55">
        <v>192930.74902321494</v>
      </c>
      <c r="N77" s="55">
        <v>199437.21661341193</v>
      </c>
      <c r="O77" s="55">
        <v>206100.31638528404</v>
      </c>
      <c r="P77" s="55">
        <v>212930.79751287837</v>
      </c>
      <c r="Q77" s="55">
        <v>219543.97398957657</v>
      </c>
      <c r="R77" s="55">
        <v>225699.02936158041</v>
      </c>
      <c r="S77" s="37">
        <f t="shared" si="4"/>
        <v>2825304.2733174972</v>
      </c>
      <c r="T77" s="37">
        <f t="shared" si="3"/>
        <v>859355.2559670551</v>
      </c>
    </row>
    <row r="78" spans="1:20" x14ac:dyDescent="0.55000000000000004">
      <c r="A78" s="31" t="s">
        <v>172</v>
      </c>
      <c r="B78" s="31" t="s">
        <v>459</v>
      </c>
      <c r="C78" s="55">
        <v>38714.273201618184</v>
      </c>
      <c r="D78" s="55">
        <v>43680.688070609016</v>
      </c>
      <c r="E78" s="55">
        <v>48731.308357398113</v>
      </c>
      <c r="F78" s="55">
        <v>53701.156457859368</v>
      </c>
      <c r="G78" s="55">
        <v>58693.57077388285</v>
      </c>
      <c r="H78" s="55">
        <v>63652.832437020574</v>
      </c>
      <c r="I78" s="55">
        <v>68607.588776738499</v>
      </c>
      <c r="J78" s="55">
        <v>73490.233201238123</v>
      </c>
      <c r="K78" s="55">
        <v>78398.590029802537</v>
      </c>
      <c r="L78" s="55">
        <v>83190.445497819848</v>
      </c>
      <c r="M78" s="55">
        <v>87930.231129571461</v>
      </c>
      <c r="N78" s="55">
        <v>92614.580158400277</v>
      </c>
      <c r="O78" s="55">
        <v>97161.547890195594</v>
      </c>
      <c r="P78" s="55">
        <v>101723.82277568994</v>
      </c>
      <c r="Q78" s="55">
        <v>106139.72860048249</v>
      </c>
      <c r="R78" s="55">
        <v>110527.12818561001</v>
      </c>
      <c r="S78" s="37">
        <f t="shared" si="4"/>
        <v>1206957.7255439367</v>
      </c>
      <c r="T78" s="37">
        <f t="shared" si="3"/>
        <v>307173.8292983881</v>
      </c>
    </row>
    <row r="79" spans="1:20" x14ac:dyDescent="0.55000000000000004">
      <c r="A79" s="31" t="s">
        <v>175</v>
      </c>
      <c r="B79" s="31" t="s">
        <v>459</v>
      </c>
      <c r="C79" s="55">
        <v>81530.356779940281</v>
      </c>
      <c r="D79" s="55">
        <v>83319.686015536921</v>
      </c>
      <c r="E79" s="55">
        <v>85047.729826688985</v>
      </c>
      <c r="F79" s="55">
        <v>86832.808361135918</v>
      </c>
      <c r="G79" s="55">
        <v>88400.090092224345</v>
      </c>
      <c r="H79" s="55">
        <v>89863.435550278096</v>
      </c>
      <c r="I79" s="55">
        <v>91111.47422745623</v>
      </c>
      <c r="J79" s="55">
        <v>92203.018035692308</v>
      </c>
      <c r="K79" s="55">
        <v>93140.759931761029</v>
      </c>
      <c r="L79" s="55">
        <v>93985.418269788657</v>
      </c>
      <c r="M79" s="55">
        <v>94740.461774813928</v>
      </c>
      <c r="N79" s="55">
        <v>95409.269807385004</v>
      </c>
      <c r="O79" s="55">
        <v>96052.927222509068</v>
      </c>
      <c r="P79" s="55">
        <v>96501.257788313218</v>
      </c>
      <c r="Q79" s="55">
        <v>96757.97920045456</v>
      </c>
      <c r="R79" s="55">
        <v>96942.098268473099</v>
      </c>
      <c r="S79" s="37">
        <f t="shared" si="4"/>
        <v>1461838.7711524519</v>
      </c>
      <c r="T79" s="37">
        <f t="shared" si="3"/>
        <v>514994.10662580456</v>
      </c>
    </row>
    <row r="80" spans="1:20" x14ac:dyDescent="0.55000000000000004">
      <c r="A80" s="31" t="s">
        <v>24</v>
      </c>
      <c r="B80" s="31" t="s">
        <v>460</v>
      </c>
      <c r="C80" s="55">
        <v>488788.42212111468</v>
      </c>
      <c r="D80" s="55">
        <v>545532.2301760799</v>
      </c>
      <c r="E80" s="55">
        <v>603381.34853315447</v>
      </c>
      <c r="F80" s="55">
        <v>662344.39423661237</v>
      </c>
      <c r="G80" s="55">
        <v>722187.05337850633</v>
      </c>
      <c r="H80" s="55">
        <v>782777.26396138361</v>
      </c>
      <c r="I80" s="55">
        <v>843507.02257122064</v>
      </c>
      <c r="J80" s="55">
        <v>904805.4084733692</v>
      </c>
      <c r="K80" s="55">
        <v>966766.44712061353</v>
      </c>
      <c r="L80" s="55">
        <v>1028996.731800083</v>
      </c>
      <c r="M80" s="55">
        <v>1091239.8870600441</v>
      </c>
      <c r="N80" s="55">
        <v>1152964.207734993</v>
      </c>
      <c r="O80" s="55">
        <v>1214502.1784032132</v>
      </c>
      <c r="P80" s="55">
        <v>1276042.5918733086</v>
      </c>
      <c r="Q80" s="55">
        <v>1337793.2542210852</v>
      </c>
      <c r="R80" s="55">
        <v>1399232.0934534424</v>
      </c>
      <c r="S80" s="37">
        <f t="shared" si="4"/>
        <v>15020860.535118224</v>
      </c>
      <c r="T80" s="37">
        <f t="shared" si="3"/>
        <v>3805010.7124068518</v>
      </c>
    </row>
    <row r="81" spans="1:20" x14ac:dyDescent="0.55000000000000004">
      <c r="A81" s="31" t="s">
        <v>43</v>
      </c>
      <c r="B81" s="31" t="s">
        <v>460</v>
      </c>
      <c r="C81" s="55">
        <v>7771737.7378998473</v>
      </c>
      <c r="D81" s="55">
        <v>7755398.1304888008</v>
      </c>
      <c r="E81" s="55">
        <v>7724742.3183206134</v>
      </c>
      <c r="F81" s="55">
        <v>7686414.8421575204</v>
      </c>
      <c r="G81" s="55">
        <v>7643782.9919685237</v>
      </c>
      <c r="H81" s="55">
        <v>7597912.3102928307</v>
      </c>
      <c r="I81" s="55">
        <v>7541443.7871243339</v>
      </c>
      <c r="J81" s="55">
        <v>7482747.3003841219</v>
      </c>
      <c r="K81" s="55">
        <v>7421857.4566974835</v>
      </c>
      <c r="L81" s="55">
        <v>7355676.4644386349</v>
      </c>
      <c r="M81" s="55">
        <v>7280266.7432166571</v>
      </c>
      <c r="N81" s="55">
        <v>7194699.5746640265</v>
      </c>
      <c r="O81" s="55">
        <v>7105640.6460255189</v>
      </c>
      <c r="P81" s="55">
        <v>7006026.18044098</v>
      </c>
      <c r="Q81" s="55">
        <v>6900192.9375187363</v>
      </c>
      <c r="R81" s="55">
        <v>6784118.9944037534</v>
      </c>
      <c r="S81" s="37">
        <f t="shared" si="4"/>
        <v>118252658.41604239</v>
      </c>
      <c r="T81" s="37">
        <f t="shared" si="3"/>
        <v>46179988.331128143</v>
      </c>
    </row>
    <row r="82" spans="1:20" x14ac:dyDescent="0.55000000000000004">
      <c r="A82" s="31" t="s">
        <v>176</v>
      </c>
      <c r="B82" s="31" t="s">
        <v>460</v>
      </c>
      <c r="C82" s="55">
        <v>5753153.4867176255</v>
      </c>
      <c r="D82" s="55">
        <v>6167190.6471724138</v>
      </c>
      <c r="E82" s="55">
        <v>6590822.5544557152</v>
      </c>
      <c r="F82" s="55">
        <v>7022924.2307276605</v>
      </c>
      <c r="G82" s="55">
        <v>7457847.0801210031</v>
      </c>
      <c r="H82" s="55">
        <v>7891454.4754176131</v>
      </c>
      <c r="I82" s="55">
        <v>8329245.0619935282</v>
      </c>
      <c r="J82" s="55">
        <v>8764214.8251709081</v>
      </c>
      <c r="K82" s="55">
        <v>9198054.2885186523</v>
      </c>
      <c r="L82" s="55">
        <v>9633782.1075148098</v>
      </c>
      <c r="M82" s="55">
        <v>10073422.577755637</v>
      </c>
      <c r="N82" s="55">
        <v>10511346.452820294</v>
      </c>
      <c r="O82" s="55">
        <v>10951897.254104801</v>
      </c>
      <c r="P82" s="55">
        <v>11392923.534900092</v>
      </c>
      <c r="Q82" s="55">
        <v>11829161.290884366</v>
      </c>
      <c r="R82" s="55">
        <v>12262580.583433347</v>
      </c>
      <c r="S82" s="37">
        <f t="shared" si="4"/>
        <v>143830020.45170847</v>
      </c>
      <c r="T82" s="37">
        <f t="shared" si="3"/>
        <v>40883392.474612035</v>
      </c>
    </row>
    <row r="83" spans="1:20" x14ac:dyDescent="0.55000000000000004">
      <c r="A83" s="31" t="s">
        <v>177</v>
      </c>
      <c r="B83" s="31" t="s">
        <v>460</v>
      </c>
      <c r="C83" s="55">
        <v>16034618.458237039</v>
      </c>
      <c r="D83" s="55">
        <v>15808714.426731128</v>
      </c>
      <c r="E83" s="55">
        <v>15599468.380513785</v>
      </c>
      <c r="F83" s="55">
        <v>15403560.521580754</v>
      </c>
      <c r="G83" s="55">
        <v>15212898.694531491</v>
      </c>
      <c r="H83" s="55">
        <v>15021311.104096865</v>
      </c>
      <c r="I83" s="55">
        <v>14819478.56619991</v>
      </c>
      <c r="J83" s="55">
        <v>14621250.009762827</v>
      </c>
      <c r="K83" s="55">
        <v>14425806.720116243</v>
      </c>
      <c r="L83" s="55">
        <v>14232193.083680252</v>
      </c>
      <c r="M83" s="55">
        <v>14041173.895194376</v>
      </c>
      <c r="N83" s="55">
        <v>13861236.76833378</v>
      </c>
      <c r="O83" s="55">
        <v>13682669.395418126</v>
      </c>
      <c r="P83" s="55">
        <v>13501491.71085587</v>
      </c>
      <c r="Q83" s="55">
        <v>13314696.69397481</v>
      </c>
      <c r="R83" s="55">
        <v>13118161.486499261</v>
      </c>
      <c r="S83" s="37">
        <f t="shared" si="4"/>
        <v>232698729.91572654</v>
      </c>
      <c r="T83" s="37">
        <f t="shared" si="3"/>
        <v>93080571.585691065</v>
      </c>
    </row>
    <row r="84" spans="1:20" x14ac:dyDescent="0.55000000000000004">
      <c r="A84" s="31" t="s">
        <v>178</v>
      </c>
      <c r="B84" s="31" t="s">
        <v>459</v>
      </c>
      <c r="C84" s="55">
        <v>1039911.5432568444</v>
      </c>
      <c r="D84" s="55">
        <v>1036685.7546878256</v>
      </c>
      <c r="E84" s="55">
        <v>1032672.142364112</v>
      </c>
      <c r="F84" s="55">
        <v>1028130.5361343131</v>
      </c>
      <c r="G84" s="55">
        <v>1023084.970420643</v>
      </c>
      <c r="H84" s="55">
        <v>1017677.9608203331</v>
      </c>
      <c r="I84" s="55">
        <v>1013574.7039348984</v>
      </c>
      <c r="J84" s="55">
        <v>1008760.1514506689</v>
      </c>
      <c r="K84" s="55">
        <v>1003493.4991683784</v>
      </c>
      <c r="L84" s="55">
        <v>998929.5387309402</v>
      </c>
      <c r="M84" s="55">
        <v>994374.12817354617</v>
      </c>
      <c r="N84" s="55">
        <v>989940.19367637637</v>
      </c>
      <c r="O84" s="55">
        <v>985843.29624107922</v>
      </c>
      <c r="P84" s="55">
        <v>981425.97880174103</v>
      </c>
      <c r="Q84" s="55">
        <v>975747.15129668301</v>
      </c>
      <c r="R84" s="55">
        <v>968441.8021028128</v>
      </c>
      <c r="S84" s="37">
        <f t="shared" si="4"/>
        <v>16098693.351261197</v>
      </c>
      <c r="T84" s="37">
        <f t="shared" si="3"/>
        <v>6178162.907684071</v>
      </c>
    </row>
    <row r="85" spans="1:20" x14ac:dyDescent="0.55000000000000004">
      <c r="A85" s="31" t="s">
        <v>180</v>
      </c>
      <c r="B85" s="31" t="s">
        <v>460</v>
      </c>
      <c r="C85" s="55">
        <v>5417282.948911475</v>
      </c>
      <c r="D85" s="55">
        <v>5407958.5051387595</v>
      </c>
      <c r="E85" s="55">
        <v>5392019.6589040263</v>
      </c>
      <c r="F85" s="55">
        <v>5369668.8688419685</v>
      </c>
      <c r="G85" s="55">
        <v>5342191.6796440743</v>
      </c>
      <c r="H85" s="55">
        <v>5310442.2566026747</v>
      </c>
      <c r="I85" s="55">
        <v>5278923.1818514066</v>
      </c>
      <c r="J85" s="55">
        <v>5243318.5078267669</v>
      </c>
      <c r="K85" s="55">
        <v>5204443.0435514003</v>
      </c>
      <c r="L85" s="55">
        <v>5162490.5789246531</v>
      </c>
      <c r="M85" s="55">
        <v>5118638.0328653641</v>
      </c>
      <c r="N85" s="55">
        <v>5075984.9580414807</v>
      </c>
      <c r="O85" s="55">
        <v>5030517.7770822868</v>
      </c>
      <c r="P85" s="55">
        <v>4981635.8281114027</v>
      </c>
      <c r="Q85" s="55">
        <v>4928954.0721414387</v>
      </c>
      <c r="R85" s="55">
        <v>4871162.3834666163</v>
      </c>
      <c r="S85" s="37">
        <f t="shared" si="4"/>
        <v>83135632.281905815</v>
      </c>
      <c r="T85" s="37">
        <f t="shared" si="3"/>
        <v>32239563.91804298</v>
      </c>
    </row>
    <row r="86" spans="1:20" x14ac:dyDescent="0.55000000000000004">
      <c r="A86" s="31" t="s">
        <v>181</v>
      </c>
      <c r="B86" s="31" t="s">
        <v>459</v>
      </c>
      <c r="C86" s="55">
        <v>60321.872986760012</v>
      </c>
      <c r="D86" s="55">
        <v>67024.554731761426</v>
      </c>
      <c r="E86" s="55">
        <v>73622.42960900224</v>
      </c>
      <c r="F86" s="55">
        <v>80189.943122028417</v>
      </c>
      <c r="G86" s="55">
        <v>86721.977520549131</v>
      </c>
      <c r="H86" s="55">
        <v>93249.938746644184</v>
      </c>
      <c r="I86" s="55">
        <v>99735.262537088594</v>
      </c>
      <c r="J86" s="55">
        <v>106198.86569929884</v>
      </c>
      <c r="K86" s="55">
        <v>112624.56882656002</v>
      </c>
      <c r="L86" s="55">
        <v>118897.30559704221</v>
      </c>
      <c r="M86" s="55">
        <v>125004.75807741722</v>
      </c>
      <c r="N86" s="55">
        <v>130950.6331586735</v>
      </c>
      <c r="O86" s="55">
        <v>136726.35363408085</v>
      </c>
      <c r="P86" s="55">
        <v>142204.05220351339</v>
      </c>
      <c r="Q86" s="55">
        <v>147540.01389242776</v>
      </c>
      <c r="R86" s="55">
        <v>152653.86122671948</v>
      </c>
      <c r="S86" s="37">
        <f t="shared" si="4"/>
        <v>1733666.3915695676</v>
      </c>
      <c r="T86" s="37">
        <f t="shared" si="3"/>
        <v>461130.71671674546</v>
      </c>
    </row>
    <row r="87" spans="1:20" x14ac:dyDescent="0.55000000000000004">
      <c r="A87" s="31" t="s">
        <v>20</v>
      </c>
      <c r="B87" s="31" t="s">
        <v>460</v>
      </c>
      <c r="C87" s="55">
        <v>811233.3014820622</v>
      </c>
      <c r="D87" s="55">
        <v>858549.48451327696</v>
      </c>
      <c r="E87" s="55">
        <v>906296.57543139393</v>
      </c>
      <c r="F87" s="55">
        <v>953661.30374443834</v>
      </c>
      <c r="G87" s="55">
        <v>1001960.2051214358</v>
      </c>
      <c r="H87" s="55">
        <v>1050699.6357588067</v>
      </c>
      <c r="I87" s="55">
        <v>1098168.6317942915</v>
      </c>
      <c r="J87" s="55">
        <v>1146436.2815230978</v>
      </c>
      <c r="K87" s="55">
        <v>1194986.9713245407</v>
      </c>
      <c r="L87" s="55">
        <v>1242800.3862583197</v>
      </c>
      <c r="M87" s="55">
        <v>1290058.6029946997</v>
      </c>
      <c r="N87" s="55">
        <v>1336952.8346065111</v>
      </c>
      <c r="O87" s="55">
        <v>1383680.5388401495</v>
      </c>
      <c r="P87" s="55">
        <v>1428962.8030331822</v>
      </c>
      <c r="Q87" s="55">
        <v>1474973.5738909724</v>
      </c>
      <c r="R87" s="55">
        <v>1520931.0524732841</v>
      </c>
      <c r="S87" s="37">
        <f t="shared" si="4"/>
        <v>18700352.182790462</v>
      </c>
      <c r="T87" s="37">
        <f t="shared" si="3"/>
        <v>5582400.5060514146</v>
      </c>
    </row>
    <row r="88" spans="1:20" x14ac:dyDescent="0.55000000000000004">
      <c r="A88" s="31" t="s">
        <v>18</v>
      </c>
      <c r="B88" s="31" t="s">
        <v>460</v>
      </c>
      <c r="C88" s="55">
        <v>436977.74503999302</v>
      </c>
      <c r="D88" s="55">
        <v>443317.70845289581</v>
      </c>
      <c r="E88" s="55">
        <v>449982.66260672396</v>
      </c>
      <c r="F88" s="55">
        <v>456505.32780931646</v>
      </c>
      <c r="G88" s="55">
        <v>463194.54967100261</v>
      </c>
      <c r="H88" s="55">
        <v>469622.26927430613</v>
      </c>
      <c r="I88" s="55">
        <v>476807.28995002463</v>
      </c>
      <c r="J88" s="55">
        <v>483101.38888024463</v>
      </c>
      <c r="K88" s="55">
        <v>489421.93074407411</v>
      </c>
      <c r="L88" s="55">
        <v>495463.81391488592</v>
      </c>
      <c r="M88" s="55">
        <v>501614.90231852361</v>
      </c>
      <c r="N88" s="55">
        <v>507288.24884225294</v>
      </c>
      <c r="O88" s="55">
        <v>512963.76506925176</v>
      </c>
      <c r="P88" s="55">
        <v>518445.88440819224</v>
      </c>
      <c r="Q88" s="55">
        <v>523092.73289465479</v>
      </c>
      <c r="R88" s="55">
        <v>527020.76677206066</v>
      </c>
      <c r="S88" s="37">
        <f t="shared" si="4"/>
        <v>7754820.9866484031</v>
      </c>
      <c r="T88" s="37">
        <f t="shared" si="3"/>
        <v>2719600.262854238</v>
      </c>
    </row>
    <row r="90" spans="1:20" x14ac:dyDescent="0.55000000000000004">
      <c r="A90" s="31" t="s">
        <v>229</v>
      </c>
      <c r="B90" s="31"/>
      <c r="C90" s="37">
        <f>SUM(C8:C88)</f>
        <v>153497732.53397271</v>
      </c>
      <c r="D90" s="37">
        <f t="shared" ref="D90:S90" si="5">SUM(D8:D88)</f>
        <v>153477163.05136311</v>
      </c>
      <c r="E90" s="37">
        <f t="shared" si="5"/>
        <v>153451103.01949903</v>
      </c>
      <c r="F90" s="37">
        <f t="shared" si="5"/>
        <v>153422698.6361908</v>
      </c>
      <c r="G90" s="37">
        <f t="shared" si="5"/>
        <v>153395325.19040558</v>
      </c>
      <c r="H90" s="37">
        <f t="shared" si="5"/>
        <v>153356002.63540334</v>
      </c>
      <c r="I90" s="37">
        <f t="shared" si="5"/>
        <v>153350090.80718693</v>
      </c>
      <c r="J90" s="37">
        <f t="shared" si="5"/>
        <v>153336131.53463688</v>
      </c>
      <c r="K90" s="37">
        <f t="shared" si="5"/>
        <v>153353333.78310376</v>
      </c>
      <c r="L90" s="37">
        <f t="shared" si="5"/>
        <v>153434152.08122176</v>
      </c>
      <c r="M90" s="37">
        <f t="shared" si="5"/>
        <v>153588162.46060029</v>
      </c>
      <c r="N90" s="37">
        <f t="shared" si="5"/>
        <v>153832290.26706612</v>
      </c>
      <c r="O90" s="37">
        <f t="shared" si="5"/>
        <v>154122058.01822898</v>
      </c>
      <c r="P90" s="37">
        <f t="shared" si="5"/>
        <v>154411387.69006026</v>
      </c>
      <c r="Q90" s="37">
        <f t="shared" si="5"/>
        <v>154632315.20595926</v>
      </c>
      <c r="R90" s="37">
        <f t="shared" si="5"/>
        <v>154745105.57245496</v>
      </c>
      <c r="S90" s="37">
        <f t="shared" si="5"/>
        <v>2459405052.4873533</v>
      </c>
      <c r="T90" s="37">
        <f>SUM(C90:H90)</f>
        <v>920600025.06683469</v>
      </c>
    </row>
    <row r="93" spans="1:20" x14ac:dyDescent="0.55000000000000004">
      <c r="A93" s="17" t="s">
        <v>241</v>
      </c>
    </row>
    <row r="94" spans="1:20" x14ac:dyDescent="0.55000000000000004">
      <c r="A94" s="17" t="s">
        <v>1</v>
      </c>
      <c r="B94" s="17" t="s">
        <v>239</v>
      </c>
      <c r="C94" s="63">
        <v>2015</v>
      </c>
      <c r="D94" s="63">
        <f>1+C94</f>
        <v>2016</v>
      </c>
      <c r="E94" s="63">
        <f t="shared" ref="E94:R94" si="6">1+D94</f>
        <v>2017</v>
      </c>
      <c r="F94" s="63">
        <f t="shared" si="6"/>
        <v>2018</v>
      </c>
      <c r="G94" s="63">
        <f t="shared" si="6"/>
        <v>2019</v>
      </c>
      <c r="H94" s="63">
        <f t="shared" si="6"/>
        <v>2020</v>
      </c>
      <c r="I94" s="63">
        <f t="shared" si="6"/>
        <v>2021</v>
      </c>
      <c r="J94" s="63">
        <f t="shared" si="6"/>
        <v>2022</v>
      </c>
      <c r="K94" s="63">
        <f t="shared" si="6"/>
        <v>2023</v>
      </c>
      <c r="L94" s="63">
        <f t="shared" si="6"/>
        <v>2024</v>
      </c>
      <c r="M94" s="63">
        <f t="shared" si="6"/>
        <v>2025</v>
      </c>
      <c r="N94" s="63">
        <f t="shared" si="6"/>
        <v>2026</v>
      </c>
      <c r="O94" s="63">
        <f t="shared" si="6"/>
        <v>2027</v>
      </c>
      <c r="P94" s="63">
        <f t="shared" si="6"/>
        <v>2028</v>
      </c>
      <c r="Q94" s="63">
        <f t="shared" si="6"/>
        <v>2029</v>
      </c>
      <c r="R94" s="63">
        <f t="shared" si="6"/>
        <v>2030</v>
      </c>
      <c r="S94" t="s">
        <v>233</v>
      </c>
      <c r="T94" t="s">
        <v>240</v>
      </c>
    </row>
    <row r="95" spans="1:20" x14ac:dyDescent="0.55000000000000004">
      <c r="A95" s="31" t="s">
        <v>79</v>
      </c>
      <c r="B95" s="31" t="s">
        <v>459</v>
      </c>
      <c r="C95" s="55">
        <v>1407057.9790223467</v>
      </c>
      <c r="D95" s="55">
        <v>1584986.8556309103</v>
      </c>
      <c r="E95" s="55">
        <v>1761068.3799768025</v>
      </c>
      <c r="F95" s="55">
        <v>1935637.6180816153</v>
      </c>
      <c r="G95" s="55">
        <v>2112193.7266068561</v>
      </c>
      <c r="H95" s="55">
        <v>2290182.2965206257</v>
      </c>
      <c r="I95" s="55">
        <v>2465158.0392206833</v>
      </c>
      <c r="J95" s="55">
        <v>2642383.420212612</v>
      </c>
      <c r="K95" s="55">
        <v>2819574.9550366076</v>
      </c>
      <c r="L95" s="55">
        <v>2992955.8296847888</v>
      </c>
      <c r="M95" s="55">
        <v>3159301.3613213138</v>
      </c>
      <c r="N95" s="55">
        <v>3321435.7709332416</v>
      </c>
      <c r="O95" s="55">
        <v>3474903.8873054595</v>
      </c>
      <c r="P95" s="55">
        <v>3621478.9600669425</v>
      </c>
      <c r="Q95" s="55">
        <v>3762830.7648077887</v>
      </c>
      <c r="R95" s="55">
        <v>3900456.6286981944</v>
      </c>
      <c r="S95" s="37">
        <f>SUM(C95:R95)</f>
        <v>43251606.473126791</v>
      </c>
      <c r="T95" s="37">
        <f t="shared" ref="T95:T158" si="7">SUM(C95:H95)</f>
        <v>11091126.855839157</v>
      </c>
    </row>
    <row r="96" spans="1:20" x14ac:dyDescent="0.55000000000000004">
      <c r="A96" s="31" t="s">
        <v>82</v>
      </c>
      <c r="B96" s="31" t="s">
        <v>460</v>
      </c>
      <c r="C96" s="55">
        <v>2086928.284971437</v>
      </c>
      <c r="D96" s="55">
        <v>2432469.1634028112</v>
      </c>
      <c r="E96" s="55">
        <v>2783039.4270766447</v>
      </c>
      <c r="F96" s="55">
        <v>3138120.7839679145</v>
      </c>
      <c r="G96" s="55">
        <v>3498900.3331368673</v>
      </c>
      <c r="H96" s="55">
        <v>3865035.21894792</v>
      </c>
      <c r="I96" s="55">
        <v>4229183.6034075199</v>
      </c>
      <c r="J96" s="55">
        <v>4598612.3802423486</v>
      </c>
      <c r="K96" s="55">
        <v>4976102.9300487544</v>
      </c>
      <c r="L96" s="55">
        <v>5354962.9984620092</v>
      </c>
      <c r="M96" s="55">
        <v>5738297.580382782</v>
      </c>
      <c r="N96" s="55">
        <v>6113214.6572682559</v>
      </c>
      <c r="O96" s="55">
        <v>6491518.5756815458</v>
      </c>
      <c r="P96" s="55">
        <v>6872257.6008168524</v>
      </c>
      <c r="Q96" s="55">
        <v>7255177.2519011116</v>
      </c>
      <c r="R96" s="55">
        <v>7640817.2883272842</v>
      </c>
      <c r="S96" s="37">
        <f t="shared" ref="S96:S159" si="8">SUM(C96:R96)</f>
        <v>77074638.07804206</v>
      </c>
      <c r="T96" s="37">
        <f t="shared" si="7"/>
        <v>17804493.211503595</v>
      </c>
    </row>
    <row r="97" spans="1:20" x14ac:dyDescent="0.55000000000000004">
      <c r="A97" s="31" t="s">
        <v>85</v>
      </c>
      <c r="B97" s="31" t="s">
        <v>459</v>
      </c>
      <c r="C97" s="55">
        <v>172269.56735932204</v>
      </c>
      <c r="D97" s="55">
        <v>202438.90337890945</v>
      </c>
      <c r="E97" s="55">
        <v>231325.39430936167</v>
      </c>
      <c r="F97" s="55">
        <v>258292.71561349923</v>
      </c>
      <c r="G97" s="55">
        <v>283075.78074465093</v>
      </c>
      <c r="H97" s="55">
        <v>305017.67663863261</v>
      </c>
      <c r="I97" s="55">
        <v>326264.1714605426</v>
      </c>
      <c r="J97" s="55">
        <v>344764.81641521287</v>
      </c>
      <c r="K97" s="55">
        <v>361271.06238862645</v>
      </c>
      <c r="L97" s="55">
        <v>377161.58611701481</v>
      </c>
      <c r="M97" s="55">
        <v>393275.80212814262</v>
      </c>
      <c r="N97" s="55">
        <v>409405.78095545847</v>
      </c>
      <c r="O97" s="55">
        <v>426397.63133762928</v>
      </c>
      <c r="P97" s="55">
        <v>443117.61539189372</v>
      </c>
      <c r="Q97" s="55">
        <v>458083.10484669101</v>
      </c>
      <c r="R97" s="55">
        <v>470723.34969906812</v>
      </c>
      <c r="S97" s="37">
        <f t="shared" si="8"/>
        <v>5462884.9587846547</v>
      </c>
      <c r="T97" s="37">
        <f t="shared" si="7"/>
        <v>1452420.0380443758</v>
      </c>
    </row>
    <row r="98" spans="1:20" x14ac:dyDescent="0.55000000000000004">
      <c r="A98" s="31" t="s">
        <v>86</v>
      </c>
      <c r="B98" s="31" t="s">
        <v>459</v>
      </c>
      <c r="C98" s="55">
        <v>40000498.132148556</v>
      </c>
      <c r="D98" s="55">
        <v>40592536.820759721</v>
      </c>
      <c r="E98" s="55">
        <v>41140888.971330285</v>
      </c>
      <c r="F98" s="55">
        <v>41638032.691508837</v>
      </c>
      <c r="G98" s="55">
        <v>42072324.069442675</v>
      </c>
      <c r="H98" s="55">
        <v>42447388.3669765</v>
      </c>
      <c r="I98" s="55">
        <v>42766951.232094131</v>
      </c>
      <c r="J98" s="55">
        <v>43033041.831602551</v>
      </c>
      <c r="K98" s="55">
        <v>43230184.374728538</v>
      </c>
      <c r="L98" s="55">
        <v>43355527.041101813</v>
      </c>
      <c r="M98" s="55">
        <v>43402077.836241499</v>
      </c>
      <c r="N98" s="55">
        <v>43397755.667630091</v>
      </c>
      <c r="O98" s="55">
        <v>43318388.249654546</v>
      </c>
      <c r="P98" s="55">
        <v>43167858.428008631</v>
      </c>
      <c r="Q98" s="55">
        <v>42959412.574371196</v>
      </c>
      <c r="R98" s="55">
        <v>42701826.394601911</v>
      </c>
      <c r="S98" s="37">
        <f t="shared" si="8"/>
        <v>679224692.68220162</v>
      </c>
      <c r="T98" s="37">
        <f t="shared" si="7"/>
        <v>247891669.05216658</v>
      </c>
    </row>
    <row r="99" spans="1:20" x14ac:dyDescent="0.55000000000000004">
      <c r="A99" s="31" t="s">
        <v>89</v>
      </c>
      <c r="B99" s="31" t="s">
        <v>459</v>
      </c>
      <c r="C99" s="55">
        <v>1426681.6069884526</v>
      </c>
      <c r="D99" s="55">
        <v>1652391.3981351294</v>
      </c>
      <c r="E99" s="55">
        <v>1880271.8139588265</v>
      </c>
      <c r="F99" s="55">
        <v>2105906.2070492301</v>
      </c>
      <c r="G99" s="55">
        <v>2332606.0139512606</v>
      </c>
      <c r="H99" s="55">
        <v>2558019.5126333595</v>
      </c>
      <c r="I99" s="55">
        <v>2779168.7496198663</v>
      </c>
      <c r="J99" s="55">
        <v>3000059.7239861125</v>
      </c>
      <c r="K99" s="55">
        <v>3220704.8208588008</v>
      </c>
      <c r="L99" s="55">
        <v>3437026.3149853884</v>
      </c>
      <c r="M99" s="55">
        <v>3652778.6733134962</v>
      </c>
      <c r="N99" s="55">
        <v>3861444.3489686013</v>
      </c>
      <c r="O99" s="55">
        <v>4068024.8658439443</v>
      </c>
      <c r="P99" s="55">
        <v>4273574.5854205675</v>
      </c>
      <c r="Q99" s="55">
        <v>4476914.7424280383</v>
      </c>
      <c r="R99" s="55">
        <v>4673207.8285163175</v>
      </c>
      <c r="S99" s="37">
        <f t="shared" si="8"/>
        <v>49398781.20665738</v>
      </c>
      <c r="T99" s="37">
        <f t="shared" si="7"/>
        <v>11955876.552716257</v>
      </c>
    </row>
    <row r="100" spans="1:20" x14ac:dyDescent="0.55000000000000004">
      <c r="A100" s="31" t="s">
        <v>91</v>
      </c>
      <c r="B100" s="31" t="s">
        <v>459</v>
      </c>
      <c r="C100" s="55">
        <v>2394322.3547392148</v>
      </c>
      <c r="D100" s="55">
        <v>2583234.9577005072</v>
      </c>
      <c r="E100" s="55">
        <v>2767422.0232088543</v>
      </c>
      <c r="F100" s="55">
        <v>2944306.085264232</v>
      </c>
      <c r="G100" s="55">
        <v>3113572.5217665937</v>
      </c>
      <c r="H100" s="55">
        <v>3277143.7817472955</v>
      </c>
      <c r="I100" s="55">
        <v>3435013.9670499391</v>
      </c>
      <c r="J100" s="55">
        <v>3583716.5345268962</v>
      </c>
      <c r="K100" s="55">
        <v>3726566.8355192998</v>
      </c>
      <c r="L100" s="55">
        <v>3863612.9085939196</v>
      </c>
      <c r="M100" s="55">
        <v>3987500.3991566082</v>
      </c>
      <c r="N100" s="55">
        <v>4106704.443204097</v>
      </c>
      <c r="O100" s="55">
        <v>4217565.6315330863</v>
      </c>
      <c r="P100" s="55">
        <v>4320089.0303998031</v>
      </c>
      <c r="Q100" s="55">
        <v>4413001.3081435002</v>
      </c>
      <c r="R100" s="55">
        <v>4500276.3849220816</v>
      </c>
      <c r="S100" s="37">
        <f t="shared" si="8"/>
        <v>57234049.167475916</v>
      </c>
      <c r="T100" s="37">
        <f t="shared" si="7"/>
        <v>17080001.724426698</v>
      </c>
    </row>
    <row r="101" spans="1:20" x14ac:dyDescent="0.55000000000000004">
      <c r="A101" s="31" t="s">
        <v>26</v>
      </c>
      <c r="B101" s="31" t="s">
        <v>460</v>
      </c>
      <c r="C101" s="55">
        <v>1066558.2222226413</v>
      </c>
      <c r="D101" s="55">
        <v>1079365.6620582778</v>
      </c>
      <c r="E101" s="55">
        <v>1096381.8041161301</v>
      </c>
      <c r="F101" s="55">
        <v>1110838.8324165011</v>
      </c>
      <c r="G101" s="55">
        <v>1126116.8150588456</v>
      </c>
      <c r="H101" s="55">
        <v>1135531.8062235038</v>
      </c>
      <c r="I101" s="55">
        <v>1145808.7602105795</v>
      </c>
      <c r="J101" s="55">
        <v>1155287.0075328995</v>
      </c>
      <c r="K101" s="55">
        <v>1162345.0198350877</v>
      </c>
      <c r="L101" s="55">
        <v>1173535.504504631</v>
      </c>
      <c r="M101" s="55">
        <v>1175861.3573878605</v>
      </c>
      <c r="N101" s="55">
        <v>1180730.6880198631</v>
      </c>
      <c r="O101" s="55">
        <v>1186497.6273950187</v>
      </c>
      <c r="P101" s="55">
        <v>1189994.2061170603</v>
      </c>
      <c r="Q101" s="55">
        <v>1195953.5569277778</v>
      </c>
      <c r="R101" s="55">
        <v>1195051.0206900595</v>
      </c>
      <c r="S101" s="37">
        <f t="shared" si="8"/>
        <v>18375857.890716739</v>
      </c>
      <c r="T101" s="37">
        <f t="shared" si="7"/>
        <v>6614793.1420958992</v>
      </c>
    </row>
    <row r="102" spans="1:20" x14ac:dyDescent="0.55000000000000004">
      <c r="A102" s="31" t="s">
        <v>36</v>
      </c>
      <c r="B102" s="31" t="s">
        <v>460</v>
      </c>
      <c r="C102" s="55">
        <v>78049905.247056812</v>
      </c>
      <c r="D102" s="55">
        <v>77147018.769755021</v>
      </c>
      <c r="E102" s="55">
        <v>76312831.31465821</v>
      </c>
      <c r="F102" s="55">
        <v>75482097.243993253</v>
      </c>
      <c r="G102" s="55">
        <v>74565091.882294282</v>
      </c>
      <c r="H102" s="55">
        <v>73526253.102593586</v>
      </c>
      <c r="I102" s="55">
        <v>72451890.607377574</v>
      </c>
      <c r="J102" s="55">
        <v>71267720.663188204</v>
      </c>
      <c r="K102" s="55">
        <v>70001857.518129885</v>
      </c>
      <c r="L102" s="55">
        <v>68688974.474106729</v>
      </c>
      <c r="M102" s="55">
        <v>67351107.941406965</v>
      </c>
      <c r="N102" s="55">
        <v>66016810.280649908</v>
      </c>
      <c r="O102" s="55">
        <v>64662505.736484528</v>
      </c>
      <c r="P102" s="55">
        <v>63280587.892967045</v>
      </c>
      <c r="Q102" s="55">
        <v>61863023.478566527</v>
      </c>
      <c r="R102" s="55">
        <v>60411973.675599732</v>
      </c>
      <c r="S102" s="37">
        <f t="shared" si="8"/>
        <v>1121079649.8288283</v>
      </c>
      <c r="T102" s="37">
        <f t="shared" si="7"/>
        <v>455083197.56035119</v>
      </c>
    </row>
    <row r="103" spans="1:20" x14ac:dyDescent="0.55000000000000004">
      <c r="A103" s="31" t="s">
        <v>94</v>
      </c>
      <c r="B103" s="31" t="s">
        <v>459</v>
      </c>
      <c r="C103" s="55">
        <v>407854.30662438931</v>
      </c>
      <c r="D103" s="55">
        <v>456138.62707948044</v>
      </c>
      <c r="E103" s="55">
        <v>504771.60696974787</v>
      </c>
      <c r="F103" s="55">
        <v>553555.62602196075</v>
      </c>
      <c r="G103" s="55">
        <v>602971.81851193844</v>
      </c>
      <c r="H103" s="55">
        <v>652930.24175805366</v>
      </c>
      <c r="I103" s="55">
        <v>702333.38076384144</v>
      </c>
      <c r="J103" s="55">
        <v>753219.88589535665</v>
      </c>
      <c r="K103" s="55">
        <v>804058.39806927601</v>
      </c>
      <c r="L103" s="55">
        <v>854784.57943833934</v>
      </c>
      <c r="M103" s="55">
        <v>905493.41916172509</v>
      </c>
      <c r="N103" s="55">
        <v>955171.41524583066</v>
      </c>
      <c r="O103" s="55">
        <v>1004202.7735692172</v>
      </c>
      <c r="P103" s="55">
        <v>1052852.3637360474</v>
      </c>
      <c r="Q103" s="55">
        <v>1101411.9863893916</v>
      </c>
      <c r="R103" s="55">
        <v>1149334.2723024564</v>
      </c>
      <c r="S103" s="37">
        <f t="shared" si="8"/>
        <v>12461084.70153705</v>
      </c>
      <c r="T103" s="37">
        <f t="shared" si="7"/>
        <v>3178222.2269655704</v>
      </c>
    </row>
    <row r="104" spans="1:20" x14ac:dyDescent="0.55000000000000004">
      <c r="A104" s="31" t="s">
        <v>95</v>
      </c>
      <c r="B104" s="31" t="s">
        <v>459</v>
      </c>
      <c r="C104" s="55">
        <v>723375.58075974463</v>
      </c>
      <c r="D104" s="55">
        <v>736830.85503460083</v>
      </c>
      <c r="E104" s="55">
        <v>799898.90471365396</v>
      </c>
      <c r="F104" s="55">
        <v>863244.73525119713</v>
      </c>
      <c r="G104" s="55">
        <v>927206.07421641657</v>
      </c>
      <c r="H104" s="55">
        <v>992509.73209818907</v>
      </c>
      <c r="I104" s="55">
        <v>1056723.4741399412</v>
      </c>
      <c r="J104" s="55">
        <v>1122650.1721692919</v>
      </c>
      <c r="K104" s="55">
        <v>1189618.0341910738</v>
      </c>
      <c r="L104" s="55">
        <v>1256472.8249477425</v>
      </c>
      <c r="M104" s="55">
        <v>1323536.2552953474</v>
      </c>
      <c r="N104" s="55">
        <v>1390354.4004387786</v>
      </c>
      <c r="O104" s="55">
        <v>1456445.8508870113</v>
      </c>
      <c r="P104" s="55">
        <v>1521309.2488307322</v>
      </c>
      <c r="Q104" s="55">
        <v>1587364.9763490167</v>
      </c>
      <c r="R104" s="55">
        <v>1652486.1592309857</v>
      </c>
      <c r="S104" s="37">
        <f t="shared" si="8"/>
        <v>18600027.278553724</v>
      </c>
      <c r="T104" s="37">
        <f t="shared" si="7"/>
        <v>5043065.8820738019</v>
      </c>
    </row>
    <row r="105" spans="1:20" x14ac:dyDescent="0.55000000000000004">
      <c r="A105" s="31" t="s">
        <v>96</v>
      </c>
      <c r="B105" s="31" t="s">
        <v>459</v>
      </c>
      <c r="C105" s="55">
        <v>735935.15747143084</v>
      </c>
      <c r="D105" s="55">
        <v>781366.67384899687</v>
      </c>
      <c r="E105" s="55">
        <v>824001.04286955367</v>
      </c>
      <c r="F105" s="55">
        <v>864005.93574815278</v>
      </c>
      <c r="G105" s="55">
        <v>902144.3236300014</v>
      </c>
      <c r="H105" s="55">
        <v>939079.58291584637</v>
      </c>
      <c r="I105" s="55">
        <v>974901.19443999848</v>
      </c>
      <c r="J105" s="55">
        <v>1008383.4685515938</v>
      </c>
      <c r="K105" s="55">
        <v>1041741.2487780283</v>
      </c>
      <c r="L105" s="55">
        <v>1075547.8383490643</v>
      </c>
      <c r="M105" s="55">
        <v>1110617.23408768</v>
      </c>
      <c r="N105" s="55">
        <v>1147780.4848927038</v>
      </c>
      <c r="O105" s="55">
        <v>1186933.479177383</v>
      </c>
      <c r="P105" s="55">
        <v>1225313.5007264398</v>
      </c>
      <c r="Q105" s="55">
        <v>1257150.7261017933</v>
      </c>
      <c r="R105" s="55">
        <v>1280135.1752383613</v>
      </c>
      <c r="S105" s="37">
        <f t="shared" si="8"/>
        <v>16355037.066827029</v>
      </c>
      <c r="T105" s="37">
        <f t="shared" si="7"/>
        <v>5046532.7164839823</v>
      </c>
    </row>
    <row r="106" spans="1:20" x14ac:dyDescent="0.55000000000000004">
      <c r="A106" s="31" t="s">
        <v>33</v>
      </c>
      <c r="B106" s="31" t="s">
        <v>460</v>
      </c>
      <c r="C106" s="55">
        <v>14202336.512399245</v>
      </c>
      <c r="D106" s="55">
        <v>15793655.731474549</v>
      </c>
      <c r="E106" s="55">
        <v>17381404.951538716</v>
      </c>
      <c r="F106" s="55">
        <v>18984324.932789169</v>
      </c>
      <c r="G106" s="55">
        <v>20582135.546294097</v>
      </c>
      <c r="H106" s="55">
        <v>22170326.936267082</v>
      </c>
      <c r="I106" s="55">
        <v>23740220.898104835</v>
      </c>
      <c r="J106" s="55">
        <v>25296993.478997827</v>
      </c>
      <c r="K106" s="55">
        <v>26850795.574648064</v>
      </c>
      <c r="L106" s="55">
        <v>28401324.977569051</v>
      </c>
      <c r="M106" s="55">
        <v>29936034.098749086</v>
      </c>
      <c r="N106" s="55">
        <v>31432911.480334271</v>
      </c>
      <c r="O106" s="55">
        <v>32918943.840710565</v>
      </c>
      <c r="P106" s="55">
        <v>34384903.426278368</v>
      </c>
      <c r="Q106" s="55">
        <v>35825349.933420166</v>
      </c>
      <c r="R106" s="55">
        <v>37234667.577998981</v>
      </c>
      <c r="S106" s="37">
        <f t="shared" si="8"/>
        <v>415136329.89757407</v>
      </c>
      <c r="T106" s="37">
        <f t="shared" si="7"/>
        <v>109114184.61076285</v>
      </c>
    </row>
    <row r="107" spans="1:20" x14ac:dyDescent="0.55000000000000004">
      <c r="A107" s="31" t="s">
        <v>97</v>
      </c>
      <c r="B107" s="31" t="s">
        <v>459</v>
      </c>
      <c r="C107" s="55">
        <v>2439714.419704997</v>
      </c>
      <c r="D107" s="55">
        <v>2798030.1061177249</v>
      </c>
      <c r="E107" s="55">
        <v>3159293.6912513375</v>
      </c>
      <c r="F107" s="55">
        <v>3516035.1545467703</v>
      </c>
      <c r="G107" s="55">
        <v>3873357.1912854258</v>
      </c>
      <c r="H107" s="55">
        <v>4222713.5816797931</v>
      </c>
      <c r="I107" s="55">
        <v>4556654.8401084011</v>
      </c>
      <c r="J107" s="55">
        <v>4890056.3470763005</v>
      </c>
      <c r="K107" s="55">
        <v>5212981.4341346091</v>
      </c>
      <c r="L107" s="55">
        <v>5535547.3630385604</v>
      </c>
      <c r="M107" s="55">
        <v>5850716.7715574866</v>
      </c>
      <c r="N107" s="55">
        <v>6150483.6709026322</v>
      </c>
      <c r="O107" s="55">
        <v>6457689.6280697519</v>
      </c>
      <c r="P107" s="55">
        <v>6744952.2506658239</v>
      </c>
      <c r="Q107" s="55">
        <v>7023653.7293003779</v>
      </c>
      <c r="R107" s="55">
        <v>7302054.3015102912</v>
      </c>
      <c r="S107" s="37">
        <f t="shared" si="8"/>
        <v>79733934.480950281</v>
      </c>
      <c r="T107" s="37">
        <f t="shared" si="7"/>
        <v>20009144.144586049</v>
      </c>
    </row>
    <row r="108" spans="1:20" x14ac:dyDescent="0.55000000000000004">
      <c r="A108" s="31" t="s">
        <v>98</v>
      </c>
      <c r="B108" s="31" t="s">
        <v>460</v>
      </c>
      <c r="C108" s="55">
        <v>83168.951903028734</v>
      </c>
      <c r="D108" s="55">
        <v>137916.96891763803</v>
      </c>
      <c r="E108" s="55">
        <v>193552.06318989495</v>
      </c>
      <c r="F108" s="55">
        <v>250001.10933160977</v>
      </c>
      <c r="G108" s="55">
        <v>307490.46094037377</v>
      </c>
      <c r="H108" s="55">
        <v>365702.92464461754</v>
      </c>
      <c r="I108" s="55">
        <v>424114.26829575631</v>
      </c>
      <c r="J108" s="55">
        <v>483233.98594552156</v>
      </c>
      <c r="K108" s="55">
        <v>542917.32323559467</v>
      </c>
      <c r="L108" s="55">
        <v>603395.10585808195</v>
      </c>
      <c r="M108" s="55">
        <v>664218.76508313976</v>
      </c>
      <c r="N108" s="55">
        <v>724515.76209274388</v>
      </c>
      <c r="O108" s="55">
        <v>785576.13605150837</v>
      </c>
      <c r="P108" s="55">
        <v>846550.7565566703</v>
      </c>
      <c r="Q108" s="55">
        <v>908415.08207727468</v>
      </c>
      <c r="R108" s="55">
        <v>970076.5933054632</v>
      </c>
      <c r="S108" s="37">
        <f t="shared" si="8"/>
        <v>8290846.257428918</v>
      </c>
      <c r="T108" s="37">
        <f t="shared" si="7"/>
        <v>1337832.4789271629</v>
      </c>
    </row>
    <row r="109" spans="1:20" x14ac:dyDescent="0.55000000000000004">
      <c r="A109" s="31" t="s">
        <v>99</v>
      </c>
      <c r="B109" s="31" t="s">
        <v>460</v>
      </c>
      <c r="C109" s="55">
        <v>1168616150.9896717</v>
      </c>
      <c r="D109" s="55">
        <v>1125042462.3412361</v>
      </c>
      <c r="E109" s="55">
        <v>1081488216.8729177</v>
      </c>
      <c r="F109" s="55">
        <v>1038468500.1655263</v>
      </c>
      <c r="G109" s="55">
        <v>996573071.06004226</v>
      </c>
      <c r="H109" s="55">
        <v>956289932.53230703</v>
      </c>
      <c r="I109" s="55">
        <v>918682402.38205385</v>
      </c>
      <c r="J109" s="55">
        <v>882576982.41976309</v>
      </c>
      <c r="K109" s="55">
        <v>848499781.76396906</v>
      </c>
      <c r="L109" s="55">
        <v>817065289.34546232</v>
      </c>
      <c r="M109" s="55">
        <v>788472124.54896069</v>
      </c>
      <c r="N109" s="55">
        <v>763237236.85147405</v>
      </c>
      <c r="O109" s="55">
        <v>740254517.05037963</v>
      </c>
      <c r="P109" s="55">
        <v>718913115.43216264</v>
      </c>
      <c r="Q109" s="55">
        <v>698326451.03540337</v>
      </c>
      <c r="R109" s="55">
        <v>677858796.18308008</v>
      </c>
      <c r="S109" s="37">
        <f t="shared" si="8"/>
        <v>14220365030.974411</v>
      </c>
      <c r="T109" s="37">
        <f t="shared" si="7"/>
        <v>6366478333.9617004</v>
      </c>
    </row>
    <row r="110" spans="1:20" x14ac:dyDescent="0.55000000000000004">
      <c r="A110" s="31" t="s">
        <v>101</v>
      </c>
      <c r="B110" s="31" t="s">
        <v>459</v>
      </c>
      <c r="C110" s="55">
        <v>16367.592415760915</v>
      </c>
      <c r="D110" s="55">
        <v>19371.722877645836</v>
      </c>
      <c r="E110" s="55">
        <v>22427.242319444093</v>
      </c>
      <c r="F110" s="55">
        <v>25439.369799334483</v>
      </c>
      <c r="G110" s="55">
        <v>28537.621313910251</v>
      </c>
      <c r="H110" s="55">
        <v>31460.333489483903</v>
      </c>
      <c r="I110" s="55">
        <v>34480.729686619925</v>
      </c>
      <c r="J110" s="55">
        <v>37459.520778952028</v>
      </c>
      <c r="K110" s="55">
        <v>40220.72585583217</v>
      </c>
      <c r="L110" s="55">
        <v>43094.609495645505</v>
      </c>
      <c r="M110" s="55">
        <v>45914.326308926124</v>
      </c>
      <c r="N110" s="55">
        <v>48483.905004454726</v>
      </c>
      <c r="O110" s="55">
        <v>50980.603083640897</v>
      </c>
      <c r="P110" s="55">
        <v>53810.772029706546</v>
      </c>
      <c r="Q110" s="55">
        <v>56167.975734598011</v>
      </c>
      <c r="R110" s="55">
        <v>58661.463027378959</v>
      </c>
      <c r="S110" s="37">
        <f t="shared" si="8"/>
        <v>612878.51322133443</v>
      </c>
      <c r="T110" s="37">
        <f t="shared" si="7"/>
        <v>143603.88221557948</v>
      </c>
    </row>
    <row r="111" spans="1:20" x14ac:dyDescent="0.55000000000000004">
      <c r="A111" s="31" t="s">
        <v>102</v>
      </c>
      <c r="B111" s="31" t="s">
        <v>459</v>
      </c>
      <c r="C111" s="55">
        <v>2595152.8876493503</v>
      </c>
      <c r="D111" s="55">
        <v>2869118.4616086604</v>
      </c>
      <c r="E111" s="55">
        <v>3143273.4105211417</v>
      </c>
      <c r="F111" s="55">
        <v>3425280.7003717911</v>
      </c>
      <c r="G111" s="55">
        <v>3701068.2996237171</v>
      </c>
      <c r="H111" s="55">
        <v>3976150.189304864</v>
      </c>
      <c r="I111" s="55">
        <v>4263873.675692738</v>
      </c>
      <c r="J111" s="55">
        <v>4537810.5183700221</v>
      </c>
      <c r="K111" s="55">
        <v>4821495.3622317715</v>
      </c>
      <c r="L111" s="55">
        <v>5097328.246170627</v>
      </c>
      <c r="M111" s="55">
        <v>5379629.871171684</v>
      </c>
      <c r="N111" s="55">
        <v>5657194.1039416119</v>
      </c>
      <c r="O111" s="55">
        <v>5929590.482220252</v>
      </c>
      <c r="P111" s="55">
        <v>6216355.4545192858</v>
      </c>
      <c r="Q111" s="55">
        <v>6477585.9657746116</v>
      </c>
      <c r="R111" s="55">
        <v>6748950.4322443586</v>
      </c>
      <c r="S111" s="37">
        <f t="shared" si="8"/>
        <v>74839858.061416492</v>
      </c>
      <c r="T111" s="37">
        <f t="shared" si="7"/>
        <v>19710043.949079525</v>
      </c>
    </row>
    <row r="112" spans="1:20" x14ac:dyDescent="0.55000000000000004">
      <c r="A112" s="31" t="s">
        <v>104</v>
      </c>
      <c r="B112" s="31" t="s">
        <v>460</v>
      </c>
      <c r="C112" s="55">
        <v>33932218.862818912</v>
      </c>
      <c r="D112" s="55">
        <v>37567465.650692455</v>
      </c>
      <c r="E112" s="55">
        <v>41204249.463235378</v>
      </c>
      <c r="F112" s="55">
        <v>44805627.554078549</v>
      </c>
      <c r="G112" s="55">
        <v>48382635.144996278</v>
      </c>
      <c r="H112" s="55">
        <v>51907103.686401628</v>
      </c>
      <c r="I112" s="55">
        <v>55373413.358277537</v>
      </c>
      <c r="J112" s="55">
        <v>58794759.832321644</v>
      </c>
      <c r="K112" s="55">
        <v>62168252.608164817</v>
      </c>
      <c r="L112" s="55">
        <v>65529898.951354526</v>
      </c>
      <c r="M112" s="55">
        <v>68850248.387306303</v>
      </c>
      <c r="N112" s="55">
        <v>72117202.705110833</v>
      </c>
      <c r="O112" s="55">
        <v>75338592.833359957</v>
      </c>
      <c r="P112" s="55">
        <v>78575562.587674916</v>
      </c>
      <c r="Q112" s="55">
        <v>81775945.55527015</v>
      </c>
      <c r="R112" s="55">
        <v>84970509.719174057</v>
      </c>
      <c r="S112" s="37">
        <f t="shared" si="8"/>
        <v>961293686.90023792</v>
      </c>
      <c r="T112" s="37">
        <f t="shared" si="7"/>
        <v>257799300.36222321</v>
      </c>
    </row>
    <row r="113" spans="1:20" x14ac:dyDescent="0.55000000000000004">
      <c r="A113" s="64" t="s">
        <v>106</v>
      </c>
      <c r="B113" s="31">
        <v>0</v>
      </c>
      <c r="C113" s="55">
        <v>124496.52437454493</v>
      </c>
      <c r="D113" s="55">
        <v>123713.60697856495</v>
      </c>
      <c r="E113" s="55">
        <v>122648.1860100237</v>
      </c>
      <c r="F113" s="55">
        <v>121306.1575665436</v>
      </c>
      <c r="G113" s="55">
        <v>119659.96394728145</v>
      </c>
      <c r="H113" s="55">
        <v>117847.1123203608</v>
      </c>
      <c r="I113" s="55">
        <v>116056.79576144852</v>
      </c>
      <c r="J113" s="55">
        <v>114041.82664299078</v>
      </c>
      <c r="K113" s="55">
        <v>112025.85786936161</v>
      </c>
      <c r="L113" s="55">
        <v>110226.24163992597</v>
      </c>
      <c r="M113" s="55">
        <v>108853.10917961781</v>
      </c>
      <c r="N113" s="55">
        <v>107847.07267892589</v>
      </c>
      <c r="O113" s="55">
        <v>107218.47001652505</v>
      </c>
      <c r="P113" s="55">
        <v>106804.80479533051</v>
      </c>
      <c r="Q113" s="55">
        <v>106262.14603785453</v>
      </c>
      <c r="R113" s="55">
        <v>105477.84422586318</v>
      </c>
      <c r="S113" s="37">
        <f t="shared" si="8"/>
        <v>1824485.7200451633</v>
      </c>
      <c r="T113" s="37">
        <f t="shared" si="7"/>
        <v>729671.55119731941</v>
      </c>
    </row>
    <row r="114" spans="1:20" x14ac:dyDescent="0.55000000000000004">
      <c r="A114" s="31" t="s">
        <v>107</v>
      </c>
      <c r="B114" s="31" t="s">
        <v>460</v>
      </c>
      <c r="C114" s="55">
        <v>17979586.756844819</v>
      </c>
      <c r="D114" s="55">
        <v>23227619.565703109</v>
      </c>
      <c r="E114" s="55">
        <v>28538545.363082662</v>
      </c>
      <c r="F114" s="55">
        <v>33913776.352415234</v>
      </c>
      <c r="G114" s="55">
        <v>39358556.391796231</v>
      </c>
      <c r="H114" s="55">
        <v>44866788.169947341</v>
      </c>
      <c r="I114" s="55">
        <v>50376213.336427853</v>
      </c>
      <c r="J114" s="55">
        <v>55952879.190073095</v>
      </c>
      <c r="K114" s="55">
        <v>61592911.353169829</v>
      </c>
      <c r="L114" s="55">
        <v>67275916.767879888</v>
      </c>
      <c r="M114" s="55">
        <v>73006615.918519765</v>
      </c>
      <c r="N114" s="55">
        <v>78700697.100763068</v>
      </c>
      <c r="O114" s="55">
        <v>84425853.795197248</v>
      </c>
      <c r="P114" s="55">
        <v>90174916.610820428</v>
      </c>
      <c r="Q114" s="55">
        <v>95946866.412326947</v>
      </c>
      <c r="R114" s="55">
        <v>101726710.15963428</v>
      </c>
      <c r="S114" s="37">
        <f t="shared" si="8"/>
        <v>947064453.24460173</v>
      </c>
      <c r="T114" s="37">
        <f t="shared" si="7"/>
        <v>187884872.59978938</v>
      </c>
    </row>
    <row r="115" spans="1:20" x14ac:dyDescent="0.55000000000000004">
      <c r="A115" s="31" t="s">
        <v>108</v>
      </c>
      <c r="B115" s="31" t="s">
        <v>459</v>
      </c>
      <c r="C115" s="55">
        <v>597.24747491297319</v>
      </c>
      <c r="D115" s="55">
        <v>659.99295896105059</v>
      </c>
      <c r="E115" s="55">
        <v>714.14260778733592</v>
      </c>
      <c r="F115" s="55">
        <v>771.85710359254222</v>
      </c>
      <c r="G115" s="55">
        <v>821.15666803666363</v>
      </c>
      <c r="H115" s="55">
        <v>871.37771164962271</v>
      </c>
      <c r="I115" s="55">
        <v>923.03605495876002</v>
      </c>
      <c r="J115" s="55">
        <v>969.15086114700284</v>
      </c>
      <c r="K115" s="55">
        <v>1013.1930194015766</v>
      </c>
      <c r="L115" s="55">
        <v>1059.1555380540613</v>
      </c>
      <c r="M115" s="55">
        <v>1095.2236924060799</v>
      </c>
      <c r="N115" s="55">
        <v>1133.2956519846271</v>
      </c>
      <c r="O115" s="55">
        <v>1165.2244762799428</v>
      </c>
      <c r="P115" s="55">
        <v>1195.135154961582</v>
      </c>
      <c r="Q115" s="55">
        <v>1223.0947693026992</v>
      </c>
      <c r="R115" s="55">
        <v>1258.0597681345132</v>
      </c>
      <c r="S115" s="37">
        <f t="shared" si="8"/>
        <v>15470.343511571036</v>
      </c>
      <c r="T115" s="37">
        <f t="shared" si="7"/>
        <v>4435.7745249401887</v>
      </c>
    </row>
    <row r="116" spans="1:20" x14ac:dyDescent="0.55000000000000004">
      <c r="A116" s="65" t="s">
        <v>111</v>
      </c>
      <c r="B116" s="31" t="s">
        <v>459</v>
      </c>
      <c r="C116" s="55">
        <v>1824441.3461063651</v>
      </c>
      <c r="D116" s="55">
        <v>1822297.8884050138</v>
      </c>
      <c r="E116" s="55">
        <v>1826111.3636624147</v>
      </c>
      <c r="F116" s="55">
        <v>1832518.7115239501</v>
      </c>
      <c r="G116" s="55">
        <v>1836835.5795861552</v>
      </c>
      <c r="H116" s="55">
        <v>1837659.9014246452</v>
      </c>
      <c r="I116" s="55">
        <v>1842969.5011373083</v>
      </c>
      <c r="J116" s="55">
        <v>1842538.3758653321</v>
      </c>
      <c r="K116" s="55">
        <v>1839776.7755407193</v>
      </c>
      <c r="L116" s="55">
        <v>1839220.0179835674</v>
      </c>
      <c r="M116" s="55">
        <v>1842260.0291214907</v>
      </c>
      <c r="N116" s="55">
        <v>1845958.5935214176</v>
      </c>
      <c r="O116" s="55">
        <v>1852583.7495436526</v>
      </c>
      <c r="P116" s="55">
        <v>1860348.0786486769</v>
      </c>
      <c r="Q116" s="55">
        <v>1865904.9047368038</v>
      </c>
      <c r="R116" s="55">
        <v>1867256.8029414979</v>
      </c>
      <c r="S116" s="37">
        <f t="shared" si="8"/>
        <v>29478681.619749006</v>
      </c>
      <c r="T116" s="37">
        <f t="shared" si="7"/>
        <v>10979864.790708544</v>
      </c>
    </row>
    <row r="117" spans="1:20" x14ac:dyDescent="0.55000000000000004">
      <c r="A117" s="31" t="s">
        <v>112</v>
      </c>
      <c r="B117" s="31" t="s">
        <v>459</v>
      </c>
      <c r="C117" s="55">
        <v>1365.0463180165254</v>
      </c>
      <c r="D117" s="55">
        <v>1642.8873267516549</v>
      </c>
      <c r="E117" s="55">
        <v>1938.1898589271079</v>
      </c>
      <c r="F117" s="55">
        <v>2191.8864419906945</v>
      </c>
      <c r="G117" s="55">
        <v>2471.5274307514869</v>
      </c>
      <c r="H117" s="55">
        <v>2760.75728265929</v>
      </c>
      <c r="I117" s="55">
        <v>3035.0630644999046</v>
      </c>
      <c r="J117" s="55">
        <v>3291.3457022772191</v>
      </c>
      <c r="K117" s="55">
        <v>3601.3202207059626</v>
      </c>
      <c r="L117" s="55">
        <v>3879.677501410792</v>
      </c>
      <c r="M117" s="55">
        <v>4170.3916930287642</v>
      </c>
      <c r="N117" s="55">
        <v>4508.4345400455613</v>
      </c>
      <c r="O117" s="55">
        <v>4793.9500829959934</v>
      </c>
      <c r="P117" s="55">
        <v>5075.1152927794847</v>
      </c>
      <c r="Q117" s="55">
        <v>5369.7992176495964</v>
      </c>
      <c r="R117" s="55">
        <v>5660.0911425837194</v>
      </c>
      <c r="S117" s="37">
        <f t="shared" si="8"/>
        <v>55755.483117073753</v>
      </c>
      <c r="T117" s="37">
        <f t="shared" si="7"/>
        <v>12370.294659096759</v>
      </c>
    </row>
    <row r="118" spans="1:20" x14ac:dyDescent="0.55000000000000004">
      <c r="A118" s="31" t="s">
        <v>114</v>
      </c>
      <c r="B118" s="31" t="s">
        <v>459</v>
      </c>
      <c r="C118" s="55">
        <v>364168.75815734046</v>
      </c>
      <c r="D118" s="55">
        <v>417917.21543020976</v>
      </c>
      <c r="E118" s="55">
        <v>472648.2308689474</v>
      </c>
      <c r="F118" s="55">
        <v>526220.81120274612</v>
      </c>
      <c r="G118" s="55">
        <v>582025.7647849801</v>
      </c>
      <c r="H118" s="55">
        <v>637468.87060094136</v>
      </c>
      <c r="I118" s="55">
        <v>693339.00818086136</v>
      </c>
      <c r="J118" s="55">
        <v>749175.18116094393</v>
      </c>
      <c r="K118" s="55">
        <v>805421.9483829661</v>
      </c>
      <c r="L118" s="55">
        <v>861049.32461937109</v>
      </c>
      <c r="M118" s="55">
        <v>913817.17613780289</v>
      </c>
      <c r="N118" s="55">
        <v>967282.05003801978</v>
      </c>
      <c r="O118" s="55">
        <v>1017559.0005466108</v>
      </c>
      <c r="P118" s="55">
        <v>1066719.5631390642</v>
      </c>
      <c r="Q118" s="55">
        <v>1112947.5084052095</v>
      </c>
      <c r="R118" s="55">
        <v>1158491.7550506145</v>
      </c>
      <c r="S118" s="37">
        <f t="shared" si="8"/>
        <v>12346252.166706629</v>
      </c>
      <c r="T118" s="37">
        <f t="shared" si="7"/>
        <v>3000449.651045165</v>
      </c>
    </row>
    <row r="119" spans="1:20" x14ac:dyDescent="0.55000000000000004">
      <c r="A119" s="31" t="s">
        <v>115</v>
      </c>
      <c r="B119" s="31" t="s">
        <v>460</v>
      </c>
      <c r="C119" s="55">
        <v>1544719.0855239525</v>
      </c>
      <c r="D119" s="55">
        <v>1654399.472289538</v>
      </c>
      <c r="E119" s="55">
        <v>1764414.36038896</v>
      </c>
      <c r="F119" s="55">
        <v>1874065.6952355537</v>
      </c>
      <c r="G119" s="55">
        <v>1982540.6912850498</v>
      </c>
      <c r="H119" s="55">
        <v>2089053.8190181116</v>
      </c>
      <c r="I119" s="55">
        <v>2192867.0077532227</v>
      </c>
      <c r="J119" s="55">
        <v>2294599.3080202518</v>
      </c>
      <c r="K119" s="55">
        <v>2393710.9851957792</v>
      </c>
      <c r="L119" s="55">
        <v>2490831.6059965934</v>
      </c>
      <c r="M119" s="55">
        <v>2586012.3719816348</v>
      </c>
      <c r="N119" s="55">
        <v>2678683.6646347507</v>
      </c>
      <c r="O119" s="55">
        <v>2768993.2066683634</v>
      </c>
      <c r="P119" s="55">
        <v>2856460.3818776906</v>
      </c>
      <c r="Q119" s="55">
        <v>2940768.5605801842</v>
      </c>
      <c r="R119" s="55">
        <v>3021282.6379331821</v>
      </c>
      <c r="S119" s="37">
        <f t="shared" si="8"/>
        <v>37133402.854382813</v>
      </c>
      <c r="T119" s="37">
        <f t="shared" si="7"/>
        <v>10909193.123741165</v>
      </c>
    </row>
    <row r="120" spans="1:20" x14ac:dyDescent="0.55000000000000004">
      <c r="A120" s="31" t="s">
        <v>117</v>
      </c>
      <c r="B120" s="31" t="s">
        <v>459</v>
      </c>
      <c r="C120" s="55">
        <v>236970.5314458189</v>
      </c>
      <c r="D120" s="55">
        <v>259140.55564352186</v>
      </c>
      <c r="E120" s="55">
        <v>280725.700384036</v>
      </c>
      <c r="F120" s="55">
        <v>300596.92304258235</v>
      </c>
      <c r="G120" s="55">
        <v>321339.76987588673</v>
      </c>
      <c r="H120" s="55">
        <v>341655.47418375843</v>
      </c>
      <c r="I120" s="55">
        <v>361521.1409718442</v>
      </c>
      <c r="J120" s="55">
        <v>381687.53626130265</v>
      </c>
      <c r="K120" s="55">
        <v>401406.96065531281</v>
      </c>
      <c r="L120" s="55">
        <v>419847.69665514678</v>
      </c>
      <c r="M120" s="55">
        <v>440250.12349003425</v>
      </c>
      <c r="N120" s="55">
        <v>458526.58712799725</v>
      </c>
      <c r="O120" s="55">
        <v>476284.02839962469</v>
      </c>
      <c r="P120" s="55">
        <v>496116.97599780746</v>
      </c>
      <c r="Q120" s="55">
        <v>513714.19418016559</v>
      </c>
      <c r="R120" s="55">
        <v>529887.58954683924</v>
      </c>
      <c r="S120" s="37">
        <f t="shared" si="8"/>
        <v>6219671.7878616787</v>
      </c>
      <c r="T120" s="37">
        <f t="shared" si="7"/>
        <v>1740428.9545756045</v>
      </c>
    </row>
    <row r="121" spans="1:20" x14ac:dyDescent="0.55000000000000004">
      <c r="A121" s="31" t="s">
        <v>118</v>
      </c>
      <c r="B121" s="31" t="s">
        <v>459</v>
      </c>
      <c r="C121" s="55">
        <v>77351.807328873459</v>
      </c>
      <c r="D121" s="55">
        <v>94720.089085898799</v>
      </c>
      <c r="E121" s="55">
        <v>111807.33655062974</v>
      </c>
      <c r="F121" s="55">
        <v>129259.9525773676</v>
      </c>
      <c r="G121" s="55">
        <v>147472.04183358719</v>
      </c>
      <c r="H121" s="55">
        <v>165113.26816424163</v>
      </c>
      <c r="I121" s="55">
        <v>182644.24592037592</v>
      </c>
      <c r="J121" s="55">
        <v>200711.08831197326</v>
      </c>
      <c r="K121" s="55">
        <v>219030.25009358491</v>
      </c>
      <c r="L121" s="55">
        <v>237234.40174784645</v>
      </c>
      <c r="M121" s="55">
        <v>255677.18432901221</v>
      </c>
      <c r="N121" s="55">
        <v>274365.3523239842</v>
      </c>
      <c r="O121" s="55">
        <v>292030.16264049907</v>
      </c>
      <c r="P121" s="55">
        <v>310739.73173289129</v>
      </c>
      <c r="Q121" s="55">
        <v>327881.3242644766</v>
      </c>
      <c r="R121" s="55">
        <v>347451.02659693349</v>
      </c>
      <c r="S121" s="37">
        <f t="shared" si="8"/>
        <v>3373489.2635021759</v>
      </c>
      <c r="T121" s="37">
        <f t="shared" si="7"/>
        <v>725724.49554059841</v>
      </c>
    </row>
    <row r="122" spans="1:20" x14ac:dyDescent="0.55000000000000004">
      <c r="A122" s="31" t="s">
        <v>119</v>
      </c>
      <c r="B122" s="31" t="s">
        <v>460</v>
      </c>
      <c r="C122" s="55">
        <v>1431567.9080220454</v>
      </c>
      <c r="D122" s="55">
        <v>1593699.3591804106</v>
      </c>
      <c r="E122" s="55">
        <v>1754492.1145829975</v>
      </c>
      <c r="F122" s="55">
        <v>1912842.93887581</v>
      </c>
      <c r="G122" s="55">
        <v>2068309.8823832013</v>
      </c>
      <c r="H122" s="55">
        <v>2220033.0876226956</v>
      </c>
      <c r="I122" s="55">
        <v>2369703.6136177946</v>
      </c>
      <c r="J122" s="55">
        <v>2513993.2092012195</v>
      </c>
      <c r="K122" s="55">
        <v>2655227.3565040524</v>
      </c>
      <c r="L122" s="55">
        <v>2793758.3434513207</v>
      </c>
      <c r="M122" s="55">
        <v>2931692.073105956</v>
      </c>
      <c r="N122" s="55">
        <v>3066751.6878601164</v>
      </c>
      <c r="O122" s="55">
        <v>3200009.7480899505</v>
      </c>
      <c r="P122" s="55">
        <v>3331154.4394321493</v>
      </c>
      <c r="Q122" s="55">
        <v>3458343.6799429618</v>
      </c>
      <c r="R122" s="55">
        <v>3579237.9670572025</v>
      </c>
      <c r="S122" s="37">
        <f t="shared" si="8"/>
        <v>40880817.408929892</v>
      </c>
      <c r="T122" s="37">
        <f t="shared" si="7"/>
        <v>10980945.290667161</v>
      </c>
    </row>
    <row r="123" spans="1:20" x14ac:dyDescent="0.55000000000000004">
      <c r="A123" s="31" t="s">
        <v>120</v>
      </c>
      <c r="B123" s="31" t="s">
        <v>459</v>
      </c>
      <c r="C123" s="55">
        <v>843662.20425830397</v>
      </c>
      <c r="D123" s="55">
        <v>865806.42754021287</v>
      </c>
      <c r="E123" s="55">
        <v>887835.60349182854</v>
      </c>
      <c r="F123" s="55">
        <v>908890.6002368409</v>
      </c>
      <c r="G123" s="55">
        <v>928765.26986925758</v>
      </c>
      <c r="H123" s="55">
        <v>946864.46935992036</v>
      </c>
      <c r="I123" s="55">
        <v>964762.78800276248</v>
      </c>
      <c r="J123" s="55">
        <v>980301.92925596843</v>
      </c>
      <c r="K123" s="55">
        <v>994475.63517441496</v>
      </c>
      <c r="L123" s="55">
        <v>1008266.782062558</v>
      </c>
      <c r="M123" s="55">
        <v>1020325.6176074098</v>
      </c>
      <c r="N123" s="55">
        <v>1032019.2048835806</v>
      </c>
      <c r="O123" s="55">
        <v>1042968.83202591</v>
      </c>
      <c r="P123" s="55">
        <v>1052995.2484262837</v>
      </c>
      <c r="Q123" s="55">
        <v>1061737.6485305943</v>
      </c>
      <c r="R123" s="55">
        <v>1069034.5995680594</v>
      </c>
      <c r="S123" s="37">
        <f t="shared" si="8"/>
        <v>15608712.860293904</v>
      </c>
      <c r="T123" s="37">
        <f t="shared" si="7"/>
        <v>5381824.5747563643</v>
      </c>
    </row>
    <row r="124" spans="1:20" x14ac:dyDescent="0.55000000000000004">
      <c r="A124" s="31" t="s">
        <v>121</v>
      </c>
      <c r="B124" s="31" t="s">
        <v>459</v>
      </c>
      <c r="C124" s="55">
        <v>4482919.028561322</v>
      </c>
      <c r="D124" s="55">
        <v>5302140.1538436804</v>
      </c>
      <c r="E124" s="55">
        <v>6126284.9376099696</v>
      </c>
      <c r="F124" s="55">
        <v>6947660.3338510217</v>
      </c>
      <c r="G124" s="55">
        <v>7772079.6209171414</v>
      </c>
      <c r="H124" s="55">
        <v>8597403.7491764352</v>
      </c>
      <c r="I124" s="55">
        <v>9415336.1298747975</v>
      </c>
      <c r="J124" s="55">
        <v>10235565.214298949</v>
      </c>
      <c r="K124" s="55">
        <v>11049328.110630246</v>
      </c>
      <c r="L124" s="55">
        <v>11864810.709525257</v>
      </c>
      <c r="M124" s="55">
        <v>12682034.240699461</v>
      </c>
      <c r="N124" s="55">
        <v>13484294.162519751</v>
      </c>
      <c r="O124" s="55">
        <v>14287059.475272924</v>
      </c>
      <c r="P124" s="55">
        <v>15083184.431791488</v>
      </c>
      <c r="Q124" s="55">
        <v>15871981.61341426</v>
      </c>
      <c r="R124" s="55">
        <v>16656460.501964128</v>
      </c>
      <c r="S124" s="37">
        <f t="shared" si="8"/>
        <v>169858542.41395083</v>
      </c>
      <c r="T124" s="37">
        <f t="shared" si="7"/>
        <v>39228487.823959574</v>
      </c>
    </row>
    <row r="125" spans="1:20" x14ac:dyDescent="0.55000000000000004">
      <c r="A125" s="31" t="s">
        <v>122</v>
      </c>
      <c r="B125" s="31" t="s">
        <v>459</v>
      </c>
      <c r="C125" s="55">
        <v>118984.29120481275</v>
      </c>
      <c r="D125" s="55">
        <v>130230.7535092787</v>
      </c>
      <c r="E125" s="55">
        <v>141583.82363892163</v>
      </c>
      <c r="F125" s="55">
        <v>153067.0962998801</v>
      </c>
      <c r="G125" s="55">
        <v>163715.95393793241</v>
      </c>
      <c r="H125" s="55">
        <v>175497.21990616233</v>
      </c>
      <c r="I125" s="55">
        <v>186410.54128574138</v>
      </c>
      <c r="J125" s="55">
        <v>196735.34624498614</v>
      </c>
      <c r="K125" s="55">
        <v>207940.07772983774</v>
      </c>
      <c r="L125" s="55">
        <v>218550.92511411002</v>
      </c>
      <c r="M125" s="55">
        <v>228526.86820581995</v>
      </c>
      <c r="N125" s="55">
        <v>239448.60740901931</v>
      </c>
      <c r="O125" s="55">
        <v>248906.6435550621</v>
      </c>
      <c r="P125" s="55">
        <v>259333.58976629627</v>
      </c>
      <c r="Q125" s="55">
        <v>269083.79276351741</v>
      </c>
      <c r="R125" s="55">
        <v>278132.3425376747</v>
      </c>
      <c r="S125" s="37">
        <f t="shared" si="8"/>
        <v>3216147.8731090524</v>
      </c>
      <c r="T125" s="37">
        <f t="shared" si="7"/>
        <v>883079.13849698787</v>
      </c>
    </row>
    <row r="126" spans="1:20" x14ac:dyDescent="0.55000000000000004">
      <c r="A126" s="31" t="s">
        <v>124</v>
      </c>
      <c r="B126" s="31" t="s">
        <v>460</v>
      </c>
      <c r="C126" s="55">
        <v>7932536.8265007809</v>
      </c>
      <c r="D126" s="55">
        <v>8631308.4930662848</v>
      </c>
      <c r="E126" s="55">
        <v>9306550.4274015855</v>
      </c>
      <c r="F126" s="55">
        <v>9948785.6834724639</v>
      </c>
      <c r="G126" s="55">
        <v>10567143.457737288</v>
      </c>
      <c r="H126" s="55">
        <v>11176393.543828357</v>
      </c>
      <c r="I126" s="55">
        <v>11751997.307449302</v>
      </c>
      <c r="J126" s="55">
        <v>12308562.36019253</v>
      </c>
      <c r="K126" s="55">
        <v>12846691.196225721</v>
      </c>
      <c r="L126" s="55">
        <v>13350501.522328557</v>
      </c>
      <c r="M126" s="55">
        <v>13832012.115544867</v>
      </c>
      <c r="N126" s="55">
        <v>14274409.968219461</v>
      </c>
      <c r="O126" s="55">
        <v>14681507.623036388</v>
      </c>
      <c r="P126" s="55">
        <v>15053162.188591652</v>
      </c>
      <c r="Q126" s="55">
        <v>15389373.420592094</v>
      </c>
      <c r="R126" s="55">
        <v>15690271.000617499</v>
      </c>
      <c r="S126" s="37">
        <f t="shared" si="8"/>
        <v>196741207.13480484</v>
      </c>
      <c r="T126" s="37">
        <f t="shared" si="7"/>
        <v>57562718.432006761</v>
      </c>
    </row>
    <row r="127" spans="1:20" x14ac:dyDescent="0.55000000000000004">
      <c r="A127" s="31" t="s">
        <v>7</v>
      </c>
      <c r="B127" s="31" t="s">
        <v>460</v>
      </c>
      <c r="C127" s="55">
        <v>76859682.208693653</v>
      </c>
      <c r="D127" s="55">
        <v>78279130.202409148</v>
      </c>
      <c r="E127" s="55">
        <v>79571969.653746903</v>
      </c>
      <c r="F127" s="55">
        <v>80748195.317229405</v>
      </c>
      <c r="G127" s="55">
        <v>81825328.607017472</v>
      </c>
      <c r="H127" s="55">
        <v>82807078.088852301</v>
      </c>
      <c r="I127" s="55">
        <v>83653641.241973266</v>
      </c>
      <c r="J127" s="55">
        <v>84427027.004057974</v>
      </c>
      <c r="K127" s="55">
        <v>85103652.775026485</v>
      </c>
      <c r="L127" s="55">
        <v>85649888.004141688</v>
      </c>
      <c r="M127" s="55">
        <v>86051457.726703614</v>
      </c>
      <c r="N127" s="55">
        <v>86367722.658750221</v>
      </c>
      <c r="O127" s="55">
        <v>86547268.59949936</v>
      </c>
      <c r="P127" s="55">
        <v>86599860.590451047</v>
      </c>
      <c r="Q127" s="55">
        <v>86545852.100720793</v>
      </c>
      <c r="R127" s="55">
        <v>86396629.387071759</v>
      </c>
      <c r="S127" s="37">
        <f t="shared" si="8"/>
        <v>1337434384.1663451</v>
      </c>
      <c r="T127" s="37">
        <f t="shared" si="7"/>
        <v>480091384.07794887</v>
      </c>
    </row>
    <row r="128" spans="1:20" x14ac:dyDescent="0.55000000000000004">
      <c r="A128" s="31" t="s">
        <v>127</v>
      </c>
      <c r="B128" s="31" t="s">
        <v>460</v>
      </c>
      <c r="C128" s="55">
        <v>5052745.860873986</v>
      </c>
      <c r="D128" s="55">
        <v>5032088.8453516057</v>
      </c>
      <c r="E128" s="55">
        <v>5015686.5744298799</v>
      </c>
      <c r="F128" s="55">
        <v>4998540.2902060663</v>
      </c>
      <c r="G128" s="55">
        <v>4973742.1347565735</v>
      </c>
      <c r="H128" s="55">
        <v>4939176.5407171035</v>
      </c>
      <c r="I128" s="55">
        <v>4907033.9125108384</v>
      </c>
      <c r="J128" s="55">
        <v>4862712.4251479143</v>
      </c>
      <c r="K128" s="55">
        <v>4811800.7106842352</v>
      </c>
      <c r="L128" s="55">
        <v>4761520.7324890792</v>
      </c>
      <c r="M128" s="55">
        <v>4715826.498697497</v>
      </c>
      <c r="N128" s="55">
        <v>4671143.6196734197</v>
      </c>
      <c r="O128" s="55">
        <v>4630602.4645144539</v>
      </c>
      <c r="P128" s="55">
        <v>4591219.0973092271</v>
      </c>
      <c r="Q128" s="55">
        <v>4547730.0227865176</v>
      </c>
      <c r="R128" s="55">
        <v>4497394.6275126878</v>
      </c>
      <c r="S128" s="37">
        <f t="shared" si="8"/>
        <v>77008964.357661083</v>
      </c>
      <c r="T128" s="37">
        <f t="shared" si="7"/>
        <v>30011980.246335216</v>
      </c>
    </row>
    <row r="129" spans="1:20" x14ac:dyDescent="0.55000000000000004">
      <c r="A129" s="31" t="s">
        <v>128</v>
      </c>
      <c r="B129" s="31" t="s">
        <v>460</v>
      </c>
      <c r="C129" s="55">
        <v>8558075.2603193242</v>
      </c>
      <c r="D129" s="55">
        <v>8651787.2591554616</v>
      </c>
      <c r="E129" s="55">
        <v>8730126.7501817644</v>
      </c>
      <c r="F129" s="55">
        <v>8798365.5244207531</v>
      </c>
      <c r="G129" s="55">
        <v>8862188.2617717311</v>
      </c>
      <c r="H129" s="55">
        <v>8923207.3616284337</v>
      </c>
      <c r="I129" s="55">
        <v>8990101.0730516817</v>
      </c>
      <c r="J129" s="55">
        <v>9051680.6185999699</v>
      </c>
      <c r="K129" s="55">
        <v>9105659.5904611945</v>
      </c>
      <c r="L129" s="55">
        <v>9143010.9942169581</v>
      </c>
      <c r="M129" s="55">
        <v>9159244.4268304836</v>
      </c>
      <c r="N129" s="55">
        <v>9160369.1750170756</v>
      </c>
      <c r="O129" s="55">
        <v>9139759.6432502028</v>
      </c>
      <c r="P129" s="55">
        <v>9094985.6172553897</v>
      </c>
      <c r="Q129" s="55">
        <v>9020038.4932071902</v>
      </c>
      <c r="R129" s="55">
        <v>8909827.4293262288</v>
      </c>
      <c r="S129" s="37">
        <f t="shared" si="8"/>
        <v>143298427.47869387</v>
      </c>
      <c r="T129" s="37">
        <f t="shared" si="7"/>
        <v>52523750.417477474</v>
      </c>
    </row>
    <row r="130" spans="1:20" x14ac:dyDescent="0.55000000000000004">
      <c r="A130" s="31" t="s">
        <v>129</v>
      </c>
      <c r="B130" s="31" t="s">
        <v>459</v>
      </c>
      <c r="C130" s="55">
        <v>1738605.0583136973</v>
      </c>
      <c r="D130" s="55">
        <v>1868525.3634207884</v>
      </c>
      <c r="E130" s="55">
        <v>1993372.3807504561</v>
      </c>
      <c r="F130" s="55">
        <v>2114709.1638426315</v>
      </c>
      <c r="G130" s="55">
        <v>2234286.9427623139</v>
      </c>
      <c r="H130" s="55">
        <v>2353648.7666580086</v>
      </c>
      <c r="I130" s="55">
        <v>2473066.4620338613</v>
      </c>
      <c r="J130" s="55">
        <v>2592328.1949057383</v>
      </c>
      <c r="K130" s="55">
        <v>2711186.5312281526</v>
      </c>
      <c r="L130" s="55">
        <v>2829112.4416786637</v>
      </c>
      <c r="M130" s="55">
        <v>2947075.8555316632</v>
      </c>
      <c r="N130" s="55">
        <v>3062983.6461595297</v>
      </c>
      <c r="O130" s="55">
        <v>3178573.197423703</v>
      </c>
      <c r="P130" s="55">
        <v>3293276.8896709452</v>
      </c>
      <c r="Q130" s="55">
        <v>3407036.3804491372</v>
      </c>
      <c r="R130" s="55">
        <v>3519791.0048441691</v>
      </c>
      <c r="S130" s="37">
        <f t="shared" si="8"/>
        <v>42317578.279673457</v>
      </c>
      <c r="T130" s="37">
        <f t="shared" si="7"/>
        <v>12303147.675747896</v>
      </c>
    </row>
    <row r="131" spans="1:20" x14ac:dyDescent="0.55000000000000004">
      <c r="A131" s="31" t="s">
        <v>130</v>
      </c>
      <c r="B131" s="31" t="s">
        <v>460</v>
      </c>
      <c r="C131" s="55">
        <v>1289152.7230995139</v>
      </c>
      <c r="D131" s="55">
        <v>1279802.4961285198</v>
      </c>
      <c r="E131" s="55">
        <v>1266140.2957382649</v>
      </c>
      <c r="F131" s="55">
        <v>1245571.6661876978</v>
      </c>
      <c r="G131" s="55">
        <v>1226527.2419624832</v>
      </c>
      <c r="H131" s="55">
        <v>1204131.6899905291</v>
      </c>
      <c r="I131" s="55">
        <v>1186513.8432664594</v>
      </c>
      <c r="J131" s="55">
        <v>1165638.5011804902</v>
      </c>
      <c r="K131" s="55">
        <v>1147878.6451697531</v>
      </c>
      <c r="L131" s="55">
        <v>1126988.0357418805</v>
      </c>
      <c r="M131" s="55">
        <v>1104626.2276508571</v>
      </c>
      <c r="N131" s="55">
        <v>1085366.0240180241</v>
      </c>
      <c r="O131" s="55">
        <v>1061721.4213509311</v>
      </c>
      <c r="P131" s="55">
        <v>1035350.620520483</v>
      </c>
      <c r="Q131" s="55">
        <v>1010700.8829810051</v>
      </c>
      <c r="R131" s="55">
        <v>990556.59037721832</v>
      </c>
      <c r="S131" s="37">
        <f t="shared" si="8"/>
        <v>18426666.905364111</v>
      </c>
      <c r="T131" s="37">
        <f t="shared" si="7"/>
        <v>7511326.1131070089</v>
      </c>
    </row>
    <row r="132" spans="1:20" x14ac:dyDescent="0.55000000000000004">
      <c r="A132" s="31" t="s">
        <v>32</v>
      </c>
      <c r="B132" s="31" t="s">
        <v>460</v>
      </c>
      <c r="C132" s="55">
        <v>4524297.8705770373</v>
      </c>
      <c r="D132" s="55">
        <v>4681216.2397140106</v>
      </c>
      <c r="E132" s="55">
        <v>4841040.4630708024</v>
      </c>
      <c r="F132" s="55">
        <v>5002369.4802548932</v>
      </c>
      <c r="G132" s="55">
        <v>5163840.0889438801</v>
      </c>
      <c r="H132" s="55">
        <v>5324077.4599186582</v>
      </c>
      <c r="I132" s="55">
        <v>5480889.7946321182</v>
      </c>
      <c r="J132" s="55">
        <v>5636999.5734511772</v>
      </c>
      <c r="K132" s="55">
        <v>5789415.6056202874</v>
      </c>
      <c r="L132" s="55">
        <v>5937211.6413406031</v>
      </c>
      <c r="M132" s="55">
        <v>6079081.6879102923</v>
      </c>
      <c r="N132" s="55">
        <v>6212950.556469569</v>
      </c>
      <c r="O132" s="55">
        <v>6340808.9242849788</v>
      </c>
      <c r="P132" s="55">
        <v>6462634.3880692776</v>
      </c>
      <c r="Q132" s="55">
        <v>6576043.688472271</v>
      </c>
      <c r="R132" s="55">
        <v>6683452.4319520323</v>
      </c>
      <c r="S132" s="37">
        <f t="shared" si="8"/>
        <v>90736329.894681871</v>
      </c>
      <c r="T132" s="37">
        <f t="shared" si="7"/>
        <v>29536841.602479283</v>
      </c>
    </row>
    <row r="133" spans="1:20" x14ac:dyDescent="0.55000000000000004">
      <c r="A133" s="31" t="s">
        <v>132</v>
      </c>
      <c r="B133" s="31" t="s">
        <v>459</v>
      </c>
      <c r="C133" s="55">
        <v>1499189.597833131</v>
      </c>
      <c r="D133" s="55">
        <v>1530740.7323497876</v>
      </c>
      <c r="E133" s="55">
        <v>1562094.5899259213</v>
      </c>
      <c r="F133" s="55">
        <v>1594826.4301848405</v>
      </c>
      <c r="G133" s="55">
        <v>1625099.3981264755</v>
      </c>
      <c r="H133" s="55">
        <v>1649885.6034419776</v>
      </c>
      <c r="I133" s="55">
        <v>1681789.239574909</v>
      </c>
      <c r="J133" s="55">
        <v>1710554.6222044968</v>
      </c>
      <c r="K133" s="55">
        <v>1731953.6407431806</v>
      </c>
      <c r="L133" s="55">
        <v>1758828.9983061608</v>
      </c>
      <c r="M133" s="55">
        <v>1791360.7425388072</v>
      </c>
      <c r="N133" s="55">
        <v>1823192.3410214991</v>
      </c>
      <c r="O133" s="55">
        <v>1863025.6596299401</v>
      </c>
      <c r="P133" s="55">
        <v>1904417.8038281661</v>
      </c>
      <c r="Q133" s="55">
        <v>1940864.4123416527</v>
      </c>
      <c r="R133" s="55">
        <v>1970198.3924956901</v>
      </c>
      <c r="S133" s="37">
        <f t="shared" si="8"/>
        <v>27638022.204546642</v>
      </c>
      <c r="T133" s="37">
        <f t="shared" si="7"/>
        <v>9461836.3518621325</v>
      </c>
    </row>
    <row r="134" spans="1:20" x14ac:dyDescent="0.55000000000000004">
      <c r="A134" s="31" t="s">
        <v>133</v>
      </c>
      <c r="B134" s="31">
        <v>0</v>
      </c>
      <c r="C134" s="55">
        <v>200456.92978771531</v>
      </c>
      <c r="D134" s="55">
        <v>208670.6312595093</v>
      </c>
      <c r="E134" s="55">
        <v>216669.79721396137</v>
      </c>
      <c r="F134" s="55">
        <v>223920.2051499814</v>
      </c>
      <c r="G134" s="55">
        <v>231232.98743007187</v>
      </c>
      <c r="H134" s="55">
        <v>238141.67039026626</v>
      </c>
      <c r="I134" s="55">
        <v>244886.7795935093</v>
      </c>
      <c r="J134" s="55">
        <v>251473.55722253642</v>
      </c>
      <c r="K134" s="55">
        <v>257906.61807946512</v>
      </c>
      <c r="L134" s="55">
        <v>263939.8272596848</v>
      </c>
      <c r="M134" s="55">
        <v>269949.87715107936</v>
      </c>
      <c r="N134" s="55">
        <v>275563.3363706618</v>
      </c>
      <c r="O134" s="55">
        <v>280780.75291755621</v>
      </c>
      <c r="P134" s="55">
        <v>285730.89361814706</v>
      </c>
      <c r="Q134" s="55">
        <v>290162.6084370832</v>
      </c>
      <c r="R134" s="55">
        <v>294206.42168520257</v>
      </c>
      <c r="S134" s="37">
        <f t="shared" si="8"/>
        <v>4033692.893566431</v>
      </c>
      <c r="T134" s="37">
        <f t="shared" si="7"/>
        <v>1319092.2212315055</v>
      </c>
    </row>
    <row r="135" spans="1:20" x14ac:dyDescent="0.55000000000000004">
      <c r="A135" s="66" t="s">
        <v>25</v>
      </c>
      <c r="B135" s="31" t="s">
        <v>460</v>
      </c>
      <c r="C135" s="55">
        <v>1815468.0038754235</v>
      </c>
      <c r="D135" s="55">
        <v>1838837.3743651707</v>
      </c>
      <c r="E135" s="55">
        <v>1859898.7641464367</v>
      </c>
      <c r="F135" s="55">
        <v>1876267.0729091</v>
      </c>
      <c r="G135" s="55">
        <v>1904173.8918596893</v>
      </c>
      <c r="H135" s="55">
        <v>1920946.9500397651</v>
      </c>
      <c r="I135" s="55">
        <v>1936353.7419385107</v>
      </c>
      <c r="J135" s="55">
        <v>1950423.9125641757</v>
      </c>
      <c r="K135" s="55">
        <v>1963187.5793018464</v>
      </c>
      <c r="L135" s="55">
        <v>1971535.8606367081</v>
      </c>
      <c r="M135" s="55">
        <v>1991149.8208871006</v>
      </c>
      <c r="N135" s="55">
        <v>2000128.8890280663</v>
      </c>
      <c r="O135" s="55">
        <v>2004857.1197647776</v>
      </c>
      <c r="P135" s="55">
        <v>2017601.1810875575</v>
      </c>
      <c r="Q135" s="55">
        <v>2023090.9249960529</v>
      </c>
      <c r="R135" s="55">
        <v>2036433.8468911604</v>
      </c>
      <c r="S135" s="37">
        <f t="shared" si="8"/>
        <v>31110354.934291538</v>
      </c>
      <c r="T135" s="37">
        <f t="shared" si="7"/>
        <v>11215592.057195585</v>
      </c>
    </row>
    <row r="136" spans="1:20" x14ac:dyDescent="0.55000000000000004">
      <c r="A136" s="31" t="s">
        <v>135</v>
      </c>
      <c r="B136" s="31" t="s">
        <v>459</v>
      </c>
      <c r="C136" s="55">
        <v>351034.64751671243</v>
      </c>
      <c r="D136" s="55">
        <v>386886.90884282155</v>
      </c>
      <c r="E136" s="55">
        <v>423024.85277189454</v>
      </c>
      <c r="F136" s="55">
        <v>458784.33784656145</v>
      </c>
      <c r="G136" s="55">
        <v>494096.90237535816</v>
      </c>
      <c r="H136" s="55">
        <v>530629.98210384801</v>
      </c>
      <c r="I136" s="55">
        <v>564930.77051119832</v>
      </c>
      <c r="J136" s="55">
        <v>600460.87668020115</v>
      </c>
      <c r="K136" s="55">
        <v>634000.42242709408</v>
      </c>
      <c r="L136" s="55">
        <v>669292.56316832092</v>
      </c>
      <c r="M136" s="55">
        <v>702466.726151251</v>
      </c>
      <c r="N136" s="55">
        <v>735419.87864967878</v>
      </c>
      <c r="O136" s="55">
        <v>767104.62342898652</v>
      </c>
      <c r="P136" s="55">
        <v>798514.517382583</v>
      </c>
      <c r="Q136" s="55">
        <v>830176.11918704794</v>
      </c>
      <c r="R136" s="55">
        <v>859938.91419886786</v>
      </c>
      <c r="S136" s="37">
        <f t="shared" si="8"/>
        <v>9806763.0432424266</v>
      </c>
      <c r="T136" s="37">
        <f t="shared" si="7"/>
        <v>2644457.6314571961</v>
      </c>
    </row>
    <row r="137" spans="1:20" x14ac:dyDescent="0.55000000000000004">
      <c r="A137" s="31" t="s">
        <v>137</v>
      </c>
      <c r="B137" s="31" t="s">
        <v>459</v>
      </c>
      <c r="C137" s="55">
        <v>1145372.6464616007</v>
      </c>
      <c r="D137" s="55">
        <v>1215054.1315569072</v>
      </c>
      <c r="E137" s="55">
        <v>1284366.0580636249</v>
      </c>
      <c r="F137" s="55">
        <v>1353651.4459819272</v>
      </c>
      <c r="G137" s="55">
        <v>1421787.6834661919</v>
      </c>
      <c r="H137" s="55">
        <v>1489321.5696729107</v>
      </c>
      <c r="I137" s="55">
        <v>1555078.5352360778</v>
      </c>
      <c r="J137" s="55">
        <v>1620521.2737741726</v>
      </c>
      <c r="K137" s="55">
        <v>1684701.8490848916</v>
      </c>
      <c r="L137" s="55">
        <v>1748010.4667343402</v>
      </c>
      <c r="M137" s="55">
        <v>1810628.278297253</v>
      </c>
      <c r="N137" s="55">
        <v>1872047.5002613715</v>
      </c>
      <c r="O137" s="55">
        <v>1932686.8713135805</v>
      </c>
      <c r="P137" s="55">
        <v>1992977.8367776694</v>
      </c>
      <c r="Q137" s="55">
        <v>2052651.6943669941</v>
      </c>
      <c r="R137" s="55">
        <v>2113326.7730800165</v>
      </c>
      <c r="S137" s="37">
        <f t="shared" si="8"/>
        <v>26292184.614129528</v>
      </c>
      <c r="T137" s="37">
        <f t="shared" si="7"/>
        <v>7909553.5352031626</v>
      </c>
    </row>
    <row r="138" spans="1:20" x14ac:dyDescent="0.55000000000000004">
      <c r="A138" s="31" t="s">
        <v>22</v>
      </c>
      <c r="B138" s="31" t="s">
        <v>460</v>
      </c>
      <c r="C138" s="55">
        <v>529820.09895490482</v>
      </c>
      <c r="D138" s="55">
        <v>551133.85540813452</v>
      </c>
      <c r="E138" s="55">
        <v>571665.55172064644</v>
      </c>
      <c r="F138" s="55">
        <v>592239.46089754859</v>
      </c>
      <c r="G138" s="55">
        <v>612966.21089666779</v>
      </c>
      <c r="H138" s="55">
        <v>634223.78793192899</v>
      </c>
      <c r="I138" s="55">
        <v>655049.17031884391</v>
      </c>
      <c r="J138" s="55">
        <v>676621.32010739797</v>
      </c>
      <c r="K138" s="55">
        <v>698377.10327161488</v>
      </c>
      <c r="L138" s="55">
        <v>719759.77039907651</v>
      </c>
      <c r="M138" s="55">
        <v>740617.45718228573</v>
      </c>
      <c r="N138" s="55">
        <v>761064.63581346069</v>
      </c>
      <c r="O138" s="55">
        <v>781344.7399311841</v>
      </c>
      <c r="P138" s="55">
        <v>800661.57634770381</v>
      </c>
      <c r="Q138" s="55">
        <v>820038.75563298899</v>
      </c>
      <c r="R138" s="55">
        <v>839070.17900841043</v>
      </c>
      <c r="S138" s="37">
        <f t="shared" si="8"/>
        <v>10984653.673822798</v>
      </c>
      <c r="T138" s="37">
        <f t="shared" si="7"/>
        <v>3492048.9658098309</v>
      </c>
    </row>
    <row r="139" spans="1:20" x14ac:dyDescent="0.55000000000000004">
      <c r="A139" s="31" t="s">
        <v>140</v>
      </c>
      <c r="B139" s="31" t="s">
        <v>460</v>
      </c>
      <c r="C139" s="55">
        <v>181202.45543142973</v>
      </c>
      <c r="D139" s="55">
        <v>211019.90199027924</v>
      </c>
      <c r="E139" s="55">
        <v>241279.98780139687</v>
      </c>
      <c r="F139" s="55">
        <v>271768.91526060726</v>
      </c>
      <c r="G139" s="55">
        <v>302762.81372475385</v>
      </c>
      <c r="H139" s="55">
        <v>334312.33424840908</v>
      </c>
      <c r="I139" s="55">
        <v>365677.10648358049</v>
      </c>
      <c r="J139" s="55">
        <v>397749.52583456808</v>
      </c>
      <c r="K139" s="55">
        <v>430151.38347635744</v>
      </c>
      <c r="L139" s="55">
        <v>462868.86339192028</v>
      </c>
      <c r="M139" s="55">
        <v>495976.68430768658</v>
      </c>
      <c r="N139" s="55">
        <v>528893.68958017952</v>
      </c>
      <c r="O139" s="55">
        <v>561654.45935707341</v>
      </c>
      <c r="P139" s="55">
        <v>595006.83479983476</v>
      </c>
      <c r="Q139" s="55">
        <v>628342.41834052501</v>
      </c>
      <c r="R139" s="55">
        <v>661622.89290191804</v>
      </c>
      <c r="S139" s="37">
        <f t="shared" si="8"/>
        <v>6670290.2669305196</v>
      </c>
      <c r="T139" s="37">
        <f t="shared" si="7"/>
        <v>1542346.4084568762</v>
      </c>
    </row>
    <row r="140" spans="1:20" x14ac:dyDescent="0.55000000000000004">
      <c r="A140" s="31" t="s">
        <v>141</v>
      </c>
      <c r="B140" s="31" t="s">
        <v>459</v>
      </c>
      <c r="C140" s="55">
        <v>55256.313791343382</v>
      </c>
      <c r="D140" s="55">
        <v>69359.458612360206</v>
      </c>
      <c r="E140" s="55">
        <v>83416.799471953462</v>
      </c>
      <c r="F140" s="55">
        <v>97318.240618182026</v>
      </c>
      <c r="G140" s="55">
        <v>111141.69261380874</v>
      </c>
      <c r="H140" s="55">
        <v>124560.08853378944</v>
      </c>
      <c r="I140" s="55">
        <v>137979.44399126543</v>
      </c>
      <c r="J140" s="55">
        <v>151434.03713318249</v>
      </c>
      <c r="K140" s="55">
        <v>164543.09060690252</v>
      </c>
      <c r="L140" s="55">
        <v>177553.09740870961</v>
      </c>
      <c r="M140" s="55">
        <v>190317.76449269999</v>
      </c>
      <c r="N140" s="55">
        <v>202508.1154488328</v>
      </c>
      <c r="O140" s="55">
        <v>214887.50073763871</v>
      </c>
      <c r="P140" s="55">
        <v>226990.62975146703</v>
      </c>
      <c r="Q140" s="55">
        <v>238460.53585409417</v>
      </c>
      <c r="R140" s="55">
        <v>250143.46013453527</v>
      </c>
      <c r="S140" s="37">
        <f t="shared" si="8"/>
        <v>2495870.2692007651</v>
      </c>
      <c r="T140" s="37">
        <f t="shared" si="7"/>
        <v>541052.59364143724</v>
      </c>
    </row>
    <row r="141" spans="1:20" x14ac:dyDescent="0.55000000000000004">
      <c r="A141" s="31" t="s">
        <v>143</v>
      </c>
      <c r="B141" s="31" t="s">
        <v>459</v>
      </c>
      <c r="C141" s="55">
        <v>30836730.559277859</v>
      </c>
      <c r="D141" s="55">
        <v>30848941.070747171</v>
      </c>
      <c r="E141" s="55">
        <v>30826250.305755083</v>
      </c>
      <c r="F141" s="55">
        <v>30766090.552401625</v>
      </c>
      <c r="G141" s="55">
        <v>30661284.567486808</v>
      </c>
      <c r="H141" s="55">
        <v>30510142.487290893</v>
      </c>
      <c r="I141" s="55">
        <v>30337740.514159199</v>
      </c>
      <c r="J141" s="55">
        <v>30121228.748702377</v>
      </c>
      <c r="K141" s="55">
        <v>29867324.854729984</v>
      </c>
      <c r="L141" s="55">
        <v>29593656.679117948</v>
      </c>
      <c r="M141" s="55">
        <v>29306737.393305942</v>
      </c>
      <c r="N141" s="55">
        <v>29018964.952868905</v>
      </c>
      <c r="O141" s="55">
        <v>28718349.060985524</v>
      </c>
      <c r="P141" s="55">
        <v>28404143.213003069</v>
      </c>
      <c r="Q141" s="55">
        <v>28074188.333471779</v>
      </c>
      <c r="R141" s="55">
        <v>27730875.419114154</v>
      </c>
      <c r="S141" s="37">
        <f t="shared" si="8"/>
        <v>475622648.71241838</v>
      </c>
      <c r="T141" s="37">
        <f t="shared" si="7"/>
        <v>184449439.54295942</v>
      </c>
    </row>
    <row r="142" spans="1:20" x14ac:dyDescent="0.55000000000000004">
      <c r="A142" s="31" t="s">
        <v>145</v>
      </c>
      <c r="B142" s="31" t="s">
        <v>459</v>
      </c>
      <c r="C142" s="55">
        <v>778828.80554948386</v>
      </c>
      <c r="D142" s="55">
        <v>785776.74775094446</v>
      </c>
      <c r="E142" s="55">
        <v>791606.44688996987</v>
      </c>
      <c r="F142" s="55">
        <v>796308.10210482357</v>
      </c>
      <c r="G142" s="55">
        <v>800167.73304154328</v>
      </c>
      <c r="H142" s="55">
        <v>803304.05680524581</v>
      </c>
      <c r="I142" s="55">
        <v>807178.51903320372</v>
      </c>
      <c r="J142" s="55">
        <v>809888.38389851782</v>
      </c>
      <c r="K142" s="55">
        <v>811967.18269847764</v>
      </c>
      <c r="L142" s="55">
        <v>813526.62902824581</v>
      </c>
      <c r="M142" s="55">
        <v>815091.79399361543</v>
      </c>
      <c r="N142" s="55">
        <v>816433.16538057337</v>
      </c>
      <c r="O142" s="55">
        <v>817487.87467504386</v>
      </c>
      <c r="P142" s="55">
        <v>818193.01151797769</v>
      </c>
      <c r="Q142" s="55">
        <v>817591.05276178045</v>
      </c>
      <c r="R142" s="55">
        <v>815072.6299361519</v>
      </c>
      <c r="S142" s="37">
        <f t="shared" si="8"/>
        <v>12898422.135065597</v>
      </c>
      <c r="T142" s="37">
        <f t="shared" si="7"/>
        <v>4755991.8921420109</v>
      </c>
    </row>
    <row r="143" spans="1:20" x14ac:dyDescent="0.55000000000000004">
      <c r="A143" s="31" t="s">
        <v>34</v>
      </c>
      <c r="B143" s="31" t="s">
        <v>460</v>
      </c>
      <c r="C143" s="55">
        <v>6666584.8953637229</v>
      </c>
      <c r="D143" s="55">
        <v>7185386.0841924408</v>
      </c>
      <c r="E143" s="55">
        <v>7707208.5207963996</v>
      </c>
      <c r="F143" s="55">
        <v>8232477.3254608745</v>
      </c>
      <c r="G143" s="55">
        <v>8767368.7602759115</v>
      </c>
      <c r="H143" s="55">
        <v>9301277.8133539706</v>
      </c>
      <c r="I143" s="55">
        <v>9835019.16334619</v>
      </c>
      <c r="J143" s="55">
        <v>10366917.391280038</v>
      </c>
      <c r="K143" s="55">
        <v>10903150.776205618</v>
      </c>
      <c r="L143" s="55">
        <v>11443610.263952618</v>
      </c>
      <c r="M143" s="55">
        <v>11986744.424646365</v>
      </c>
      <c r="N143" s="55">
        <v>12519729.960491436</v>
      </c>
      <c r="O143" s="55">
        <v>13054464.20954496</v>
      </c>
      <c r="P143" s="55">
        <v>13590634.220061116</v>
      </c>
      <c r="Q143" s="55">
        <v>14122153.749039147</v>
      </c>
      <c r="R143" s="55">
        <v>14654304.380483026</v>
      </c>
      <c r="S143" s="37">
        <f t="shared" si="8"/>
        <v>170337031.93849382</v>
      </c>
      <c r="T143" s="37">
        <f t="shared" si="7"/>
        <v>47860303.399443313</v>
      </c>
    </row>
    <row r="144" spans="1:20" x14ac:dyDescent="0.55000000000000004">
      <c r="A144" s="31" t="s">
        <v>35</v>
      </c>
      <c r="B144" s="31" t="s">
        <v>460</v>
      </c>
      <c r="C144" s="55">
        <v>472962.00357718352</v>
      </c>
      <c r="D144" s="55">
        <v>482508.5746881548</v>
      </c>
      <c r="E144" s="55">
        <v>491470.18873264024</v>
      </c>
      <c r="F144" s="55">
        <v>499862.64993270708</v>
      </c>
      <c r="G144" s="55">
        <v>507470.06737413845</v>
      </c>
      <c r="H144" s="55">
        <v>514171.90466533013</v>
      </c>
      <c r="I144" s="55">
        <v>519515.07453788363</v>
      </c>
      <c r="J144" s="55">
        <v>524176.84229747462</v>
      </c>
      <c r="K144" s="55">
        <v>527941.95988540968</v>
      </c>
      <c r="L144" s="55">
        <v>530628.77341472136</v>
      </c>
      <c r="M144" s="55">
        <v>532191.01866209775</v>
      </c>
      <c r="N144" s="55">
        <v>532984.49579657242</v>
      </c>
      <c r="O144" s="55">
        <v>532766.80677503254</v>
      </c>
      <c r="P144" s="55">
        <v>531630.39769029804</v>
      </c>
      <c r="Q144" s="55">
        <v>529866.29064279678</v>
      </c>
      <c r="R144" s="55">
        <v>527663.61036393943</v>
      </c>
      <c r="S144" s="37">
        <f t="shared" si="8"/>
        <v>8257810.6590363821</v>
      </c>
      <c r="T144" s="37">
        <f t="shared" si="7"/>
        <v>2968445.3889701543</v>
      </c>
    </row>
    <row r="145" spans="1:20" x14ac:dyDescent="0.55000000000000004">
      <c r="A145" s="31" t="s">
        <v>28</v>
      </c>
      <c r="B145" s="31" t="s">
        <v>460</v>
      </c>
      <c r="C145" s="55">
        <v>315439.86949136585</v>
      </c>
      <c r="D145" s="55">
        <v>318878.50906701793</v>
      </c>
      <c r="E145" s="55">
        <v>324163.81060231582</v>
      </c>
      <c r="F145" s="55">
        <v>327780.88057361124</v>
      </c>
      <c r="G145" s="55">
        <v>331636.40890998096</v>
      </c>
      <c r="H145" s="55">
        <v>334329.9588056386</v>
      </c>
      <c r="I145" s="55">
        <v>338186.84123037371</v>
      </c>
      <c r="J145" s="55">
        <v>340440.77318675787</v>
      </c>
      <c r="K145" s="55">
        <v>342937.44430194912</v>
      </c>
      <c r="L145" s="55">
        <v>345221.05070370081</v>
      </c>
      <c r="M145" s="55">
        <v>348619.31457012892</v>
      </c>
      <c r="N145" s="55">
        <v>350910.44194923568</v>
      </c>
      <c r="O145" s="55">
        <v>353421.86951828108</v>
      </c>
      <c r="P145" s="55">
        <v>356995.61389308714</v>
      </c>
      <c r="Q145" s="55">
        <v>359482.66575953941</v>
      </c>
      <c r="R145" s="55">
        <v>362166.25350919121</v>
      </c>
      <c r="S145" s="37">
        <f t="shared" si="8"/>
        <v>5450611.7060721749</v>
      </c>
      <c r="T145" s="37">
        <f t="shared" si="7"/>
        <v>1952229.4374499302</v>
      </c>
    </row>
    <row r="146" spans="1:20" x14ac:dyDescent="0.55000000000000004">
      <c r="A146" s="31" t="s">
        <v>146</v>
      </c>
      <c r="B146" s="31" t="s">
        <v>459</v>
      </c>
      <c r="C146" s="55">
        <v>3203726.9696808299</v>
      </c>
      <c r="D146" s="55">
        <v>3344202.3544490924</v>
      </c>
      <c r="E146" s="55">
        <v>3472901.7835824145</v>
      </c>
      <c r="F146" s="55">
        <v>3591404.4648801531</v>
      </c>
      <c r="G146" s="55">
        <v>3702035.2000361332</v>
      </c>
      <c r="H146" s="55">
        <v>3805989.5711022182</v>
      </c>
      <c r="I146" s="55">
        <v>3899200.9071239983</v>
      </c>
      <c r="J146" s="55">
        <v>3988747.8718914697</v>
      </c>
      <c r="K146" s="55">
        <v>4070180.8780272547</v>
      </c>
      <c r="L146" s="55">
        <v>4139394.1185610821</v>
      </c>
      <c r="M146" s="55">
        <v>4194984.2294984777</v>
      </c>
      <c r="N146" s="55">
        <v>4244788.0690451693</v>
      </c>
      <c r="O146" s="55">
        <v>4279245.212631166</v>
      </c>
      <c r="P146" s="55">
        <v>4301681.6778339231</v>
      </c>
      <c r="Q146" s="55">
        <v>4316878.7187119061</v>
      </c>
      <c r="R146" s="55">
        <v>4329649.3819198841</v>
      </c>
      <c r="S146" s="37">
        <f t="shared" si="8"/>
        <v>62885011.408975169</v>
      </c>
      <c r="T146" s="37">
        <f t="shared" si="7"/>
        <v>21120260.343730841</v>
      </c>
    </row>
    <row r="147" spans="1:20" x14ac:dyDescent="0.55000000000000004">
      <c r="A147" s="31" t="s">
        <v>148</v>
      </c>
      <c r="B147" s="31" t="s">
        <v>459</v>
      </c>
      <c r="C147" s="55">
        <v>16531.114374157547</v>
      </c>
      <c r="D147" s="55">
        <v>18404.988160623063</v>
      </c>
      <c r="E147" s="55">
        <v>20336.669027354801</v>
      </c>
      <c r="F147" s="55">
        <v>22311.21014610066</v>
      </c>
      <c r="G147" s="55">
        <v>24338.555191977717</v>
      </c>
      <c r="H147" s="55">
        <v>26429.948512930012</v>
      </c>
      <c r="I147" s="55">
        <v>28548.270938488648</v>
      </c>
      <c r="J147" s="55">
        <v>30724.331445920081</v>
      </c>
      <c r="K147" s="55">
        <v>32975.408729709263</v>
      </c>
      <c r="L147" s="55">
        <v>35284.204157073742</v>
      </c>
      <c r="M147" s="55">
        <v>37655.556175760015</v>
      </c>
      <c r="N147" s="55">
        <v>40069.446246217893</v>
      </c>
      <c r="O147" s="55">
        <v>42535.86078562645</v>
      </c>
      <c r="P147" s="55">
        <v>45097.675222859303</v>
      </c>
      <c r="Q147" s="55">
        <v>47701.881474963826</v>
      </c>
      <c r="R147" s="55">
        <v>50404.793752682999</v>
      </c>
      <c r="S147" s="37">
        <f t="shared" si="8"/>
        <v>519349.91434244602</v>
      </c>
      <c r="T147" s="37">
        <f t="shared" si="7"/>
        <v>128352.4854131438</v>
      </c>
    </row>
    <row r="148" spans="1:20" x14ac:dyDescent="0.55000000000000004">
      <c r="A148" s="31" t="s">
        <v>29</v>
      </c>
      <c r="B148" s="31" t="s">
        <v>460</v>
      </c>
      <c r="C148" s="55">
        <v>38230254.550079703</v>
      </c>
      <c r="D148" s="55">
        <v>43024913.233355127</v>
      </c>
      <c r="E148" s="55">
        <v>47840772.701153696</v>
      </c>
      <c r="F148" s="55">
        <v>52675463.683362968</v>
      </c>
      <c r="G148" s="55">
        <v>57510090.29194621</v>
      </c>
      <c r="H148" s="55">
        <v>62329621.967856631</v>
      </c>
      <c r="I148" s="55">
        <v>67097630.173096612</v>
      </c>
      <c r="J148" s="55">
        <v>71843289.866728336</v>
      </c>
      <c r="K148" s="55">
        <v>76573367.050566047</v>
      </c>
      <c r="L148" s="55">
        <v>81306341.27240023</v>
      </c>
      <c r="M148" s="55">
        <v>86034372.21856539</v>
      </c>
      <c r="N148" s="55">
        <v>90656242.200095102</v>
      </c>
      <c r="O148" s="55">
        <v>95279259.356563196</v>
      </c>
      <c r="P148" s="55">
        <v>99891277.318401054</v>
      </c>
      <c r="Q148" s="55">
        <v>104461694.65966129</v>
      </c>
      <c r="R148" s="55">
        <v>108971732.28751901</v>
      </c>
      <c r="S148" s="37">
        <f t="shared" si="8"/>
        <v>1183726322.8313506</v>
      </c>
      <c r="T148" s="37">
        <f t="shared" si="7"/>
        <v>301611116.42775434</v>
      </c>
    </row>
    <row r="149" spans="1:20" x14ac:dyDescent="0.55000000000000004">
      <c r="A149" s="31" t="s">
        <v>149</v>
      </c>
      <c r="B149" s="31" t="s">
        <v>460</v>
      </c>
      <c r="C149" s="55">
        <v>34550082.360760398</v>
      </c>
      <c r="D149" s="55">
        <v>37860242.724329576</v>
      </c>
      <c r="E149" s="55">
        <v>41059442.411729999</v>
      </c>
      <c r="F149" s="55">
        <v>44149012.283977568</v>
      </c>
      <c r="G149" s="55">
        <v>47164201.472397655</v>
      </c>
      <c r="H149" s="55">
        <v>50130593.683226064</v>
      </c>
      <c r="I149" s="55">
        <v>53050443.315432191</v>
      </c>
      <c r="J149" s="55">
        <v>55915895.528387435</v>
      </c>
      <c r="K149" s="55">
        <v>58731016.248477951</v>
      </c>
      <c r="L149" s="55">
        <v>61480229.255232394</v>
      </c>
      <c r="M149" s="55">
        <v>64158283.18060293</v>
      </c>
      <c r="N149" s="55">
        <v>66761713.595939323</v>
      </c>
      <c r="O149" s="55">
        <v>69289174.848311812</v>
      </c>
      <c r="P149" s="55">
        <v>71728737.092212394</v>
      </c>
      <c r="Q149" s="55">
        <v>74066703.251806274</v>
      </c>
      <c r="R149" s="55">
        <v>76290146.581447601</v>
      </c>
      <c r="S149" s="37">
        <f t="shared" si="8"/>
        <v>906385917.83427155</v>
      </c>
      <c r="T149" s="37">
        <f t="shared" si="7"/>
        <v>254913574.93642128</v>
      </c>
    </row>
    <row r="150" spans="1:20" x14ac:dyDescent="0.55000000000000004">
      <c r="A150" s="31" t="s">
        <v>151</v>
      </c>
      <c r="B150" s="31" t="s">
        <v>459</v>
      </c>
      <c r="C150" s="55">
        <v>7471041.0870628841</v>
      </c>
      <c r="D150" s="55">
        <v>8294768.7373013888</v>
      </c>
      <c r="E150" s="55">
        <v>9103921.0479194783</v>
      </c>
      <c r="F150" s="55">
        <v>9897840.1363717355</v>
      </c>
      <c r="G150" s="55">
        <v>10670521.266516034</v>
      </c>
      <c r="H150" s="55">
        <v>11425717.60664474</v>
      </c>
      <c r="I150" s="55">
        <v>12151668.727483528</v>
      </c>
      <c r="J150" s="55">
        <v>12858026.755079206</v>
      </c>
      <c r="K150" s="55">
        <v>13532503.222268566</v>
      </c>
      <c r="L150" s="55">
        <v>14185923.146284411</v>
      </c>
      <c r="M150" s="55">
        <v>14818092.163869595</v>
      </c>
      <c r="N150" s="55">
        <v>15428869.818534281</v>
      </c>
      <c r="O150" s="55">
        <v>16024709.233603498</v>
      </c>
      <c r="P150" s="55">
        <v>16599258.802878316</v>
      </c>
      <c r="Q150" s="55">
        <v>17152481.158258442</v>
      </c>
      <c r="R150" s="55">
        <v>17684381.657173906</v>
      </c>
      <c r="S150" s="37">
        <f t="shared" si="8"/>
        <v>207299724.56725001</v>
      </c>
      <c r="T150" s="37">
        <f t="shared" si="7"/>
        <v>56863809.881816261</v>
      </c>
    </row>
    <row r="151" spans="1:20" x14ac:dyDescent="0.55000000000000004">
      <c r="A151" s="31" t="s">
        <v>153</v>
      </c>
      <c r="B151" s="31" t="s">
        <v>459</v>
      </c>
      <c r="C151" s="55">
        <v>8224845.307703902</v>
      </c>
      <c r="D151" s="55">
        <v>8367473.5660045566</v>
      </c>
      <c r="E151" s="55">
        <v>8497589.3858041316</v>
      </c>
      <c r="F151" s="55">
        <v>8619116.5459249038</v>
      </c>
      <c r="G151" s="55">
        <v>8725267.8071013894</v>
      </c>
      <c r="H151" s="55">
        <v>8824418.7267964017</v>
      </c>
      <c r="I151" s="55">
        <v>8916888.8841737527</v>
      </c>
      <c r="J151" s="55">
        <v>9000937.3767009452</v>
      </c>
      <c r="K151" s="55">
        <v>9068675.8012652583</v>
      </c>
      <c r="L151" s="55">
        <v>9130603.3209673036</v>
      </c>
      <c r="M151" s="55">
        <v>9182925.385798784</v>
      </c>
      <c r="N151" s="55">
        <v>9226951.9270653054</v>
      </c>
      <c r="O151" s="55">
        <v>9260940.801030878</v>
      </c>
      <c r="P151" s="55">
        <v>9287218.0968855843</v>
      </c>
      <c r="Q151" s="55">
        <v>9302043.0744428746</v>
      </c>
      <c r="R151" s="55">
        <v>9304753.4459873084</v>
      </c>
      <c r="S151" s="37">
        <f t="shared" si="8"/>
        <v>142940649.45365328</v>
      </c>
      <c r="T151" s="37">
        <f t="shared" si="7"/>
        <v>51258711.339335285</v>
      </c>
    </row>
    <row r="152" spans="1:20" x14ac:dyDescent="0.55000000000000004">
      <c r="A152" s="31" t="s">
        <v>154</v>
      </c>
      <c r="B152" s="31" t="s">
        <v>459</v>
      </c>
      <c r="C152" s="55">
        <v>6863422.8871486979</v>
      </c>
      <c r="D152" s="55">
        <v>7379823.7877522428</v>
      </c>
      <c r="E152" s="55">
        <v>7869834.2147189407</v>
      </c>
      <c r="F152" s="55">
        <v>8336908.2277506636</v>
      </c>
      <c r="G152" s="55">
        <v>8784934.381159829</v>
      </c>
      <c r="H152" s="55">
        <v>9217826.8556437008</v>
      </c>
      <c r="I152" s="55">
        <v>9640995.2721654642</v>
      </c>
      <c r="J152" s="55">
        <v>10049127.743075388</v>
      </c>
      <c r="K152" s="55">
        <v>10442631.096414229</v>
      </c>
      <c r="L152" s="55">
        <v>10818589.900208253</v>
      </c>
      <c r="M152" s="55">
        <v>11176431.972752156</v>
      </c>
      <c r="N152" s="55">
        <v>11518981.634437148</v>
      </c>
      <c r="O152" s="55">
        <v>11843457.866914263</v>
      </c>
      <c r="P152" s="55">
        <v>12149655.469014766</v>
      </c>
      <c r="Q152" s="55">
        <v>12439359.196757836</v>
      </c>
      <c r="R152" s="55">
        <v>12712446.200076729</v>
      </c>
      <c r="S152" s="37">
        <f t="shared" si="8"/>
        <v>161244426.70599028</v>
      </c>
      <c r="T152" s="37">
        <f t="shared" si="7"/>
        <v>48452750.354174078</v>
      </c>
    </row>
    <row r="153" spans="1:20" x14ac:dyDescent="0.55000000000000004">
      <c r="A153" s="31" t="s">
        <v>157</v>
      </c>
      <c r="B153" s="31" t="s">
        <v>460</v>
      </c>
      <c r="C153" s="55">
        <v>62923505.63125816</v>
      </c>
      <c r="D153" s="55">
        <v>62632580.729438655</v>
      </c>
      <c r="E153" s="55">
        <v>62514071.541502655</v>
      </c>
      <c r="F153" s="55">
        <v>62497385.008372717</v>
      </c>
      <c r="G153" s="55">
        <v>62422859.700963929</v>
      </c>
      <c r="H153" s="55">
        <v>62191278.25928627</v>
      </c>
      <c r="I153" s="55">
        <v>61860466.476780936</v>
      </c>
      <c r="J153" s="55">
        <v>61369807.605627961</v>
      </c>
      <c r="K153" s="55">
        <v>60783079.923688844</v>
      </c>
      <c r="L153" s="55">
        <v>60191706.819426157</v>
      </c>
      <c r="M153" s="55">
        <v>59640094.370515577</v>
      </c>
      <c r="N153" s="55">
        <v>59072361.321519099</v>
      </c>
      <c r="O153" s="55">
        <v>58530148.048778109</v>
      </c>
      <c r="P153" s="55">
        <v>57977482.753238767</v>
      </c>
      <c r="Q153" s="55">
        <v>57360620.611129522</v>
      </c>
      <c r="R153" s="55">
        <v>56650328.498164855</v>
      </c>
      <c r="S153" s="37">
        <f t="shared" si="8"/>
        <v>968617777.29969239</v>
      </c>
      <c r="T153" s="37">
        <f t="shared" si="7"/>
        <v>375181680.87082243</v>
      </c>
    </row>
    <row r="154" spans="1:20" x14ac:dyDescent="0.55000000000000004">
      <c r="A154" s="31" t="s">
        <v>158</v>
      </c>
      <c r="B154" s="31" t="s">
        <v>459</v>
      </c>
      <c r="C154" s="55">
        <v>534555.22138295858</v>
      </c>
      <c r="D154" s="55">
        <v>565437.46949110553</v>
      </c>
      <c r="E154" s="55">
        <v>596215.5358249211</v>
      </c>
      <c r="F154" s="55">
        <v>626821.2008849422</v>
      </c>
      <c r="G154" s="55">
        <v>657823.30621610524</v>
      </c>
      <c r="H154" s="55">
        <v>688830.74251936702</v>
      </c>
      <c r="I154" s="55">
        <v>719015.99038762914</v>
      </c>
      <c r="J154" s="55">
        <v>749358.26053811121</v>
      </c>
      <c r="K154" s="55">
        <v>779641.72439725127</v>
      </c>
      <c r="L154" s="55">
        <v>808799.28215545253</v>
      </c>
      <c r="M154" s="55">
        <v>836575.05711875018</v>
      </c>
      <c r="N154" s="55">
        <v>863141.0131849153</v>
      </c>
      <c r="O154" s="55">
        <v>887825.01474528795</v>
      </c>
      <c r="P154" s="55">
        <v>911026.16721645882</v>
      </c>
      <c r="Q154" s="55">
        <v>932295.45464624895</v>
      </c>
      <c r="R154" s="55">
        <v>951835.74691900343</v>
      </c>
      <c r="S154" s="37">
        <f t="shared" si="8"/>
        <v>12109197.187628508</v>
      </c>
      <c r="T154" s="37">
        <f t="shared" si="7"/>
        <v>3669683.4763193997</v>
      </c>
    </row>
    <row r="155" spans="1:20" x14ac:dyDescent="0.55000000000000004">
      <c r="A155" s="31" t="s">
        <v>159</v>
      </c>
      <c r="B155" s="31" t="s">
        <v>459</v>
      </c>
      <c r="C155" s="55">
        <v>30869.346783512177</v>
      </c>
      <c r="D155" s="55">
        <v>32028.912501279858</v>
      </c>
      <c r="E155" s="55">
        <v>35637.403608664004</v>
      </c>
      <c r="F155" s="55">
        <v>37766.578432979812</v>
      </c>
      <c r="G155" s="55">
        <v>40635.202009706612</v>
      </c>
      <c r="H155" s="55">
        <v>42672.298675506165</v>
      </c>
      <c r="I155" s="55">
        <v>45490.042709181449</v>
      </c>
      <c r="J155" s="55">
        <v>47422.647571701105</v>
      </c>
      <c r="K155" s="55">
        <v>50170.396938134254</v>
      </c>
      <c r="L155" s="55">
        <v>51988.741636629617</v>
      </c>
      <c r="M155" s="55">
        <v>52828.945641341626</v>
      </c>
      <c r="N155" s="55">
        <v>55423.553571496697</v>
      </c>
      <c r="O155" s="55">
        <v>57975.256700014928</v>
      </c>
      <c r="P155" s="55">
        <v>58589.898618924963</v>
      </c>
      <c r="Q155" s="55">
        <v>60073.09482610839</v>
      </c>
      <c r="R155" s="55">
        <v>62451.005110551567</v>
      </c>
      <c r="S155" s="37">
        <f t="shared" si="8"/>
        <v>762023.32533573336</v>
      </c>
      <c r="T155" s="37">
        <f t="shared" si="7"/>
        <v>219609.74201164863</v>
      </c>
    </row>
    <row r="156" spans="1:20" x14ac:dyDescent="0.55000000000000004">
      <c r="A156" s="31" t="s">
        <v>160</v>
      </c>
      <c r="B156" s="31" t="s">
        <v>459</v>
      </c>
      <c r="C156" s="55">
        <v>737155.2486959066</v>
      </c>
      <c r="D156" s="55">
        <v>826350.0045391185</v>
      </c>
      <c r="E156" s="55">
        <v>916739.11353738431</v>
      </c>
      <c r="F156" s="55">
        <v>1007576.2221339355</v>
      </c>
      <c r="G156" s="55">
        <v>1097565.5688851534</v>
      </c>
      <c r="H156" s="55">
        <v>1187369.105045523</v>
      </c>
      <c r="I156" s="55">
        <v>1278107.5680593376</v>
      </c>
      <c r="J156" s="55">
        <v>1367123.6552074866</v>
      </c>
      <c r="K156" s="55">
        <v>1455136.3554028296</v>
      </c>
      <c r="L156" s="55">
        <v>1543981.8720320596</v>
      </c>
      <c r="M156" s="55">
        <v>1633715.5021692403</v>
      </c>
      <c r="N156" s="55">
        <v>1724030.1771925723</v>
      </c>
      <c r="O156" s="55">
        <v>1814920.3391003292</v>
      </c>
      <c r="P156" s="55">
        <v>1906724.1376667344</v>
      </c>
      <c r="Q156" s="55">
        <v>1997620.8728240547</v>
      </c>
      <c r="R156" s="55">
        <v>2086771.8904343145</v>
      </c>
      <c r="S156" s="37">
        <f t="shared" si="8"/>
        <v>22580887.632925976</v>
      </c>
      <c r="T156" s="37">
        <f t="shared" si="7"/>
        <v>5772755.2628370207</v>
      </c>
    </row>
    <row r="157" spans="1:20" x14ac:dyDescent="0.55000000000000004">
      <c r="A157" s="31" t="s">
        <v>162</v>
      </c>
      <c r="B157" s="31">
        <v>0</v>
      </c>
      <c r="C157" s="55">
        <v>7442.5598858459543</v>
      </c>
      <c r="D157" s="55">
        <v>7994.8189052825401</v>
      </c>
      <c r="E157" s="55">
        <v>8507.4457676365473</v>
      </c>
      <c r="F157" s="55">
        <v>9064.599322404034</v>
      </c>
      <c r="G157" s="55">
        <v>9490.5528626131709</v>
      </c>
      <c r="H157" s="55">
        <v>10022.768178628619</v>
      </c>
      <c r="I157" s="55">
        <v>10543.614907610636</v>
      </c>
      <c r="J157" s="55">
        <v>11052.497428088733</v>
      </c>
      <c r="K157" s="55">
        <v>11415.374790483471</v>
      </c>
      <c r="L157" s="55">
        <v>11760.405474842042</v>
      </c>
      <c r="M157" s="55">
        <v>12295.17431834757</v>
      </c>
      <c r="N157" s="55">
        <v>12608.524835355898</v>
      </c>
      <c r="O157" s="55">
        <v>12904.784536145859</v>
      </c>
      <c r="P157" s="55">
        <v>13327.653617239666</v>
      </c>
      <c r="Q157" s="55">
        <v>13664.498150752715</v>
      </c>
      <c r="R157" s="55">
        <v>13913.482811464786</v>
      </c>
      <c r="S157" s="37">
        <f t="shared" si="8"/>
        <v>176008.75579274225</v>
      </c>
      <c r="T157" s="37">
        <f t="shared" si="7"/>
        <v>52522.744922410864</v>
      </c>
    </row>
    <row r="158" spans="1:20" x14ac:dyDescent="0.55000000000000004">
      <c r="A158" s="31" t="s">
        <v>163</v>
      </c>
      <c r="B158" s="31" t="s">
        <v>459</v>
      </c>
      <c r="C158" s="55">
        <v>143702.49206569718</v>
      </c>
      <c r="D158" s="55">
        <v>155422.57167352489</v>
      </c>
      <c r="E158" s="55">
        <v>166829.54965343777</v>
      </c>
      <c r="F158" s="55">
        <v>178343.52601102475</v>
      </c>
      <c r="G158" s="55">
        <v>189658.88451783231</v>
      </c>
      <c r="H158" s="55">
        <v>200982.99336625973</v>
      </c>
      <c r="I158" s="55">
        <v>211860.87569539744</v>
      </c>
      <c r="J158" s="55">
        <v>222967.28983930507</v>
      </c>
      <c r="K158" s="55">
        <v>233840.66075041011</v>
      </c>
      <c r="L158" s="55">
        <v>244345.06420850006</v>
      </c>
      <c r="M158" s="55">
        <v>254962.10867141641</v>
      </c>
      <c r="N158" s="55">
        <v>264557.90434792923</v>
      </c>
      <c r="O158" s="55">
        <v>274119.8581966944</v>
      </c>
      <c r="P158" s="55">
        <v>283391.56672990666</v>
      </c>
      <c r="Q158" s="55">
        <v>292236.23589081416</v>
      </c>
      <c r="R158" s="55">
        <v>301307.95780649659</v>
      </c>
      <c r="S158" s="37">
        <f t="shared" si="8"/>
        <v>3618529.5394246462</v>
      </c>
      <c r="T158" s="37">
        <f t="shared" si="7"/>
        <v>1034940.0172877766</v>
      </c>
    </row>
    <row r="159" spans="1:20" x14ac:dyDescent="0.55000000000000004">
      <c r="A159" s="31" t="s">
        <v>164</v>
      </c>
      <c r="B159" s="31" t="s">
        <v>459</v>
      </c>
      <c r="C159" s="55">
        <v>766.92406950479199</v>
      </c>
      <c r="D159" s="55">
        <v>1484.073480916938</v>
      </c>
      <c r="E159" s="55">
        <v>2203.0311065020478</v>
      </c>
      <c r="F159" s="55">
        <v>2923.1801542466033</v>
      </c>
      <c r="G159" s="55">
        <v>3652.2199285880483</v>
      </c>
      <c r="H159" s="55">
        <v>4384.2833213356962</v>
      </c>
      <c r="I159" s="55">
        <v>5116.9104109978571</v>
      </c>
      <c r="J159" s="55">
        <v>5858.6309550098204</v>
      </c>
      <c r="K159" s="55">
        <v>6608.7832716529774</v>
      </c>
      <c r="L159" s="55">
        <v>7365.7450122872988</v>
      </c>
      <c r="M159" s="55">
        <v>8127.0737025358048</v>
      </c>
      <c r="N159" s="55">
        <v>8876.608066341314</v>
      </c>
      <c r="O159" s="55">
        <v>9630.5466194457476</v>
      </c>
      <c r="P159" s="55">
        <v>10383.112003629944</v>
      </c>
      <c r="Q159" s="55">
        <v>11145.378651668128</v>
      </c>
      <c r="R159" s="55">
        <v>11905.46969608484</v>
      </c>
      <c r="S159" s="37">
        <f t="shared" si="8"/>
        <v>100431.97045074785</v>
      </c>
      <c r="T159" s="37">
        <f t="shared" ref="T159:T175" si="9">SUM(C159:H159)</f>
        <v>15413.712061094127</v>
      </c>
    </row>
    <row r="160" spans="1:20" x14ac:dyDescent="0.55000000000000004">
      <c r="A160" s="31" t="s">
        <v>27</v>
      </c>
      <c r="B160" s="31" t="s">
        <v>460</v>
      </c>
      <c r="C160" s="55">
        <v>2453298.0308063044</v>
      </c>
      <c r="D160" s="55">
        <v>2434745.6202151063</v>
      </c>
      <c r="E160" s="55">
        <v>2413349.4810146992</v>
      </c>
      <c r="F160" s="55">
        <v>2390773.9213234466</v>
      </c>
      <c r="G160" s="55">
        <v>2369282.4443943277</v>
      </c>
      <c r="H160" s="55">
        <v>2349760.7226410089</v>
      </c>
      <c r="I160" s="55">
        <v>2326802.6856554593</v>
      </c>
      <c r="J160" s="55">
        <v>2306114.8593072188</v>
      </c>
      <c r="K160" s="55">
        <v>2286566.1791864089</v>
      </c>
      <c r="L160" s="55">
        <v>2266372.1795928017</v>
      </c>
      <c r="M160" s="55">
        <v>2245144.8955786768</v>
      </c>
      <c r="N160" s="55">
        <v>2221825.7192071457</v>
      </c>
      <c r="O160" s="55">
        <v>2197216.8222572198</v>
      </c>
      <c r="P160" s="55">
        <v>2171665.6639702478</v>
      </c>
      <c r="Q160" s="55">
        <v>2145101.2582735331</v>
      </c>
      <c r="R160" s="55">
        <v>2117199.8059525928</v>
      </c>
      <c r="S160" s="37">
        <f t="shared" ref="S160:S175" si="10">SUM(C160:R160)</f>
        <v>36695220.289376199</v>
      </c>
      <c r="T160" s="37">
        <f t="shared" si="9"/>
        <v>14411210.220394894</v>
      </c>
    </row>
    <row r="161" spans="1:20" x14ac:dyDescent="0.55000000000000004">
      <c r="A161" s="31" t="s">
        <v>165</v>
      </c>
      <c r="B161" s="31" t="s">
        <v>460</v>
      </c>
      <c r="C161" s="55">
        <v>311075.1334102613</v>
      </c>
      <c r="D161" s="55">
        <v>519382.00207012921</v>
      </c>
      <c r="E161" s="55">
        <v>727006.74770922947</v>
      </c>
      <c r="F161" s="55">
        <v>933306.21129094053</v>
      </c>
      <c r="G161" s="55">
        <v>1138324.626047028</v>
      </c>
      <c r="H161" s="55">
        <v>1343602.1781452172</v>
      </c>
      <c r="I161" s="55">
        <v>1546803.9824388328</v>
      </c>
      <c r="J161" s="55">
        <v>1749332.7590387806</v>
      </c>
      <c r="K161" s="55">
        <v>1952776.9764825876</v>
      </c>
      <c r="L161" s="55">
        <v>2152947.3708842001</v>
      </c>
      <c r="M161" s="55">
        <v>2352863.3238815251</v>
      </c>
      <c r="N161" s="55">
        <v>2548791.0220043724</v>
      </c>
      <c r="O161" s="55">
        <v>2740886.7730159275</v>
      </c>
      <c r="P161" s="55">
        <v>2930172.5983428117</v>
      </c>
      <c r="Q161" s="55">
        <v>3118641.1357259578</v>
      </c>
      <c r="R161" s="55">
        <v>3306355.1152713257</v>
      </c>
      <c r="S161" s="37">
        <f t="shared" si="10"/>
        <v>29372267.95575913</v>
      </c>
      <c r="T161" s="37">
        <f t="shared" si="9"/>
        <v>4972696.8986728061</v>
      </c>
    </row>
    <row r="162" spans="1:20" x14ac:dyDescent="0.55000000000000004">
      <c r="A162" s="31" t="s">
        <v>167</v>
      </c>
      <c r="B162" s="31" t="s">
        <v>459</v>
      </c>
      <c r="C162" s="55">
        <v>101615.77472910793</v>
      </c>
      <c r="D162" s="55">
        <v>116640.72580738952</v>
      </c>
      <c r="E162" s="55">
        <v>131727.0065590782</v>
      </c>
      <c r="F162" s="55">
        <v>146862.76109649346</v>
      </c>
      <c r="G162" s="55">
        <v>161887.73166719964</v>
      </c>
      <c r="H162" s="55">
        <v>176750.59608640202</v>
      </c>
      <c r="I162" s="55">
        <v>191311.87041565386</v>
      </c>
      <c r="J162" s="55">
        <v>205671.76251764549</v>
      </c>
      <c r="K162" s="55">
        <v>219813.84258534986</v>
      </c>
      <c r="L162" s="55">
        <v>233704.33482299783</v>
      </c>
      <c r="M162" s="55">
        <v>247346.97247037131</v>
      </c>
      <c r="N162" s="55">
        <v>260629.89415933585</v>
      </c>
      <c r="O162" s="55">
        <v>273656.67998132732</v>
      </c>
      <c r="P162" s="55">
        <v>286377.59491429024</v>
      </c>
      <c r="Q162" s="55">
        <v>298846.80447085836</v>
      </c>
      <c r="R162" s="55">
        <v>311015.8123310387</v>
      </c>
      <c r="S162" s="37">
        <f t="shared" si="10"/>
        <v>3363860.1646145391</v>
      </c>
      <c r="T162" s="37">
        <f t="shared" si="9"/>
        <v>835484.59594567074</v>
      </c>
    </row>
    <row r="163" spans="1:20" x14ac:dyDescent="0.55000000000000004">
      <c r="A163" s="31" t="s">
        <v>21</v>
      </c>
      <c r="B163" s="31" t="s">
        <v>460</v>
      </c>
      <c r="C163" s="55">
        <v>1602173.972866653</v>
      </c>
      <c r="D163" s="55">
        <v>1621905.324081481</v>
      </c>
      <c r="E163" s="55">
        <v>1628271.89504193</v>
      </c>
      <c r="F163" s="55">
        <v>1638287.4106286985</v>
      </c>
      <c r="G163" s="55">
        <v>1642518.3339352484</v>
      </c>
      <c r="H163" s="55">
        <v>1659735.2386683011</v>
      </c>
      <c r="I163" s="55">
        <v>1671160.9789789142</v>
      </c>
      <c r="J163" s="55">
        <v>1681511.8540787552</v>
      </c>
      <c r="K163" s="55">
        <v>1695369.1394335341</v>
      </c>
      <c r="L163" s="55">
        <v>1708122.390277951</v>
      </c>
      <c r="M163" s="55">
        <v>1728748.5066984668</v>
      </c>
      <c r="N163" s="55">
        <v>1739269.9806648318</v>
      </c>
      <c r="O163" s="55">
        <v>1744351.9707586637</v>
      </c>
      <c r="P163" s="55">
        <v>1761547.3525575411</v>
      </c>
      <c r="Q163" s="55">
        <v>1777560.5529629102</v>
      </c>
      <c r="R163" s="55">
        <v>1788150.5048880747</v>
      </c>
      <c r="S163" s="37">
        <f t="shared" si="10"/>
        <v>27088685.406521957</v>
      </c>
      <c r="T163" s="37">
        <f t="shared" si="9"/>
        <v>9792892.175222313</v>
      </c>
    </row>
    <row r="164" spans="1:20" x14ac:dyDescent="0.55000000000000004">
      <c r="A164" s="31" t="s">
        <v>53</v>
      </c>
      <c r="B164" s="31" t="s">
        <v>459</v>
      </c>
      <c r="C164" s="55">
        <v>435461.21805307141</v>
      </c>
      <c r="D164" s="55">
        <v>462260.31821680441</v>
      </c>
      <c r="E164" s="55">
        <v>489305.97241127037</v>
      </c>
      <c r="F164" s="55">
        <v>515359.58529227437</v>
      </c>
      <c r="G164" s="55">
        <v>540427.58674005535</v>
      </c>
      <c r="H164" s="55">
        <v>564280.90695056319</v>
      </c>
      <c r="I164" s="55">
        <v>587881.86996426259</v>
      </c>
      <c r="J164" s="55">
        <v>610298.40766125452</v>
      </c>
      <c r="K164" s="55">
        <v>631015.22392763454</v>
      </c>
      <c r="L164" s="55">
        <v>652844.07185636088</v>
      </c>
      <c r="M164" s="55">
        <v>675112.18449412647</v>
      </c>
      <c r="N164" s="55">
        <v>697879.91628596012</v>
      </c>
      <c r="O164" s="55">
        <v>721195.74263953755</v>
      </c>
      <c r="P164" s="55">
        <v>745097.27756096795</v>
      </c>
      <c r="Q164" s="55">
        <v>768238.41001514031</v>
      </c>
      <c r="R164" s="55">
        <v>789776.46394855354</v>
      </c>
      <c r="S164" s="37">
        <f t="shared" si="10"/>
        <v>9886435.156017838</v>
      </c>
      <c r="T164" s="37">
        <f t="shared" si="9"/>
        <v>3007095.5876640389</v>
      </c>
    </row>
    <row r="165" spans="1:20" x14ac:dyDescent="0.55000000000000004">
      <c r="A165" s="31" t="s">
        <v>172</v>
      </c>
      <c r="B165" s="31" t="s">
        <v>459</v>
      </c>
      <c r="C165" s="55">
        <v>3093229.4190500379</v>
      </c>
      <c r="D165" s="55">
        <v>3490040.7061938159</v>
      </c>
      <c r="E165" s="55">
        <v>3893579.9170214632</v>
      </c>
      <c r="F165" s="55">
        <v>4290665.5157229304</v>
      </c>
      <c r="G165" s="55">
        <v>4689554.1311435839</v>
      </c>
      <c r="H165" s="55">
        <v>5085793.8847170398</v>
      </c>
      <c r="I165" s="55">
        <v>5481673.6677217111</v>
      </c>
      <c r="J165" s="55">
        <v>5871791.7850880884</v>
      </c>
      <c r="K165" s="55">
        <v>6263964.296302272</v>
      </c>
      <c r="L165" s="55">
        <v>6646828.4722178215</v>
      </c>
      <c r="M165" s="55">
        <v>7025532.3233729536</v>
      </c>
      <c r="N165" s="55">
        <v>7399806.8486781614</v>
      </c>
      <c r="O165" s="55">
        <v>7763104.7538774414</v>
      </c>
      <c r="P165" s="55">
        <v>8127625.6844425118</v>
      </c>
      <c r="Q165" s="55">
        <v>8480451.8821052331</v>
      </c>
      <c r="R165" s="55">
        <v>8831000.4614151791</v>
      </c>
      <c r="S165" s="37">
        <f t="shared" si="10"/>
        <v>96434643.749070227</v>
      </c>
      <c r="T165" s="37">
        <f t="shared" si="9"/>
        <v>24542863.57384887</v>
      </c>
    </row>
    <row r="166" spans="1:20" x14ac:dyDescent="0.55000000000000004">
      <c r="A166" s="31" t="s">
        <v>175</v>
      </c>
      <c r="B166" s="31" t="s">
        <v>459</v>
      </c>
      <c r="C166" s="55">
        <v>21681.203746659219</v>
      </c>
      <c r="D166" s="55">
        <v>22157.036470310071</v>
      </c>
      <c r="E166" s="55">
        <v>22616.571684339204</v>
      </c>
      <c r="F166" s="55">
        <v>23091.274027585347</v>
      </c>
      <c r="G166" s="55">
        <v>23508.058105102173</v>
      </c>
      <c r="H166" s="55">
        <v>23897.20261864143</v>
      </c>
      <c r="I166" s="55">
        <v>24229.091033120534</v>
      </c>
      <c r="J166" s="55">
        <v>24519.363081955642</v>
      </c>
      <c r="K166" s="55">
        <v>24768.734897723862</v>
      </c>
      <c r="L166" s="55">
        <v>24993.353190178059</v>
      </c>
      <c r="M166" s="55">
        <v>25194.140390389017</v>
      </c>
      <c r="N166" s="55">
        <v>25371.995164908334</v>
      </c>
      <c r="O166" s="55">
        <v>25543.161686330772</v>
      </c>
      <c r="P166" s="55">
        <v>25662.385331693822</v>
      </c>
      <c r="Q166" s="55">
        <v>25730.654740323916</v>
      </c>
      <c r="R166" s="55">
        <v>25779.617153650885</v>
      </c>
      <c r="S166" s="37">
        <f t="shared" si="10"/>
        <v>388743.84332291229</v>
      </c>
      <c r="T166" s="37">
        <f t="shared" si="9"/>
        <v>136951.34665263744</v>
      </c>
    </row>
    <row r="167" spans="1:20" x14ac:dyDescent="0.55000000000000004">
      <c r="A167" s="31" t="s">
        <v>24</v>
      </c>
      <c r="B167" s="31" t="s">
        <v>460</v>
      </c>
      <c r="C167" s="55">
        <v>4157314.356810702</v>
      </c>
      <c r="D167" s="55">
        <v>4639940.0435307622</v>
      </c>
      <c r="E167" s="55">
        <v>5131966.7761425171</v>
      </c>
      <c r="F167" s="55">
        <v>5633467.845583831</v>
      </c>
      <c r="G167" s="55">
        <v>6142450.3311359938</v>
      </c>
      <c r="H167" s="55">
        <v>6657790.9998966865</v>
      </c>
      <c r="I167" s="55">
        <v>7174318.5728263194</v>
      </c>
      <c r="J167" s="55">
        <v>7695682.5172799388</v>
      </c>
      <c r="K167" s="55">
        <v>8222682.5522097033</v>
      </c>
      <c r="L167" s="55">
        <v>8751972.6176406536</v>
      </c>
      <c r="M167" s="55">
        <v>9281372.1518041585</v>
      </c>
      <c r="N167" s="55">
        <v>9806358.8186175749</v>
      </c>
      <c r="O167" s="55">
        <v>10329760.514258794</v>
      </c>
      <c r="P167" s="55">
        <v>10853182.986773705</v>
      </c>
      <c r="Q167" s="55">
        <v>11378393.698612886</v>
      </c>
      <c r="R167" s="55">
        <v>11900952.247152267</v>
      </c>
      <c r="S167" s="37">
        <f t="shared" si="10"/>
        <v>127757607.03027649</v>
      </c>
      <c r="T167" s="37">
        <f t="shared" si="9"/>
        <v>32362930.35310049</v>
      </c>
    </row>
    <row r="168" spans="1:20" x14ac:dyDescent="0.55000000000000004">
      <c r="A168" s="31" t="s">
        <v>43</v>
      </c>
      <c r="B168" s="31" t="s">
        <v>460</v>
      </c>
      <c r="C168" s="55">
        <v>1022460.5854359339</v>
      </c>
      <c r="D168" s="55">
        <v>1020310.9240445285</v>
      </c>
      <c r="E168" s="55">
        <v>1016277.802918523</v>
      </c>
      <c r="F168" s="55">
        <v>1011235.3870473733</v>
      </c>
      <c r="G168" s="55">
        <v>1005626.68176517</v>
      </c>
      <c r="H168" s="55">
        <v>999591.87132480263</v>
      </c>
      <c r="I168" s="55">
        <v>992162.79417311202</v>
      </c>
      <c r="J168" s="55">
        <v>984440.60304682644</v>
      </c>
      <c r="K168" s="55">
        <v>976429.85084152012</v>
      </c>
      <c r="L168" s="55">
        <v>967722.98779855797</v>
      </c>
      <c r="M168" s="55">
        <v>957801.98038573971</v>
      </c>
      <c r="N168" s="55">
        <v>946544.6451277876</v>
      </c>
      <c r="O168" s="55">
        <v>934827.9290747015</v>
      </c>
      <c r="P168" s="55">
        <v>921722.51195508346</v>
      </c>
      <c r="Q168" s="55">
        <v>907798.94387208438</v>
      </c>
      <c r="R168" s="55">
        <v>892528.09508205892</v>
      </c>
      <c r="S168" s="37">
        <f t="shared" si="10"/>
        <v>15557483.593893806</v>
      </c>
      <c r="T168" s="37">
        <f t="shared" si="9"/>
        <v>6075503.2525363313</v>
      </c>
    </row>
    <row r="169" spans="1:20" x14ac:dyDescent="0.55000000000000004">
      <c r="A169" s="31" t="s">
        <v>176</v>
      </c>
      <c r="B169" s="31" t="s">
        <v>460</v>
      </c>
      <c r="C169" s="55">
        <v>321986.6680634626</v>
      </c>
      <c r="D169" s="55">
        <v>345159.08055985771</v>
      </c>
      <c r="E169" s="55">
        <v>368868.48213004653</v>
      </c>
      <c r="F169" s="55">
        <v>393051.91115356446</v>
      </c>
      <c r="G169" s="55">
        <v>417393.23273730808</v>
      </c>
      <c r="H169" s="55">
        <v>441660.9323183404</v>
      </c>
      <c r="I169" s="55">
        <v>466162.75251252967</v>
      </c>
      <c r="J169" s="55">
        <v>490506.6997194282</v>
      </c>
      <c r="K169" s="55">
        <v>514787.38745012844</v>
      </c>
      <c r="L169" s="55">
        <v>539173.76075740112</v>
      </c>
      <c r="M169" s="55">
        <v>563779.11336715065</v>
      </c>
      <c r="N169" s="55">
        <v>588288.393316495</v>
      </c>
      <c r="O169" s="55">
        <v>612944.69441219524</v>
      </c>
      <c r="P169" s="55">
        <v>637627.60666363162</v>
      </c>
      <c r="Q169" s="55">
        <v>662042.51960783626</v>
      </c>
      <c r="R169" s="55">
        <v>686299.69164478302</v>
      </c>
      <c r="S169" s="37">
        <f t="shared" si="10"/>
        <v>8049732.9264141582</v>
      </c>
      <c r="T169" s="37">
        <f t="shared" si="9"/>
        <v>2288120.30696258</v>
      </c>
    </row>
    <row r="170" spans="1:20" x14ac:dyDescent="0.55000000000000004">
      <c r="A170" s="31" t="s">
        <v>177</v>
      </c>
      <c r="B170" s="31" t="s">
        <v>460</v>
      </c>
      <c r="C170" s="55">
        <v>78378661.939907655</v>
      </c>
      <c r="D170" s="55">
        <v>77274422.649002135</v>
      </c>
      <c r="E170" s="55">
        <v>76251609.093353957</v>
      </c>
      <c r="F170" s="55">
        <v>75293993.800749645</v>
      </c>
      <c r="G170" s="55">
        <v>74362021.585379437</v>
      </c>
      <c r="H170" s="55">
        <v>73425524.155043438</v>
      </c>
      <c r="I170" s="55">
        <v>72438948.497038141</v>
      </c>
      <c r="J170" s="55">
        <v>71469989.425621226</v>
      </c>
      <c r="K170" s="55">
        <v>70514644.989610404</v>
      </c>
      <c r="L170" s="55">
        <v>69568244.063595414</v>
      </c>
      <c r="M170" s="55">
        <v>68634525.033275798</v>
      </c>
      <c r="N170" s="55">
        <v>67754976.120192662</v>
      </c>
      <c r="O170" s="55">
        <v>66882122.687994927</v>
      </c>
      <c r="P170" s="55">
        <v>65996509.816921882</v>
      </c>
      <c r="Q170" s="55">
        <v>65083438.918583237</v>
      </c>
      <c r="R170" s="55">
        <v>64122757.089693047</v>
      </c>
      <c r="S170" s="37">
        <f t="shared" si="10"/>
        <v>1137452389.865963</v>
      </c>
      <c r="T170" s="37">
        <f t="shared" si="9"/>
        <v>454986233.22343624</v>
      </c>
    </row>
    <row r="171" spans="1:20" x14ac:dyDescent="0.55000000000000004">
      <c r="A171" s="31" t="s">
        <v>178</v>
      </c>
      <c r="B171" s="31" t="s">
        <v>459</v>
      </c>
      <c r="C171" s="55">
        <v>26619.347804873563</v>
      </c>
      <c r="D171" s="55">
        <v>26536.775024120718</v>
      </c>
      <c r="E171" s="55">
        <v>26434.035764140728</v>
      </c>
      <c r="F171" s="55">
        <v>26317.781072472269</v>
      </c>
      <c r="G171" s="55">
        <v>26188.62617513947</v>
      </c>
      <c r="H171" s="55">
        <v>26050.219144206658</v>
      </c>
      <c r="I171" s="55">
        <v>25945.185189276173</v>
      </c>
      <c r="J171" s="55">
        <v>25821.943700196112</v>
      </c>
      <c r="K171" s="55">
        <v>25687.129494335335</v>
      </c>
      <c r="L171" s="55">
        <v>25570.302586277983</v>
      </c>
      <c r="M171" s="55">
        <v>25453.694535518694</v>
      </c>
      <c r="N171" s="55">
        <v>25340.195992984445</v>
      </c>
      <c r="O171" s="55">
        <v>25235.324825375785</v>
      </c>
      <c r="P171" s="55">
        <v>25122.251641368213</v>
      </c>
      <c r="Q171" s="55">
        <v>24976.886696184905</v>
      </c>
      <c r="R171" s="55">
        <v>24789.886530364405</v>
      </c>
      <c r="S171" s="37">
        <f t="shared" si="10"/>
        <v>412089.58617683547</v>
      </c>
      <c r="T171" s="37">
        <f t="shared" si="9"/>
        <v>158146.78498495341</v>
      </c>
    </row>
    <row r="172" spans="1:20" x14ac:dyDescent="0.55000000000000004">
      <c r="A172" s="31" t="s">
        <v>180</v>
      </c>
      <c r="B172" s="31" t="s">
        <v>460</v>
      </c>
      <c r="C172" s="55">
        <v>50586527.899423763</v>
      </c>
      <c r="D172" s="55">
        <v>50499456.347226202</v>
      </c>
      <c r="E172" s="55">
        <v>50350619.578436047</v>
      </c>
      <c r="F172" s="55">
        <v>50141908.149531342</v>
      </c>
      <c r="G172" s="55">
        <v>49885326.462537073</v>
      </c>
      <c r="H172" s="55">
        <v>49588850.703448825</v>
      </c>
      <c r="I172" s="55">
        <v>49294525.934130758</v>
      </c>
      <c r="J172" s="55">
        <v>48962049.884257957</v>
      </c>
      <c r="K172" s="55">
        <v>48599031.231417604</v>
      </c>
      <c r="L172" s="55">
        <v>48207279.583533503</v>
      </c>
      <c r="M172" s="55">
        <v>47797784.996374324</v>
      </c>
      <c r="N172" s="55">
        <v>47399491.058264963</v>
      </c>
      <c r="O172" s="55">
        <v>46974919.028376333</v>
      </c>
      <c r="P172" s="55">
        <v>46518459.932790287</v>
      </c>
      <c r="Q172" s="55">
        <v>46026518.281726867</v>
      </c>
      <c r="R172" s="55">
        <v>45486860.13592314</v>
      </c>
      <c r="S172" s="37">
        <f t="shared" si="10"/>
        <v>776319609.20739901</v>
      </c>
      <c r="T172" s="37">
        <f t="shared" si="9"/>
        <v>301052689.14060324</v>
      </c>
    </row>
    <row r="173" spans="1:20" x14ac:dyDescent="0.55000000000000004">
      <c r="A173" s="31" t="s">
        <v>181</v>
      </c>
      <c r="B173" s="31" t="s">
        <v>459</v>
      </c>
      <c r="C173" s="55">
        <v>306339.24788212345</v>
      </c>
      <c r="D173" s="55">
        <v>340378.21887043555</v>
      </c>
      <c r="E173" s="55">
        <v>373884.93753545341</v>
      </c>
      <c r="F173" s="55">
        <v>407237.4687222371</v>
      </c>
      <c r="G173" s="55">
        <v>440409.82239272411</v>
      </c>
      <c r="H173" s="55">
        <v>473561.49082060176</v>
      </c>
      <c r="I173" s="55">
        <v>506496.62883716909</v>
      </c>
      <c r="J173" s="55">
        <v>539321.46058194269</v>
      </c>
      <c r="K173" s="55">
        <v>571953.820382028</v>
      </c>
      <c r="L173" s="55">
        <v>603809.35419235623</v>
      </c>
      <c r="M173" s="55">
        <v>634825.50648796768</v>
      </c>
      <c r="N173" s="55">
        <v>665021.102383886</v>
      </c>
      <c r="O173" s="55">
        <v>694352.58330129751</v>
      </c>
      <c r="P173" s="55">
        <v>722170.58656941971</v>
      </c>
      <c r="Q173" s="55">
        <v>749268.7917406786</v>
      </c>
      <c r="R173" s="55">
        <v>775239.00898699637</v>
      </c>
      <c r="S173" s="37">
        <f t="shared" si="10"/>
        <v>8804270.0296873171</v>
      </c>
      <c r="T173" s="37">
        <f t="shared" si="9"/>
        <v>2341811.1862235749</v>
      </c>
    </row>
    <row r="174" spans="1:20" x14ac:dyDescent="0.55000000000000004">
      <c r="A174" s="31" t="s">
        <v>20</v>
      </c>
      <c r="B174" s="31" t="s">
        <v>460</v>
      </c>
      <c r="C174" s="55">
        <v>3672993.7514875741</v>
      </c>
      <c r="D174" s="55">
        <v>3887225.6429796875</v>
      </c>
      <c r="E174" s="55">
        <v>4103408.5416274089</v>
      </c>
      <c r="F174" s="55">
        <v>4317860.2299603317</v>
      </c>
      <c r="G174" s="55">
        <v>4536541.5422749603</v>
      </c>
      <c r="H174" s="55">
        <v>4757217.4241144639</v>
      </c>
      <c r="I174" s="55">
        <v>4972141.2019095737</v>
      </c>
      <c r="J174" s="55">
        <v>5190681.0171871353</v>
      </c>
      <c r="K174" s="55">
        <v>5410502.3434878699</v>
      </c>
      <c r="L174" s="55">
        <v>5626985.5351519836</v>
      </c>
      <c r="M174" s="55">
        <v>5840954.9745993707</v>
      </c>
      <c r="N174" s="55">
        <v>6053276.4108327208</v>
      </c>
      <c r="O174" s="55">
        <v>6264843.8666533306</v>
      </c>
      <c r="P174" s="55">
        <v>6469866.8521870375</v>
      </c>
      <c r="Q174" s="55">
        <v>6678188.2728597904</v>
      </c>
      <c r="R174" s="55">
        <v>6886268.4038881483</v>
      </c>
      <c r="S174" s="37">
        <f t="shared" si="10"/>
        <v>84668956.011201382</v>
      </c>
      <c r="T174" s="37">
        <f t="shared" si="9"/>
        <v>25275247.132444426</v>
      </c>
    </row>
    <row r="175" spans="1:20" x14ac:dyDescent="0.55000000000000004">
      <c r="A175" s="31" t="s">
        <v>18</v>
      </c>
      <c r="B175" s="31" t="s">
        <v>460</v>
      </c>
      <c r="C175" s="55">
        <v>878044.65666510758</v>
      </c>
      <c r="D175" s="55">
        <v>890783.91183619678</v>
      </c>
      <c r="E175" s="55">
        <v>904176.18969957181</v>
      </c>
      <c r="F175" s="55">
        <v>917282.55814363901</v>
      </c>
      <c r="G175" s="55">
        <v>930723.59851598879</v>
      </c>
      <c r="H175" s="55">
        <v>943639.18727601971</v>
      </c>
      <c r="I175" s="55">
        <v>958076.46488100523</v>
      </c>
      <c r="J175" s="55">
        <v>970723.56189436791</v>
      </c>
      <c r="K175" s="55">
        <v>983423.79222361662</v>
      </c>
      <c r="L175" s="55">
        <v>995564.09752415458</v>
      </c>
      <c r="M175" s="55">
        <v>1007923.8352151313</v>
      </c>
      <c r="N175" s="55">
        <v>1019323.6185155696</v>
      </c>
      <c r="O175" s="55">
        <v>1030727.7615262768</v>
      </c>
      <c r="P175" s="55">
        <v>1041743.3009842796</v>
      </c>
      <c r="Q175" s="55">
        <v>1051080.4824086959</v>
      </c>
      <c r="R175" s="55">
        <v>1058973.3080649318</v>
      </c>
      <c r="S175" s="37">
        <f t="shared" si="10"/>
        <v>15582210.325374553</v>
      </c>
      <c r="T175" s="37">
        <f t="shared" si="9"/>
        <v>5464650.1021365235</v>
      </c>
    </row>
    <row r="177" spans="1:20" x14ac:dyDescent="0.55000000000000004">
      <c r="A177" s="31" t="s">
        <v>229</v>
      </c>
      <c r="B177" s="31"/>
      <c r="C177" s="37">
        <f>SUM(C95:C175)</f>
        <v>1840498154.733932</v>
      </c>
      <c r="D177" s="37">
        <f t="shared" ref="D177:S177" si="11">SUM(D95:D175)</f>
        <v>1823130313.8151927</v>
      </c>
      <c r="E177" s="37">
        <f t="shared" si="11"/>
        <v>1805770174.8140991</v>
      </c>
      <c r="F177" s="37">
        <f t="shared" si="11"/>
        <v>1788672888.2017431</v>
      </c>
      <c r="G177" s="37">
        <f t="shared" si="11"/>
        <v>1772208597.3553846</v>
      </c>
      <c r="H177" s="37">
        <f t="shared" si="11"/>
        <v>1756668306.9621341</v>
      </c>
      <c r="I177" s="37">
        <f t="shared" si="11"/>
        <v>1743111587.2820013</v>
      </c>
      <c r="J177" s="37">
        <f t="shared" si="11"/>
        <v>1730399262.6164382</v>
      </c>
      <c r="K177" s="37">
        <f t="shared" si="11"/>
        <v>1719145429.1881604</v>
      </c>
      <c r="L177" s="37">
        <f t="shared" si="11"/>
        <v>1710056205.9877944</v>
      </c>
      <c r="M177" s="37">
        <f t="shared" si="11"/>
        <v>1703376947.3641713</v>
      </c>
      <c r="N177" s="37">
        <f t="shared" si="11"/>
        <v>1699433950.8154774</v>
      </c>
      <c r="O177" s="37">
        <f t="shared" si="11"/>
        <v>1697240311.9143569</v>
      </c>
      <c r="P177" s="37">
        <f t="shared" si="11"/>
        <v>1696161121.1660199</v>
      </c>
      <c r="Q177" s="37">
        <f t="shared" si="11"/>
        <v>1695060618.5586588</v>
      </c>
      <c r="R177" s="37">
        <f t="shared" si="11"/>
        <v>1693295265.5183837</v>
      </c>
      <c r="S177" s="37">
        <f t="shared" si="11"/>
        <v>27874229136.293949</v>
      </c>
      <c r="T177" s="37">
        <f>SUM(C177:H177)</f>
        <v>10786948435.882484</v>
      </c>
    </row>
    <row r="180" spans="1:20" x14ac:dyDescent="0.55000000000000004">
      <c r="A180" s="17" t="s">
        <v>242</v>
      </c>
    </row>
    <row r="181" spans="1:20" x14ac:dyDescent="0.55000000000000004">
      <c r="A181" s="17" t="s">
        <v>1</v>
      </c>
      <c r="B181" s="17" t="s">
        <v>239</v>
      </c>
      <c r="C181" s="63">
        <v>2015</v>
      </c>
      <c r="D181" s="63">
        <f>1+C181</f>
        <v>2016</v>
      </c>
      <c r="E181" s="63">
        <f t="shared" ref="E181:R181" si="12">1+D181</f>
        <v>2017</v>
      </c>
      <c r="F181" s="63">
        <f t="shared" si="12"/>
        <v>2018</v>
      </c>
      <c r="G181" s="63">
        <f t="shared" si="12"/>
        <v>2019</v>
      </c>
      <c r="H181" s="63">
        <f t="shared" si="12"/>
        <v>2020</v>
      </c>
      <c r="I181" s="63">
        <f t="shared" si="12"/>
        <v>2021</v>
      </c>
      <c r="J181" s="63">
        <f t="shared" si="12"/>
        <v>2022</v>
      </c>
      <c r="K181" s="63">
        <f t="shared" si="12"/>
        <v>2023</v>
      </c>
      <c r="L181" s="63">
        <f t="shared" si="12"/>
        <v>2024</v>
      </c>
      <c r="M181" s="63">
        <f t="shared" si="12"/>
        <v>2025</v>
      </c>
      <c r="N181" s="63">
        <f t="shared" si="12"/>
        <v>2026</v>
      </c>
      <c r="O181" s="63">
        <f t="shared" si="12"/>
        <v>2027</v>
      </c>
      <c r="P181" s="63">
        <f t="shared" si="12"/>
        <v>2028</v>
      </c>
      <c r="Q181" s="63">
        <f t="shared" si="12"/>
        <v>2029</v>
      </c>
      <c r="R181" s="63">
        <f t="shared" si="12"/>
        <v>2030</v>
      </c>
      <c r="S181" t="s">
        <v>233</v>
      </c>
      <c r="T181" t="s">
        <v>240</v>
      </c>
    </row>
    <row r="182" spans="1:20" x14ac:dyDescent="0.55000000000000004">
      <c r="A182" s="31" t="s">
        <v>79</v>
      </c>
      <c r="B182" s="31" t="s">
        <v>459</v>
      </c>
      <c r="C182" s="55">
        <f>C8+C95</f>
        <v>1598960.8709900549</v>
      </c>
      <c r="D182" s="55">
        <f t="shared" ref="D182:R182" si="13">D8+D95</f>
        <v>1801156.7404978545</v>
      </c>
      <c r="E182" s="55">
        <f t="shared" si="13"/>
        <v>2001253.3049116319</v>
      </c>
      <c r="F182" s="55">
        <f t="shared" si="13"/>
        <v>2199631.328539405</v>
      </c>
      <c r="G182" s="55">
        <f t="shared" si="13"/>
        <v>2400267.2037307643</v>
      </c>
      <c r="H182" s="55">
        <f t="shared" si="13"/>
        <v>2602530.9078699066</v>
      </c>
      <c r="I182" s="55">
        <f t="shared" si="13"/>
        <v>2801370.877594688</v>
      </c>
      <c r="J182" s="55">
        <f t="shared" si="13"/>
        <v>3002767.3045914592</v>
      </c>
      <c r="K182" s="55">
        <f t="shared" si="13"/>
        <v>3204125.2692796658</v>
      </c>
      <c r="L182" s="55">
        <f t="shared" si="13"/>
        <v>3401152.8534116982</v>
      </c>
      <c r="M182" s="55">
        <f t="shared" si="13"/>
        <v>3590185.5728278877</v>
      </c>
      <c r="N182" s="55">
        <f t="shared" si="13"/>
        <v>3774432.8324828711</v>
      </c>
      <c r="O182" s="55">
        <f t="shared" si="13"/>
        <v>3948831.8385524196</v>
      </c>
      <c r="P182" s="55">
        <f t="shared" si="13"/>
        <v>4115397.6869412507</v>
      </c>
      <c r="Q182" s="55">
        <f t="shared" si="13"/>
        <v>4276027.8871135851</v>
      </c>
      <c r="R182" s="55">
        <f t="shared" si="13"/>
        <v>4432423.9805779513</v>
      </c>
      <c r="S182" s="37">
        <f>SUM(C182:R182)</f>
        <v>49150516.459913097</v>
      </c>
      <c r="T182" s="37">
        <f t="shared" ref="T182:T245" si="14">SUM(C182:H182)</f>
        <v>12603800.356539618</v>
      </c>
    </row>
    <row r="183" spans="1:20" x14ac:dyDescent="0.55000000000000004">
      <c r="A183" s="31" t="s">
        <v>82</v>
      </c>
      <c r="B183" s="31" t="s">
        <v>460</v>
      </c>
      <c r="C183" s="55">
        <f t="shared" ref="C183:R198" si="15">C9+C96</f>
        <v>2193663.6449884144</v>
      </c>
      <c r="D183" s="55">
        <f t="shared" si="15"/>
        <v>2556877.1144357561</v>
      </c>
      <c r="E183" s="55">
        <f t="shared" si="15"/>
        <v>2925377.1956188604</v>
      </c>
      <c r="F183" s="55">
        <f t="shared" si="15"/>
        <v>3298619.0886128959</v>
      </c>
      <c r="G183" s="55">
        <f t="shared" si="15"/>
        <v>3677850.6063255775</v>
      </c>
      <c r="H183" s="55">
        <f t="shared" si="15"/>
        <v>4062711.3578662965</v>
      </c>
      <c r="I183" s="55">
        <f t="shared" si="15"/>
        <v>4445484.0090028066</v>
      </c>
      <c r="J183" s="55">
        <f t="shared" si="15"/>
        <v>4833807.1166970385</v>
      </c>
      <c r="K183" s="55">
        <f t="shared" si="15"/>
        <v>5230604.3144734511</v>
      </c>
      <c r="L183" s="55">
        <f t="shared" si="15"/>
        <v>5628841.0745005719</v>
      </c>
      <c r="M183" s="55">
        <f t="shared" si="15"/>
        <v>6031781.1957697328</v>
      </c>
      <c r="N183" s="55">
        <f t="shared" si="15"/>
        <v>6425873.3010766702</v>
      </c>
      <c r="O183" s="55">
        <f t="shared" si="15"/>
        <v>6823525.4669685401</v>
      </c>
      <c r="P183" s="55">
        <f t="shared" si="15"/>
        <v>7223737.2824306525</v>
      </c>
      <c r="Q183" s="55">
        <f t="shared" si="15"/>
        <v>7626241.251342399</v>
      </c>
      <c r="R183" s="55">
        <f t="shared" si="15"/>
        <v>8031604.7389390422</v>
      </c>
      <c r="S183" s="37">
        <f t="shared" ref="S183:S246" si="16">SUM(C183:R183)</f>
        <v>81016598.759048715</v>
      </c>
      <c r="T183" s="37">
        <f t="shared" si="14"/>
        <v>18715099.007847801</v>
      </c>
    </row>
    <row r="184" spans="1:20" x14ac:dyDescent="0.55000000000000004">
      <c r="A184" s="31" t="s">
        <v>85</v>
      </c>
      <c r="B184" s="31" t="s">
        <v>459</v>
      </c>
      <c r="C184" s="55">
        <f t="shared" si="15"/>
        <v>176236.70302559526</v>
      </c>
      <c r="D184" s="55">
        <f t="shared" si="15"/>
        <v>207100.79814155542</v>
      </c>
      <c r="E184" s="55">
        <f t="shared" si="15"/>
        <v>236652.50597711917</v>
      </c>
      <c r="F184" s="55">
        <f t="shared" si="15"/>
        <v>264240.84829970711</v>
      </c>
      <c r="G184" s="55">
        <f t="shared" si="15"/>
        <v>289594.63397720054</v>
      </c>
      <c r="H184" s="55">
        <f t="shared" si="15"/>
        <v>312041.82212402165</v>
      </c>
      <c r="I184" s="55">
        <f t="shared" si="15"/>
        <v>333777.59505049366</v>
      </c>
      <c r="J184" s="55">
        <f t="shared" si="15"/>
        <v>352704.28489268402</v>
      </c>
      <c r="K184" s="55">
        <f t="shared" si="15"/>
        <v>369590.64743643079</v>
      </c>
      <c r="L184" s="55">
        <f t="shared" si="15"/>
        <v>385847.10848273878</v>
      </c>
      <c r="M184" s="55">
        <f t="shared" si="15"/>
        <v>402332.4131431951</v>
      </c>
      <c r="N184" s="55">
        <f t="shared" si="15"/>
        <v>418833.84361622506</v>
      </c>
      <c r="O184" s="55">
        <f t="shared" si="15"/>
        <v>436216.99338296149</v>
      </c>
      <c r="P184" s="55">
        <f t="shared" si="15"/>
        <v>453322.0161071312</v>
      </c>
      <c r="Q184" s="55">
        <f t="shared" si="15"/>
        <v>468632.1405888194</v>
      </c>
      <c r="R184" s="55">
        <f t="shared" si="15"/>
        <v>481563.47322270635</v>
      </c>
      <c r="S184" s="37">
        <f t="shared" si="16"/>
        <v>5588687.8274685843</v>
      </c>
      <c r="T184" s="37">
        <f t="shared" si="14"/>
        <v>1485867.3115451992</v>
      </c>
    </row>
    <row r="185" spans="1:20" x14ac:dyDescent="0.55000000000000004">
      <c r="A185" s="31" t="s">
        <v>86</v>
      </c>
      <c r="B185" s="31" t="s">
        <v>459</v>
      </c>
      <c r="C185" s="55">
        <f t="shared" si="15"/>
        <v>42176350.444536157</v>
      </c>
      <c r="D185" s="55">
        <f t="shared" si="15"/>
        <v>42800593.450838111</v>
      </c>
      <c r="E185" s="55">
        <f t="shared" si="15"/>
        <v>43378773.562322557</v>
      </c>
      <c r="F185" s="55">
        <f t="shared" si="15"/>
        <v>43902959.728561804</v>
      </c>
      <c r="G185" s="55">
        <f t="shared" si="15"/>
        <v>44360874.659777537</v>
      </c>
      <c r="H185" s="55">
        <f t="shared" si="15"/>
        <v>44756340.816217899</v>
      </c>
      <c r="I185" s="55">
        <f t="shared" si="15"/>
        <v>45093286.504837431</v>
      </c>
      <c r="J185" s="55">
        <f t="shared" si="15"/>
        <v>45373851.27025079</v>
      </c>
      <c r="K185" s="55">
        <f t="shared" si="15"/>
        <v>45581717.506289639</v>
      </c>
      <c r="L185" s="55">
        <f t="shared" si="15"/>
        <v>45713878.266016856</v>
      </c>
      <c r="M185" s="55">
        <f t="shared" si="15"/>
        <v>45762961.221003994</v>
      </c>
      <c r="N185" s="55">
        <f t="shared" si="15"/>
        <v>45758403.945306249</v>
      </c>
      <c r="O185" s="55">
        <f t="shared" si="15"/>
        <v>45674719.286596358</v>
      </c>
      <c r="P185" s="55">
        <f t="shared" si="15"/>
        <v>45516001.300407358</v>
      </c>
      <c r="Q185" s="55">
        <f t="shared" si="15"/>
        <v>45296216.903156132</v>
      </c>
      <c r="R185" s="55">
        <f t="shared" si="15"/>
        <v>45024619.160754837</v>
      </c>
      <c r="S185" s="37">
        <f t="shared" si="16"/>
        <v>716171548.02687383</v>
      </c>
      <c r="T185" s="37">
        <f t="shared" si="14"/>
        <v>261375892.66225404</v>
      </c>
    </row>
    <row r="186" spans="1:20" x14ac:dyDescent="0.55000000000000004">
      <c r="A186" s="31" t="s">
        <v>89</v>
      </c>
      <c r="B186" s="31" t="s">
        <v>459</v>
      </c>
      <c r="C186" s="55">
        <f t="shared" si="15"/>
        <v>1468857.3572789486</v>
      </c>
      <c r="D186" s="55">
        <f t="shared" si="15"/>
        <v>1701239.6111130898</v>
      </c>
      <c r="E186" s="55">
        <f t="shared" si="15"/>
        <v>1935856.6579179366</v>
      </c>
      <c r="F186" s="55">
        <f t="shared" si="15"/>
        <v>2168161.2847684966</v>
      </c>
      <c r="G186" s="55">
        <f t="shared" si="15"/>
        <v>2401562.8213346433</v>
      </c>
      <c r="H186" s="55">
        <f t="shared" si="15"/>
        <v>2633640.0236671953</v>
      </c>
      <c r="I186" s="55">
        <f t="shared" si="15"/>
        <v>2861326.9036361231</v>
      </c>
      <c r="J186" s="55">
        <f t="shared" si="15"/>
        <v>3088747.886191064</v>
      </c>
      <c r="K186" s="55">
        <f t="shared" si="15"/>
        <v>3315915.7225894751</v>
      </c>
      <c r="L186" s="55">
        <f t="shared" si="15"/>
        <v>3538632.1413257718</v>
      </c>
      <c r="M186" s="55">
        <f t="shared" si="15"/>
        <v>3760762.5993958674</v>
      </c>
      <c r="N186" s="55">
        <f t="shared" si="15"/>
        <v>3975596.8773428355</v>
      </c>
      <c r="O186" s="55">
        <f t="shared" si="15"/>
        <v>4188284.3547705105</v>
      </c>
      <c r="P186" s="55">
        <f t="shared" si="15"/>
        <v>4399910.5623334367</v>
      </c>
      <c r="Q186" s="55">
        <f t="shared" si="15"/>
        <v>4609261.8879464101</v>
      </c>
      <c r="R186" s="55">
        <f t="shared" si="15"/>
        <v>4811357.8161979709</v>
      </c>
      <c r="S186" s="37">
        <f t="shared" si="16"/>
        <v>50859114.507809773</v>
      </c>
      <c r="T186" s="37">
        <f t="shared" si="14"/>
        <v>12309317.756080311</v>
      </c>
    </row>
    <row r="187" spans="1:20" x14ac:dyDescent="0.55000000000000004">
      <c r="A187" s="31" t="s">
        <v>91</v>
      </c>
      <c r="B187" s="31" t="s">
        <v>459</v>
      </c>
      <c r="C187" s="55">
        <f t="shared" si="15"/>
        <v>2447150.7845964087</v>
      </c>
      <c r="D187" s="55">
        <f t="shared" si="15"/>
        <v>2640231.5632316768</v>
      </c>
      <c r="E187" s="55">
        <f t="shared" si="15"/>
        <v>2828482.5399554665</v>
      </c>
      <c r="F187" s="55">
        <f t="shared" si="15"/>
        <v>3009269.3794487496</v>
      </c>
      <c r="G187" s="55">
        <f t="shared" si="15"/>
        <v>3182270.5177761358</v>
      </c>
      <c r="H187" s="55">
        <f t="shared" si="15"/>
        <v>3349450.8209658442</v>
      </c>
      <c r="I187" s="55">
        <f t="shared" si="15"/>
        <v>3510804.2607243024</v>
      </c>
      <c r="J187" s="55">
        <f t="shared" si="15"/>
        <v>3662787.8079490336</v>
      </c>
      <c r="K187" s="55">
        <f t="shared" si="15"/>
        <v>3808789.9640335967</v>
      </c>
      <c r="L187" s="55">
        <f t="shared" si="15"/>
        <v>3948859.827469734</v>
      </c>
      <c r="M187" s="55">
        <f t="shared" si="15"/>
        <v>4075480.7768720062</v>
      </c>
      <c r="N187" s="55">
        <f t="shared" si="15"/>
        <v>4197314.9439967787</v>
      </c>
      <c r="O187" s="55">
        <f t="shared" si="15"/>
        <v>4310622.17828108</v>
      </c>
      <c r="P187" s="55">
        <f t="shared" si="15"/>
        <v>4415407.6577632297</v>
      </c>
      <c r="Q187" s="55">
        <f t="shared" si="15"/>
        <v>4510369.9559387779</v>
      </c>
      <c r="R187" s="55">
        <f t="shared" si="15"/>
        <v>4599570.673708328</v>
      </c>
      <c r="S187" s="37">
        <f t="shared" si="16"/>
        <v>58496863.652711138</v>
      </c>
      <c r="T187" s="37">
        <f t="shared" si="14"/>
        <v>17456855.605974279</v>
      </c>
    </row>
    <row r="188" spans="1:20" x14ac:dyDescent="0.55000000000000004">
      <c r="A188" s="31" t="s">
        <v>26</v>
      </c>
      <c r="B188" s="31" t="s">
        <v>460</v>
      </c>
      <c r="C188" s="55">
        <f t="shared" si="15"/>
        <v>1982247.7206430379</v>
      </c>
      <c r="D188" s="55">
        <f t="shared" si="15"/>
        <v>2006050.9391570324</v>
      </c>
      <c r="E188" s="55">
        <f t="shared" si="15"/>
        <v>2037676.2251522257</v>
      </c>
      <c r="F188" s="55">
        <f t="shared" si="15"/>
        <v>2064545.2800229127</v>
      </c>
      <c r="G188" s="55">
        <f t="shared" si="15"/>
        <v>2092940.1164582828</v>
      </c>
      <c r="H188" s="55">
        <f t="shared" si="15"/>
        <v>2110438.312419049</v>
      </c>
      <c r="I188" s="55">
        <f t="shared" si="15"/>
        <v>2129538.5060995976</v>
      </c>
      <c r="J188" s="55">
        <f t="shared" si="15"/>
        <v>2147154.2665511989</v>
      </c>
      <c r="K188" s="55">
        <f t="shared" si="15"/>
        <v>2160271.9084265083</v>
      </c>
      <c r="L188" s="55">
        <f t="shared" si="15"/>
        <v>2181069.9410766773</v>
      </c>
      <c r="M188" s="55">
        <f t="shared" si="15"/>
        <v>2185392.6460919976</v>
      </c>
      <c r="N188" s="55">
        <f t="shared" si="15"/>
        <v>2194442.5219874079</v>
      </c>
      <c r="O188" s="55">
        <f t="shared" si="15"/>
        <v>2205160.6451927838</v>
      </c>
      <c r="P188" s="55">
        <f t="shared" si="15"/>
        <v>2211659.1982557117</v>
      </c>
      <c r="Q188" s="55">
        <f t="shared" si="15"/>
        <v>2222734.9270016206</v>
      </c>
      <c r="R188" s="55">
        <f t="shared" si="15"/>
        <v>2221057.5217154035</v>
      </c>
      <c r="S188" s="37">
        <f t="shared" si="16"/>
        <v>34152380.676251449</v>
      </c>
      <c r="T188" s="37">
        <f t="shared" si="14"/>
        <v>12293898.59385254</v>
      </c>
    </row>
    <row r="189" spans="1:20" x14ac:dyDescent="0.55000000000000004">
      <c r="A189" s="31" t="s">
        <v>36</v>
      </c>
      <c r="B189" s="31" t="s">
        <v>460</v>
      </c>
      <c r="C189" s="55">
        <f t="shared" si="15"/>
        <v>81822981.861196846</v>
      </c>
      <c r="D189" s="55">
        <f t="shared" si="15"/>
        <v>80876448.183530778</v>
      </c>
      <c r="E189" s="55">
        <f t="shared" si="15"/>
        <v>80001934.565722153</v>
      </c>
      <c r="F189" s="55">
        <f t="shared" si="15"/>
        <v>79131041.27532883</v>
      </c>
      <c r="G189" s="55">
        <f t="shared" si="15"/>
        <v>78169706.180309668</v>
      </c>
      <c r="H189" s="55">
        <f t="shared" si="15"/>
        <v>77080648.014779568</v>
      </c>
      <c r="I189" s="55">
        <f t="shared" si="15"/>
        <v>75954348.851697311</v>
      </c>
      <c r="J189" s="55">
        <f t="shared" si="15"/>
        <v>74712933.944692865</v>
      </c>
      <c r="K189" s="55">
        <f t="shared" si="15"/>
        <v>73385876.636564091</v>
      </c>
      <c r="L189" s="55">
        <f t="shared" si="15"/>
        <v>72009526.40068689</v>
      </c>
      <c r="M189" s="55">
        <f t="shared" si="15"/>
        <v>70606984.928134337</v>
      </c>
      <c r="N189" s="55">
        <f t="shared" si="15"/>
        <v>69208184.85338755</v>
      </c>
      <c r="O189" s="55">
        <f t="shared" si="15"/>
        <v>67788410.725526467</v>
      </c>
      <c r="P189" s="55">
        <f t="shared" si="15"/>
        <v>66339688.420407988</v>
      </c>
      <c r="Q189" s="55">
        <f t="shared" si="15"/>
        <v>64853596.323314175</v>
      </c>
      <c r="R189" s="55">
        <f t="shared" si="15"/>
        <v>63332400.092107698</v>
      </c>
      <c r="S189" s="37">
        <f t="shared" si="16"/>
        <v>1175274711.2573872</v>
      </c>
      <c r="T189" s="37">
        <f t="shared" si="14"/>
        <v>477082760.08086783</v>
      </c>
    </row>
    <row r="190" spans="1:20" x14ac:dyDescent="0.55000000000000004">
      <c r="A190" s="31" t="s">
        <v>94</v>
      </c>
      <c r="B190" s="31" t="s">
        <v>459</v>
      </c>
      <c r="C190" s="55">
        <f t="shared" si="15"/>
        <v>425427.97621187026</v>
      </c>
      <c r="D190" s="55">
        <f t="shared" si="15"/>
        <v>475792.77658381383</v>
      </c>
      <c r="E190" s="55">
        <f t="shared" si="15"/>
        <v>526521.25946562691</v>
      </c>
      <c r="F190" s="55">
        <f t="shared" si="15"/>
        <v>577407.28950080217</v>
      </c>
      <c r="G190" s="55">
        <f t="shared" si="15"/>
        <v>628952.73212982516</v>
      </c>
      <c r="H190" s="55">
        <f t="shared" si="15"/>
        <v>681063.76921127085</v>
      </c>
      <c r="I190" s="55">
        <f t="shared" si="15"/>
        <v>732595.59590619383</v>
      </c>
      <c r="J190" s="55">
        <f t="shared" si="15"/>
        <v>785674.70416367392</v>
      </c>
      <c r="K190" s="55">
        <f t="shared" si="15"/>
        <v>838703.7515379152</v>
      </c>
      <c r="L190" s="55">
        <f t="shared" si="15"/>
        <v>891615.62798567605</v>
      </c>
      <c r="M190" s="55">
        <f t="shared" si="15"/>
        <v>944509.41556909261</v>
      </c>
      <c r="N190" s="55">
        <f t="shared" si="15"/>
        <v>996327.94241325278</v>
      </c>
      <c r="O190" s="55">
        <f t="shared" si="15"/>
        <v>1047471.9691003306</v>
      </c>
      <c r="P190" s="55">
        <f t="shared" si="15"/>
        <v>1098217.7779640632</v>
      </c>
      <c r="Q190" s="55">
        <f t="shared" si="15"/>
        <v>1148869.7427845544</v>
      </c>
      <c r="R190" s="55">
        <f t="shared" si="15"/>
        <v>1198856.909231757</v>
      </c>
      <c r="S190" s="37">
        <f t="shared" si="16"/>
        <v>12998009.239759717</v>
      </c>
      <c r="T190" s="37">
        <f t="shared" si="14"/>
        <v>3315165.8031032095</v>
      </c>
    </row>
    <row r="191" spans="1:20" x14ac:dyDescent="0.55000000000000004">
      <c r="A191" s="31" t="s">
        <v>95</v>
      </c>
      <c r="B191" s="31" t="s">
        <v>459</v>
      </c>
      <c r="C191" s="55">
        <f t="shared" si="15"/>
        <v>777516.92630921828</v>
      </c>
      <c r="D191" s="55">
        <f t="shared" si="15"/>
        <v>791979.2661712385</v>
      </c>
      <c r="E191" s="55">
        <f t="shared" si="15"/>
        <v>859767.67020234035</v>
      </c>
      <c r="F191" s="55">
        <f t="shared" si="15"/>
        <v>927854.64571556752</v>
      </c>
      <c r="G191" s="55">
        <f t="shared" si="15"/>
        <v>996603.19764018198</v>
      </c>
      <c r="H191" s="55">
        <f t="shared" si="15"/>
        <v>1066794.5348977335</v>
      </c>
      <c r="I191" s="55">
        <f t="shared" si="15"/>
        <v>1135814.3811118933</v>
      </c>
      <c r="J191" s="55">
        <f t="shared" si="15"/>
        <v>1206675.3902154362</v>
      </c>
      <c r="K191" s="55">
        <f t="shared" si="15"/>
        <v>1278655.4896625162</v>
      </c>
      <c r="L191" s="55">
        <f t="shared" si="15"/>
        <v>1350514.0549787199</v>
      </c>
      <c r="M191" s="55">
        <f t="shared" si="15"/>
        <v>1422596.8756026311</v>
      </c>
      <c r="N191" s="55">
        <f t="shared" si="15"/>
        <v>1494416.0525494663</v>
      </c>
      <c r="O191" s="55">
        <f t="shared" si="15"/>
        <v>1565454.1450350559</v>
      </c>
      <c r="P191" s="55">
        <f t="shared" si="15"/>
        <v>1635172.2709167807</v>
      </c>
      <c r="Q191" s="55">
        <f t="shared" si="15"/>
        <v>1706171.9667749049</v>
      </c>
      <c r="R191" s="55">
        <f t="shared" si="15"/>
        <v>1776167.1716155638</v>
      </c>
      <c r="S191" s="37">
        <f t="shared" si="16"/>
        <v>19992154.039399248</v>
      </c>
      <c r="T191" s="37">
        <f t="shared" si="14"/>
        <v>5420516.2409362793</v>
      </c>
    </row>
    <row r="192" spans="1:20" x14ac:dyDescent="0.55000000000000004">
      <c r="A192" s="31" t="s">
        <v>96</v>
      </c>
      <c r="B192" s="31" t="s">
        <v>459</v>
      </c>
      <c r="C192" s="55">
        <f t="shared" si="15"/>
        <v>840044.75534342148</v>
      </c>
      <c r="D192" s="55">
        <f t="shared" si="15"/>
        <v>891903.27395449171</v>
      </c>
      <c r="E192" s="55">
        <f t="shared" si="15"/>
        <v>940568.94474014803</v>
      </c>
      <c r="F192" s="55">
        <f t="shared" si="15"/>
        <v>986233.15864481824</v>
      </c>
      <c r="G192" s="55">
        <f t="shared" si="15"/>
        <v>1029766.8210770873</v>
      </c>
      <c r="H192" s="55">
        <f t="shared" si="15"/>
        <v>1071927.1534587182</v>
      </c>
      <c r="I192" s="55">
        <f t="shared" si="15"/>
        <v>1112816.2950947892</v>
      </c>
      <c r="J192" s="55">
        <f t="shared" si="15"/>
        <v>1151035.1632639028</v>
      </c>
      <c r="K192" s="55">
        <f t="shared" si="15"/>
        <v>1189111.9259305955</v>
      </c>
      <c r="L192" s="55">
        <f t="shared" si="15"/>
        <v>1227700.9890795439</v>
      </c>
      <c r="M192" s="55">
        <f t="shared" si="15"/>
        <v>1267731.5021814143</v>
      </c>
      <c r="N192" s="55">
        <f t="shared" si="15"/>
        <v>1310152.079066932</v>
      </c>
      <c r="O192" s="55">
        <f t="shared" si="15"/>
        <v>1354843.8799286301</v>
      </c>
      <c r="P192" s="55">
        <f t="shared" si="15"/>
        <v>1398653.3589091261</v>
      </c>
      <c r="Q192" s="55">
        <f t="shared" si="15"/>
        <v>1434994.4603359737</v>
      </c>
      <c r="R192" s="55">
        <f t="shared" si="15"/>
        <v>1461230.4211480254</v>
      </c>
      <c r="S192" s="37">
        <f t="shared" si="16"/>
        <v>18668714.182157617</v>
      </c>
      <c r="T192" s="37">
        <f t="shared" si="14"/>
        <v>5760444.1072186846</v>
      </c>
    </row>
    <row r="193" spans="1:20" x14ac:dyDescent="0.55000000000000004">
      <c r="A193" s="31" t="s">
        <v>33</v>
      </c>
      <c r="B193" s="31" t="s">
        <v>460</v>
      </c>
      <c r="C193" s="55">
        <f t="shared" si="15"/>
        <v>14531780.146108538</v>
      </c>
      <c r="D193" s="55">
        <f t="shared" si="15"/>
        <v>16160012.304506602</v>
      </c>
      <c r="E193" s="55">
        <f t="shared" si="15"/>
        <v>17784591.652628947</v>
      </c>
      <c r="F193" s="55">
        <f t="shared" si="15"/>
        <v>19424693.669575244</v>
      </c>
      <c r="G193" s="55">
        <f t="shared" si="15"/>
        <v>21059567.799638364</v>
      </c>
      <c r="H193" s="55">
        <f t="shared" si="15"/>
        <v>22684599.574436884</v>
      </c>
      <c r="I193" s="55">
        <f t="shared" si="15"/>
        <v>24290909.485923104</v>
      </c>
      <c r="J193" s="55">
        <f t="shared" si="15"/>
        <v>25883793.647150826</v>
      </c>
      <c r="K193" s="55">
        <f t="shared" si="15"/>
        <v>27473638.418455821</v>
      </c>
      <c r="L193" s="55">
        <f t="shared" si="15"/>
        <v>29060134.582214043</v>
      </c>
      <c r="M193" s="55">
        <f t="shared" si="15"/>
        <v>30630443.490029674</v>
      </c>
      <c r="N193" s="55">
        <f t="shared" si="15"/>
        <v>32162043.096607637</v>
      </c>
      <c r="O193" s="55">
        <f t="shared" si="15"/>
        <v>33682546.116102912</v>
      </c>
      <c r="P193" s="55">
        <f t="shared" si="15"/>
        <v>35182510.743891671</v>
      </c>
      <c r="Q193" s="55">
        <f t="shared" si="15"/>
        <v>36656370.480684973</v>
      </c>
      <c r="R193" s="55">
        <f t="shared" si="15"/>
        <v>38098379.276151195</v>
      </c>
      <c r="S193" s="37">
        <f t="shared" si="16"/>
        <v>424766014.48410642</v>
      </c>
      <c r="T193" s="37">
        <f t="shared" si="14"/>
        <v>111645245.14689457</v>
      </c>
    </row>
    <row r="194" spans="1:20" x14ac:dyDescent="0.55000000000000004">
      <c r="A194" s="31" t="s">
        <v>97</v>
      </c>
      <c r="B194" s="31" t="s">
        <v>459</v>
      </c>
      <c r="C194" s="55">
        <f t="shared" si="15"/>
        <v>2560567.5589916506</v>
      </c>
      <c r="D194" s="55">
        <f t="shared" si="15"/>
        <v>2936632.6898511862</v>
      </c>
      <c r="E194" s="55">
        <f t="shared" si="15"/>
        <v>3315791.7458729972</v>
      </c>
      <c r="F194" s="55">
        <f t="shared" si="15"/>
        <v>3690204.6732565016</v>
      </c>
      <c r="G194" s="55">
        <f t="shared" si="15"/>
        <v>4065226.9332374288</v>
      </c>
      <c r="H194" s="55">
        <f t="shared" si="15"/>
        <v>4431888.9624262406</v>
      </c>
      <c r="I194" s="55">
        <f t="shared" si="15"/>
        <v>4782372.2591739539</v>
      </c>
      <c r="J194" s="55">
        <f t="shared" si="15"/>
        <v>5132289.0674552107</v>
      </c>
      <c r="K194" s="55">
        <f t="shared" si="15"/>
        <v>5471210.4982700692</v>
      </c>
      <c r="L194" s="55">
        <f t="shared" si="15"/>
        <v>5809754.979753823</v>
      </c>
      <c r="M194" s="55">
        <f t="shared" si="15"/>
        <v>6140536.5484989593</v>
      </c>
      <c r="N194" s="55">
        <f t="shared" si="15"/>
        <v>6455152.632874731</v>
      </c>
      <c r="O194" s="55">
        <f t="shared" si="15"/>
        <v>6777576.2745508831</v>
      </c>
      <c r="P194" s="55">
        <f t="shared" si="15"/>
        <v>7079068.6731650233</v>
      </c>
      <c r="Q194" s="55">
        <f t="shared" si="15"/>
        <v>7371575.8449351247</v>
      </c>
      <c r="R194" s="55">
        <f t="shared" si="15"/>
        <v>7663767.2046482889</v>
      </c>
      <c r="S194" s="37">
        <f t="shared" si="16"/>
        <v>83683616.546962067</v>
      </c>
      <c r="T194" s="37">
        <f t="shared" si="14"/>
        <v>21000312.563636005</v>
      </c>
    </row>
    <row r="195" spans="1:20" x14ac:dyDescent="0.55000000000000004">
      <c r="A195" s="31" t="s">
        <v>98</v>
      </c>
      <c r="B195" s="31" t="s">
        <v>460</v>
      </c>
      <c r="C195" s="55">
        <f t="shared" si="15"/>
        <v>94069.141293847919</v>
      </c>
      <c r="D195" s="55">
        <f t="shared" si="15"/>
        <v>155992.47722947513</v>
      </c>
      <c r="E195" s="55">
        <f t="shared" si="15"/>
        <v>218919.15147800438</v>
      </c>
      <c r="F195" s="55">
        <f t="shared" si="15"/>
        <v>282766.45477935253</v>
      </c>
      <c r="G195" s="55">
        <f t="shared" si="15"/>
        <v>347790.40681474644</v>
      </c>
      <c r="H195" s="55">
        <f t="shared" si="15"/>
        <v>413632.24259551073</v>
      </c>
      <c r="I195" s="55">
        <f t="shared" si="15"/>
        <v>479699.02368816</v>
      </c>
      <c r="J195" s="55">
        <f t="shared" si="15"/>
        <v>546567.01884255896</v>
      </c>
      <c r="K195" s="55">
        <f t="shared" si="15"/>
        <v>614072.50207835063</v>
      </c>
      <c r="L195" s="55">
        <f t="shared" si="15"/>
        <v>682476.55128756282</v>
      </c>
      <c r="M195" s="55">
        <f t="shared" si="15"/>
        <v>751271.80796365964</v>
      </c>
      <c r="N195" s="55">
        <f t="shared" si="15"/>
        <v>819471.37765289389</v>
      </c>
      <c r="O195" s="55">
        <f t="shared" si="15"/>
        <v>888534.3730851236</v>
      </c>
      <c r="P195" s="55">
        <f t="shared" si="15"/>
        <v>957500.37614749896</v>
      </c>
      <c r="Q195" s="55">
        <f t="shared" si="15"/>
        <v>1027472.6896766106</v>
      </c>
      <c r="R195" s="55">
        <f t="shared" si="15"/>
        <v>1097215.607909844</v>
      </c>
      <c r="S195" s="37">
        <f t="shared" si="16"/>
        <v>9377451.2025231998</v>
      </c>
      <c r="T195" s="37">
        <f t="shared" si="14"/>
        <v>1513169.874190937</v>
      </c>
    </row>
    <row r="196" spans="1:20" x14ac:dyDescent="0.55000000000000004">
      <c r="A196" s="31" t="s">
        <v>99</v>
      </c>
      <c r="B196" s="31" t="s">
        <v>460</v>
      </c>
      <c r="C196" s="55">
        <f t="shared" si="15"/>
        <v>1221015970.6273859</v>
      </c>
      <c r="D196" s="55">
        <f t="shared" si="15"/>
        <v>1175488472.4032445</v>
      </c>
      <c r="E196" s="55">
        <f t="shared" si="15"/>
        <v>1129981289.1759675</v>
      </c>
      <c r="F196" s="55">
        <f t="shared" si="15"/>
        <v>1085032602.5545254</v>
      </c>
      <c r="G196" s="55">
        <f t="shared" si="15"/>
        <v>1041258615.6977105</v>
      </c>
      <c r="H196" s="55">
        <f t="shared" si="15"/>
        <v>999169213.24703813</v>
      </c>
      <c r="I196" s="55">
        <f t="shared" si="15"/>
        <v>959875391.32747793</v>
      </c>
      <c r="J196" s="55">
        <f t="shared" si="15"/>
        <v>922151033.02314401</v>
      </c>
      <c r="K196" s="55">
        <f t="shared" si="15"/>
        <v>886545837.76740408</v>
      </c>
      <c r="L196" s="55">
        <f t="shared" si="15"/>
        <v>853701847.68643749</v>
      </c>
      <c r="M196" s="55">
        <f t="shared" si="15"/>
        <v>823826588.10035133</v>
      </c>
      <c r="N196" s="55">
        <f t="shared" si="15"/>
        <v>797460188.08994102</v>
      </c>
      <c r="O196" s="55">
        <f t="shared" si="15"/>
        <v>773446941.39484334</v>
      </c>
      <c r="P196" s="55">
        <f t="shared" si="15"/>
        <v>751148608.28576553</v>
      </c>
      <c r="Q196" s="55">
        <f t="shared" si="15"/>
        <v>729638854.21544766</v>
      </c>
      <c r="R196" s="55">
        <f t="shared" si="15"/>
        <v>708253445.98297429</v>
      </c>
      <c r="S196" s="37">
        <f t="shared" si="16"/>
        <v>14857994899.57966</v>
      </c>
      <c r="T196" s="37">
        <f t="shared" si="14"/>
        <v>6651946163.7058716</v>
      </c>
    </row>
    <row r="197" spans="1:20" x14ac:dyDescent="0.55000000000000004">
      <c r="A197" s="31" t="s">
        <v>101</v>
      </c>
      <c r="B197" s="31" t="s">
        <v>459</v>
      </c>
      <c r="C197" s="55">
        <f t="shared" si="15"/>
        <v>53007.638639290322</v>
      </c>
      <c r="D197" s="55">
        <f t="shared" si="15"/>
        <v>62736.733664624706</v>
      </c>
      <c r="E197" s="55">
        <f t="shared" si="15"/>
        <v>72632.255639512441</v>
      </c>
      <c r="F197" s="55">
        <f t="shared" si="15"/>
        <v>82387.249589371466</v>
      </c>
      <c r="G197" s="55">
        <f t="shared" si="15"/>
        <v>92421.162490338043</v>
      </c>
      <c r="H197" s="55">
        <f t="shared" si="15"/>
        <v>101886.57847297692</v>
      </c>
      <c r="I197" s="55">
        <f t="shared" si="15"/>
        <v>111668.3512651136</v>
      </c>
      <c r="J197" s="55">
        <f t="shared" si="15"/>
        <v>121315.38289893113</v>
      </c>
      <c r="K197" s="55">
        <f t="shared" si="15"/>
        <v>130257.7463942059</v>
      </c>
      <c r="L197" s="55">
        <f t="shared" si="15"/>
        <v>139565.02761193109</v>
      </c>
      <c r="M197" s="55">
        <f t="shared" si="15"/>
        <v>148696.88562176179</v>
      </c>
      <c r="N197" s="55">
        <f t="shared" si="15"/>
        <v>157018.65314186696</v>
      </c>
      <c r="O197" s="55">
        <f t="shared" si="15"/>
        <v>165104.39148451242</v>
      </c>
      <c r="P197" s="55">
        <f t="shared" si="15"/>
        <v>174270.09948666973</v>
      </c>
      <c r="Q197" s="55">
        <f t="shared" si="15"/>
        <v>181904.07515115201</v>
      </c>
      <c r="R197" s="55">
        <f t="shared" si="15"/>
        <v>189979.41512846714</v>
      </c>
      <c r="S197" s="37">
        <f t="shared" si="16"/>
        <v>1984851.6466807255</v>
      </c>
      <c r="T197" s="37">
        <f t="shared" si="14"/>
        <v>465071.61849611386</v>
      </c>
    </row>
    <row r="198" spans="1:20" x14ac:dyDescent="0.55000000000000004">
      <c r="A198" s="31" t="s">
        <v>102</v>
      </c>
      <c r="B198" s="31" t="s">
        <v>459</v>
      </c>
      <c r="C198" s="55">
        <f t="shared" si="15"/>
        <v>3161460.5755065819</v>
      </c>
      <c r="D198" s="55">
        <f t="shared" si="15"/>
        <v>3495210.2228743411</v>
      </c>
      <c r="E198" s="55">
        <f t="shared" si="15"/>
        <v>3829190.5701177367</v>
      </c>
      <c r="F198" s="55">
        <f t="shared" si="15"/>
        <v>4172736.7762435125</v>
      </c>
      <c r="G198" s="55">
        <f t="shared" si="15"/>
        <v>4508706.0466468139</v>
      </c>
      <c r="H198" s="55">
        <f t="shared" si="15"/>
        <v>4843815.6093248418</v>
      </c>
      <c r="I198" s="55">
        <f t="shared" si="15"/>
        <v>5194325.3859131858</v>
      </c>
      <c r="J198" s="55">
        <f t="shared" si="15"/>
        <v>5528040.0323313503</v>
      </c>
      <c r="K198" s="55">
        <f t="shared" si="15"/>
        <v>5873629.8640541444</v>
      </c>
      <c r="L198" s="55">
        <f t="shared" si="15"/>
        <v>6209654.3010540195</v>
      </c>
      <c r="M198" s="55">
        <f t="shared" si="15"/>
        <v>6553559.0714009739</v>
      </c>
      <c r="N198" s="55">
        <f t="shared" si="15"/>
        <v>6891692.6677871561</v>
      </c>
      <c r="O198" s="55">
        <f t="shared" si="15"/>
        <v>7223530.6935686478</v>
      </c>
      <c r="P198" s="55">
        <f t="shared" si="15"/>
        <v>7572872.7915522521</v>
      </c>
      <c r="Q198" s="55">
        <f t="shared" si="15"/>
        <v>7891108.3630993301</v>
      </c>
      <c r="R198" s="55">
        <f t="shared" ref="D198:R213" si="17">R24+R111</f>
        <v>8221689.2958915252</v>
      </c>
      <c r="S198" s="37">
        <f t="shared" si="16"/>
        <v>91171222.267366409</v>
      </c>
      <c r="T198" s="37">
        <f t="shared" si="14"/>
        <v>24011119.80071383</v>
      </c>
    </row>
    <row r="199" spans="1:20" x14ac:dyDescent="0.55000000000000004">
      <c r="A199" s="31" t="s">
        <v>104</v>
      </c>
      <c r="B199" s="31" t="s">
        <v>460</v>
      </c>
      <c r="C199" s="55">
        <f t="shared" ref="C199:R214" si="18">C25+C112</f>
        <v>34077871.229971118</v>
      </c>
      <c r="D199" s="55">
        <f t="shared" si="17"/>
        <v>37728722.134450674</v>
      </c>
      <c r="E199" s="55">
        <f t="shared" si="17"/>
        <v>41381116.661201805</v>
      </c>
      <c r="F199" s="55">
        <f t="shared" si="17"/>
        <v>44997953.488948151</v>
      </c>
      <c r="G199" s="55">
        <f t="shared" si="17"/>
        <v>48590315.20760639</v>
      </c>
      <c r="H199" s="55">
        <f t="shared" si="17"/>
        <v>52129912.355487034</v>
      </c>
      <c r="I199" s="55">
        <f t="shared" si="17"/>
        <v>55611100.989774227</v>
      </c>
      <c r="J199" s="55">
        <f t="shared" si="17"/>
        <v>59047133.423932143</v>
      </c>
      <c r="K199" s="55">
        <f t="shared" si="17"/>
        <v>62435106.750262119</v>
      </c>
      <c r="L199" s="55">
        <f t="shared" si="17"/>
        <v>65811182.793713801</v>
      </c>
      <c r="M199" s="55">
        <f t="shared" si="17"/>
        <v>69145784.665000677</v>
      </c>
      <c r="N199" s="55">
        <f t="shared" si="17"/>
        <v>72426762.222242936</v>
      </c>
      <c r="O199" s="55">
        <f t="shared" si="17"/>
        <v>75661980.007905126</v>
      </c>
      <c r="P199" s="55">
        <f t="shared" si="17"/>
        <v>78912844.294405609</v>
      </c>
      <c r="Q199" s="55">
        <f t="shared" si="17"/>
        <v>82126964.747218311</v>
      </c>
      <c r="R199" s="55">
        <f t="shared" si="17"/>
        <v>85335241.419413343</v>
      </c>
      <c r="S199" s="37">
        <f t="shared" si="16"/>
        <v>965419992.39153337</v>
      </c>
      <c r="T199" s="37">
        <f t="shared" si="14"/>
        <v>258905891.07766515</v>
      </c>
    </row>
    <row r="200" spans="1:20" x14ac:dyDescent="0.55000000000000004">
      <c r="A200" s="64" t="s">
        <v>106</v>
      </c>
      <c r="B200" s="31">
        <v>0</v>
      </c>
      <c r="C200" s="55">
        <f t="shared" si="18"/>
        <v>139662.04004756155</v>
      </c>
      <c r="D200" s="55">
        <f t="shared" si="17"/>
        <v>138783.75174786308</v>
      </c>
      <c r="E200" s="55">
        <f t="shared" si="17"/>
        <v>137588.54676745526</v>
      </c>
      <c r="F200" s="55">
        <f t="shared" si="17"/>
        <v>136083.0394357453</v>
      </c>
      <c r="G200" s="55">
        <f t="shared" si="17"/>
        <v>134236.31511685788</v>
      </c>
      <c r="H200" s="55">
        <f t="shared" si="17"/>
        <v>132202.63138318536</v>
      </c>
      <c r="I200" s="55">
        <f t="shared" si="17"/>
        <v>130194.22782168206</v>
      </c>
      <c r="J200" s="55">
        <f t="shared" si="17"/>
        <v>127933.80570041852</v>
      </c>
      <c r="K200" s="55">
        <f t="shared" si="17"/>
        <v>125672.26215121726</v>
      </c>
      <c r="L200" s="55">
        <f t="shared" si="17"/>
        <v>123653.42608195047</v>
      </c>
      <c r="M200" s="55">
        <f t="shared" si="17"/>
        <v>122113.02580470887</v>
      </c>
      <c r="N200" s="55">
        <f t="shared" si="17"/>
        <v>120984.43919753391</v>
      </c>
      <c r="O200" s="55">
        <f t="shared" si="17"/>
        <v>120279.2634454293</v>
      </c>
      <c r="P200" s="55">
        <f t="shared" si="17"/>
        <v>119815.20768982485</v>
      </c>
      <c r="Q200" s="55">
        <f t="shared" si="17"/>
        <v>119206.44507978795</v>
      </c>
      <c r="R200" s="55">
        <f t="shared" si="17"/>
        <v>118326.603721758</v>
      </c>
      <c r="S200" s="37">
        <f t="shared" si="16"/>
        <v>2046735.0311929798</v>
      </c>
      <c r="T200" s="37">
        <f t="shared" si="14"/>
        <v>818556.32449866855</v>
      </c>
    </row>
    <row r="201" spans="1:20" x14ac:dyDescent="0.55000000000000004">
      <c r="A201" s="31" t="s">
        <v>107</v>
      </c>
      <c r="B201" s="31" t="s">
        <v>460</v>
      </c>
      <c r="C201" s="55">
        <f t="shared" si="18"/>
        <v>19147480.770812582</v>
      </c>
      <c r="D201" s="55">
        <f t="shared" si="17"/>
        <v>24736408.294630807</v>
      </c>
      <c r="E201" s="55">
        <f t="shared" si="17"/>
        <v>30392314.125827055</v>
      </c>
      <c r="F201" s="55">
        <f t="shared" si="17"/>
        <v>36116702.199859902</v>
      </c>
      <c r="G201" s="55">
        <f t="shared" si="17"/>
        <v>41915156.998364232</v>
      </c>
      <c r="H201" s="55">
        <f t="shared" si="17"/>
        <v>47781185.149048805</v>
      </c>
      <c r="I201" s="55">
        <f t="shared" si="17"/>
        <v>53648484.206590042</v>
      </c>
      <c r="J201" s="55">
        <f t="shared" si="17"/>
        <v>59587391.68216195</v>
      </c>
      <c r="K201" s="55">
        <f t="shared" si="17"/>
        <v>65593781.531391747</v>
      </c>
      <c r="L201" s="55">
        <f t="shared" si="17"/>
        <v>71645936.031392068</v>
      </c>
      <c r="M201" s="55">
        <f t="shared" si="17"/>
        <v>77748882.293403104</v>
      </c>
      <c r="N201" s="55">
        <f t="shared" si="17"/>
        <v>83812832.005870372</v>
      </c>
      <c r="O201" s="55">
        <f t="shared" si="17"/>
        <v>89909875.792198449</v>
      </c>
      <c r="P201" s="55">
        <f t="shared" si="17"/>
        <v>96032378.561647862</v>
      </c>
      <c r="Q201" s="55">
        <f t="shared" si="17"/>
        <v>102179254.97928117</v>
      </c>
      <c r="R201" s="55">
        <f t="shared" si="17"/>
        <v>108334538.10711706</v>
      </c>
      <c r="S201" s="37">
        <f t="shared" si="16"/>
        <v>1008582602.7295972</v>
      </c>
      <c r="T201" s="37">
        <f t="shared" si="14"/>
        <v>200089247.53854337</v>
      </c>
    </row>
    <row r="202" spans="1:20" x14ac:dyDescent="0.55000000000000004">
      <c r="A202" s="31" t="s">
        <v>108</v>
      </c>
      <c r="B202" s="31" t="s">
        <v>459</v>
      </c>
      <c r="C202" s="55">
        <f t="shared" si="18"/>
        <v>719.43169123344774</v>
      </c>
      <c r="D202" s="55">
        <f t="shared" si="17"/>
        <v>795.01357579904982</v>
      </c>
      <c r="E202" s="55">
        <f t="shared" si="17"/>
        <v>860.24109884628956</v>
      </c>
      <c r="F202" s="55">
        <f t="shared" si="17"/>
        <v>929.76276125578829</v>
      </c>
      <c r="G202" s="55">
        <f t="shared" si="17"/>
        <v>989.14797511587994</v>
      </c>
      <c r="H202" s="55">
        <f t="shared" si="17"/>
        <v>1049.6431833162069</v>
      </c>
      <c r="I202" s="55">
        <f t="shared" si="17"/>
        <v>1111.8697323671277</v>
      </c>
      <c r="J202" s="55">
        <f t="shared" si="17"/>
        <v>1167.4186537112396</v>
      </c>
      <c r="K202" s="55">
        <f t="shared" si="17"/>
        <v>1220.470907139814</v>
      </c>
      <c r="L202" s="55">
        <f t="shared" si="17"/>
        <v>1275.8363861354753</v>
      </c>
      <c r="M202" s="55">
        <f t="shared" si="17"/>
        <v>1319.2833229164517</v>
      </c>
      <c r="N202" s="55">
        <f t="shared" si="17"/>
        <v>1365.144001142269</v>
      </c>
      <c r="O202" s="55">
        <f t="shared" si="17"/>
        <v>1403.6047883816318</v>
      </c>
      <c r="P202" s="55">
        <f t="shared" si="17"/>
        <v>1439.6345600487409</v>
      </c>
      <c r="Q202" s="55">
        <f t="shared" si="17"/>
        <v>1473.3141208281247</v>
      </c>
      <c r="R202" s="55">
        <f t="shared" si="17"/>
        <v>1515.4322197739809</v>
      </c>
      <c r="S202" s="37">
        <f t="shared" si="16"/>
        <v>18635.248978011517</v>
      </c>
      <c r="T202" s="37">
        <f t="shared" si="14"/>
        <v>5343.2402855666614</v>
      </c>
    </row>
    <row r="203" spans="1:20" x14ac:dyDescent="0.55000000000000004">
      <c r="A203" s="65" t="s">
        <v>111</v>
      </c>
      <c r="B203" s="31" t="s">
        <v>459</v>
      </c>
      <c r="C203" s="55">
        <f t="shared" si="18"/>
        <v>2072440.8020045897</v>
      </c>
      <c r="D203" s="55">
        <f t="shared" si="17"/>
        <v>2070005.9804044699</v>
      </c>
      <c r="E203" s="55">
        <f t="shared" si="17"/>
        <v>2074337.8279246651</v>
      </c>
      <c r="F203" s="55">
        <f t="shared" si="17"/>
        <v>2081616.1376216153</v>
      </c>
      <c r="G203" s="55">
        <f t="shared" si="17"/>
        <v>2086519.8049979755</v>
      </c>
      <c r="H203" s="55">
        <f t="shared" si="17"/>
        <v>2087456.1783243725</v>
      </c>
      <c r="I203" s="55">
        <f t="shared" si="17"/>
        <v>2093487.521075028</v>
      </c>
      <c r="J203" s="55">
        <f t="shared" si="17"/>
        <v>2092997.7922019537</v>
      </c>
      <c r="K203" s="55">
        <f t="shared" si="17"/>
        <v>2089860.8027866618</v>
      </c>
      <c r="L203" s="55">
        <f t="shared" si="17"/>
        <v>2089228.3642154092</v>
      </c>
      <c r="M203" s="55">
        <f t="shared" si="17"/>
        <v>2092681.6093055985</v>
      </c>
      <c r="N203" s="55">
        <f t="shared" si="17"/>
        <v>2096882.9259374589</v>
      </c>
      <c r="O203" s="55">
        <f t="shared" si="17"/>
        <v>2104408.6508337012</v>
      </c>
      <c r="P203" s="55">
        <f t="shared" si="17"/>
        <v>2113228.3985728021</v>
      </c>
      <c r="Q203" s="55">
        <f t="shared" si="17"/>
        <v>2119540.5736061377</v>
      </c>
      <c r="R203" s="55">
        <f t="shared" si="17"/>
        <v>2121076.2376632718</v>
      </c>
      <c r="S203" s="37">
        <f t="shared" si="16"/>
        <v>33485769.607475709</v>
      </c>
      <c r="T203" s="37">
        <f t="shared" si="14"/>
        <v>12472376.731277689</v>
      </c>
    </row>
    <row r="204" spans="1:20" x14ac:dyDescent="0.55000000000000004">
      <c r="A204" s="31" t="s">
        <v>112</v>
      </c>
      <c r="B204" s="31" t="s">
        <v>459</v>
      </c>
      <c r="C204" s="55">
        <f t="shared" si="18"/>
        <v>1644.3059576362687</v>
      </c>
      <c r="D204" s="55">
        <f t="shared" si="17"/>
        <v>1978.9873672771341</v>
      </c>
      <c r="E204" s="55">
        <f t="shared" si="17"/>
        <v>2334.7025591738643</v>
      </c>
      <c r="F204" s="55">
        <f t="shared" si="17"/>
        <v>2640.3001037096165</v>
      </c>
      <c r="G204" s="55">
        <f t="shared" si="17"/>
        <v>2977.1497312642337</v>
      </c>
      <c r="H204" s="55">
        <f t="shared" si="17"/>
        <v>3325.5499007978938</v>
      </c>
      <c r="I204" s="55">
        <f t="shared" si="17"/>
        <v>3655.9728508044423</v>
      </c>
      <c r="J204" s="55">
        <f t="shared" si="17"/>
        <v>3964.6855022171057</v>
      </c>
      <c r="K204" s="55">
        <f t="shared" si="17"/>
        <v>4338.0742588040794</v>
      </c>
      <c r="L204" s="55">
        <f t="shared" si="17"/>
        <v>4673.3775587532327</v>
      </c>
      <c r="M204" s="55">
        <f t="shared" si="17"/>
        <v>5023.5657325446045</v>
      </c>
      <c r="N204" s="55">
        <f t="shared" si="17"/>
        <v>5430.765004796197</v>
      </c>
      <c r="O204" s="55">
        <f t="shared" si="17"/>
        <v>5774.6909962257905</v>
      </c>
      <c r="P204" s="55">
        <f t="shared" si="17"/>
        <v>6113.376668224686</v>
      </c>
      <c r="Q204" s="55">
        <f t="shared" si="17"/>
        <v>6468.3466988296823</v>
      </c>
      <c r="R204" s="55">
        <f t="shared" si="17"/>
        <v>6818.0262190942103</v>
      </c>
      <c r="S204" s="37">
        <f t="shared" si="16"/>
        <v>67161.877110153044</v>
      </c>
      <c r="T204" s="37">
        <f t="shared" si="14"/>
        <v>14900.995619859012</v>
      </c>
    </row>
    <row r="205" spans="1:20" x14ac:dyDescent="0.55000000000000004">
      <c r="A205" s="31" t="s">
        <v>114</v>
      </c>
      <c r="B205" s="31" t="s">
        <v>459</v>
      </c>
      <c r="C205" s="55">
        <f t="shared" si="18"/>
        <v>387493.82568456844</v>
      </c>
      <c r="D205" s="55">
        <f t="shared" si="17"/>
        <v>444684.8802898326</v>
      </c>
      <c r="E205" s="55">
        <f t="shared" si="17"/>
        <v>502921.42606950831</v>
      </c>
      <c r="F205" s="55">
        <f t="shared" si="17"/>
        <v>559925.3387894691</v>
      </c>
      <c r="G205" s="55">
        <f t="shared" si="17"/>
        <v>619304.60862344771</v>
      </c>
      <c r="H205" s="55">
        <f t="shared" si="17"/>
        <v>678298.8542835298</v>
      </c>
      <c r="I205" s="55">
        <f t="shared" si="17"/>
        <v>737747.4831607294</v>
      </c>
      <c r="J205" s="55">
        <f t="shared" si="17"/>
        <v>797159.97200000961</v>
      </c>
      <c r="K205" s="55">
        <f t="shared" si="17"/>
        <v>857009.35370845918</v>
      </c>
      <c r="L205" s="55">
        <f t="shared" si="17"/>
        <v>916199.67233904963</v>
      </c>
      <c r="M205" s="55">
        <f t="shared" si="17"/>
        <v>972347.31323359918</v>
      </c>
      <c r="N205" s="55">
        <f t="shared" si="17"/>
        <v>1029236.6209055854</v>
      </c>
      <c r="O205" s="55">
        <f t="shared" si="17"/>
        <v>1082733.818180016</v>
      </c>
      <c r="P205" s="55">
        <f t="shared" si="17"/>
        <v>1135043.1227127379</v>
      </c>
      <c r="Q205" s="55">
        <f t="shared" si="17"/>
        <v>1184231.975307765</v>
      </c>
      <c r="R205" s="55">
        <f t="shared" si="17"/>
        <v>1232693.3382754377</v>
      </c>
      <c r="S205" s="37">
        <f t="shared" si="16"/>
        <v>13137031.603563745</v>
      </c>
      <c r="T205" s="37">
        <f t="shared" si="14"/>
        <v>3192628.933740356</v>
      </c>
    </row>
    <row r="206" spans="1:20" x14ac:dyDescent="0.55000000000000004">
      <c r="A206" s="31" t="s">
        <v>115</v>
      </c>
      <c r="B206" s="31" t="s">
        <v>460</v>
      </c>
      <c r="C206" s="55">
        <f t="shared" si="18"/>
        <v>1635439.8462552899</v>
      </c>
      <c r="D206" s="55">
        <f t="shared" si="17"/>
        <v>1751561.7201611123</v>
      </c>
      <c r="E206" s="55">
        <f t="shared" si="17"/>
        <v>1868037.7405360944</v>
      </c>
      <c r="F206" s="55">
        <f t="shared" si="17"/>
        <v>1984128.8563148407</v>
      </c>
      <c r="G206" s="55">
        <f t="shared" si="17"/>
        <v>2098974.5473691192</v>
      </c>
      <c r="H206" s="55">
        <f t="shared" si="17"/>
        <v>2211743.1503315428</v>
      </c>
      <c r="I206" s="55">
        <f t="shared" si="17"/>
        <v>2321653.2479119282</v>
      </c>
      <c r="J206" s="55">
        <f t="shared" si="17"/>
        <v>2429360.247240854</v>
      </c>
      <c r="K206" s="55">
        <f t="shared" si="17"/>
        <v>2534292.7152870223</v>
      </c>
      <c r="L206" s="55">
        <f t="shared" si="17"/>
        <v>2637117.1929795644</v>
      </c>
      <c r="M206" s="55">
        <f t="shared" si="17"/>
        <v>2737887.8889253829</v>
      </c>
      <c r="N206" s="55">
        <f t="shared" si="17"/>
        <v>2836001.7311308631</v>
      </c>
      <c r="O206" s="55">
        <f t="shared" si="17"/>
        <v>2931615.1180067947</v>
      </c>
      <c r="P206" s="55">
        <f t="shared" si="17"/>
        <v>3024219.2069426198</v>
      </c>
      <c r="Q206" s="55">
        <f t="shared" si="17"/>
        <v>3113478.7727157078</v>
      </c>
      <c r="R206" s="55">
        <f t="shared" si="17"/>
        <v>3198721.4110190407</v>
      </c>
      <c r="S206" s="37">
        <f t="shared" si="16"/>
        <v>39314233.393127784</v>
      </c>
      <c r="T206" s="37">
        <f t="shared" si="14"/>
        <v>11549885.860968001</v>
      </c>
    </row>
    <row r="207" spans="1:20" x14ac:dyDescent="0.55000000000000004">
      <c r="A207" s="31" t="s">
        <v>117</v>
      </c>
      <c r="B207" s="31" t="s">
        <v>459</v>
      </c>
      <c r="C207" s="55">
        <f t="shared" si="18"/>
        <v>257475.97296877953</v>
      </c>
      <c r="D207" s="55">
        <f t="shared" si="17"/>
        <v>281564.40504604013</v>
      </c>
      <c r="E207" s="55">
        <f t="shared" si="17"/>
        <v>305017.34710523672</v>
      </c>
      <c r="F207" s="55">
        <f t="shared" si="17"/>
        <v>326608.05864591739</v>
      </c>
      <c r="G207" s="55">
        <f t="shared" si="17"/>
        <v>349145.81740419799</v>
      </c>
      <c r="H207" s="55">
        <f t="shared" si="17"/>
        <v>371219.4723067751</v>
      </c>
      <c r="I207" s="55">
        <f t="shared" si="17"/>
        <v>392804.14721858129</v>
      </c>
      <c r="J207" s="55">
        <f t="shared" si="17"/>
        <v>414715.57315304823</v>
      </c>
      <c r="K207" s="55">
        <f t="shared" si="17"/>
        <v>436141.35108102206</v>
      </c>
      <c r="L207" s="55">
        <f t="shared" si="17"/>
        <v>456177.79364984517</v>
      </c>
      <c r="M207" s="55">
        <f t="shared" si="17"/>
        <v>478345.67531929264</v>
      </c>
      <c r="N207" s="55">
        <f t="shared" si="17"/>
        <v>498203.63077435293</v>
      </c>
      <c r="O207" s="55">
        <f t="shared" si="17"/>
        <v>517497.65202228021</v>
      </c>
      <c r="P207" s="55">
        <f t="shared" si="17"/>
        <v>539046.77650001505</v>
      </c>
      <c r="Q207" s="55">
        <f t="shared" si="17"/>
        <v>558166.71029685717</v>
      </c>
      <c r="R207" s="55">
        <f t="shared" si="17"/>
        <v>575739.6155979333</v>
      </c>
      <c r="S207" s="37">
        <f t="shared" si="16"/>
        <v>6757869.9990901751</v>
      </c>
      <c r="T207" s="37">
        <f t="shared" si="14"/>
        <v>1891031.0734769469</v>
      </c>
    </row>
    <row r="208" spans="1:20" x14ac:dyDescent="0.55000000000000004">
      <c r="A208" s="31" t="s">
        <v>118</v>
      </c>
      <c r="B208" s="31" t="s">
        <v>459</v>
      </c>
      <c r="C208" s="55">
        <f t="shared" si="18"/>
        <v>86064.00582377323</v>
      </c>
      <c r="D208" s="55">
        <f t="shared" si="17"/>
        <v>105388.49162318387</v>
      </c>
      <c r="E208" s="55">
        <f t="shared" si="17"/>
        <v>124400.29000385238</v>
      </c>
      <c r="F208" s="55">
        <f t="shared" si="17"/>
        <v>143818.60871202522</v>
      </c>
      <c r="G208" s="55">
        <f t="shared" si="17"/>
        <v>164081.94075217121</v>
      </c>
      <c r="H208" s="55">
        <f t="shared" si="17"/>
        <v>183710.11309990654</v>
      </c>
      <c r="I208" s="55">
        <f t="shared" si="17"/>
        <v>203215.61948433449</v>
      </c>
      <c r="J208" s="55">
        <f t="shared" si="17"/>
        <v>223317.34538450255</v>
      </c>
      <c r="K208" s="55">
        <f t="shared" si="17"/>
        <v>243699.80961776886</v>
      </c>
      <c r="L208" s="55">
        <f t="shared" si="17"/>
        <v>263954.31003723608</v>
      </c>
      <c r="M208" s="55">
        <f t="shared" si="17"/>
        <v>284474.31858368864</v>
      </c>
      <c r="N208" s="55">
        <f t="shared" si="17"/>
        <v>305267.35050751484</v>
      </c>
      <c r="O208" s="55">
        <f t="shared" si="17"/>
        <v>324921.76312508399</v>
      </c>
      <c r="P208" s="55">
        <f t="shared" si="17"/>
        <v>345738.60656976036</v>
      </c>
      <c r="Q208" s="55">
        <f t="shared" si="17"/>
        <v>364810.87094743346</v>
      </c>
      <c r="R208" s="55">
        <f t="shared" si="17"/>
        <v>386584.72515550948</v>
      </c>
      <c r="S208" s="37">
        <f t="shared" si="16"/>
        <v>3753448.169427746</v>
      </c>
      <c r="T208" s="37">
        <f t="shared" si="14"/>
        <v>807463.45001491252</v>
      </c>
    </row>
    <row r="209" spans="1:20" x14ac:dyDescent="0.55000000000000004">
      <c r="A209" s="31" t="s">
        <v>119</v>
      </c>
      <c r="B209" s="31" t="s">
        <v>460</v>
      </c>
      <c r="C209" s="55">
        <f t="shared" si="18"/>
        <v>1453476.6529599151</v>
      </c>
      <c r="D209" s="55">
        <f t="shared" si="17"/>
        <v>1618089.3672074643</v>
      </c>
      <c r="E209" s="55">
        <f t="shared" si="17"/>
        <v>1781342.8982716401</v>
      </c>
      <c r="F209" s="55">
        <f t="shared" si="17"/>
        <v>1942117.1268617213</v>
      </c>
      <c r="G209" s="55">
        <f t="shared" si="17"/>
        <v>2099963.3396950644</v>
      </c>
      <c r="H209" s="55">
        <f t="shared" si="17"/>
        <v>2254008.5200124583</v>
      </c>
      <c r="I209" s="55">
        <f t="shared" si="17"/>
        <v>2405969.6068397528</v>
      </c>
      <c r="J209" s="55">
        <f t="shared" si="17"/>
        <v>2552467.4133848171</v>
      </c>
      <c r="K209" s="55">
        <f t="shared" si="17"/>
        <v>2695863.0110054701</v>
      </c>
      <c r="L209" s="55">
        <f t="shared" si="17"/>
        <v>2836514.0790484459</v>
      </c>
      <c r="M209" s="55">
        <f t="shared" si="17"/>
        <v>2976558.7493608021</v>
      </c>
      <c r="N209" s="55">
        <f t="shared" si="17"/>
        <v>3113685.3192586722</v>
      </c>
      <c r="O209" s="55">
        <f t="shared" si="17"/>
        <v>3248982.7636044333</v>
      </c>
      <c r="P209" s="55">
        <f t="shared" si="17"/>
        <v>3382134.4960212968</v>
      </c>
      <c r="Q209" s="55">
        <f t="shared" si="17"/>
        <v>3511270.2433052617</v>
      </c>
      <c r="R209" s="55">
        <f t="shared" si="17"/>
        <v>3634014.6990953921</v>
      </c>
      <c r="S209" s="37">
        <f t="shared" si="16"/>
        <v>41506458.2859326</v>
      </c>
      <c r="T209" s="37">
        <f t="shared" si="14"/>
        <v>11148997.905008264</v>
      </c>
    </row>
    <row r="210" spans="1:20" x14ac:dyDescent="0.55000000000000004">
      <c r="A210" s="31" t="s">
        <v>120</v>
      </c>
      <c r="B210" s="31" t="s">
        <v>459</v>
      </c>
      <c r="C210" s="55">
        <f t="shared" si="18"/>
        <v>940364.00267563586</v>
      </c>
      <c r="D210" s="55">
        <f t="shared" si="17"/>
        <v>965046.42928715586</v>
      </c>
      <c r="E210" s="55">
        <f t="shared" si="17"/>
        <v>989600.62167475838</v>
      </c>
      <c r="F210" s="55">
        <f t="shared" si="17"/>
        <v>1013068.9730072311</v>
      </c>
      <c r="G210" s="55">
        <f t="shared" si="17"/>
        <v>1035221.7064034438</v>
      </c>
      <c r="H210" s="55">
        <f t="shared" si="17"/>
        <v>1055395.4626679278</v>
      </c>
      <c r="I210" s="55">
        <f t="shared" si="17"/>
        <v>1075345.3128273808</v>
      </c>
      <c r="J210" s="55">
        <f t="shared" si="17"/>
        <v>1092665.5732269245</v>
      </c>
      <c r="K210" s="55">
        <f t="shared" si="17"/>
        <v>1108463.8900923047</v>
      </c>
      <c r="L210" s="55">
        <f t="shared" si="17"/>
        <v>1123835.7984506069</v>
      </c>
      <c r="M210" s="55">
        <f t="shared" si="17"/>
        <v>1137276.8354003814</v>
      </c>
      <c r="N210" s="55">
        <f t="shared" si="17"/>
        <v>1150310.7587895701</v>
      </c>
      <c r="O210" s="55">
        <f t="shared" si="17"/>
        <v>1162515.4482439458</v>
      </c>
      <c r="P210" s="55">
        <f t="shared" si="17"/>
        <v>1173691.1071879624</v>
      </c>
      <c r="Q210" s="55">
        <f t="shared" si="17"/>
        <v>1183435.5740060639</v>
      </c>
      <c r="R210" s="55">
        <f t="shared" si="17"/>
        <v>1191568.912266667</v>
      </c>
      <c r="S210" s="37">
        <f t="shared" si="16"/>
        <v>17397806.406207964</v>
      </c>
      <c r="T210" s="37">
        <f t="shared" si="14"/>
        <v>5998697.1957161529</v>
      </c>
    </row>
    <row r="211" spans="1:20" x14ac:dyDescent="0.55000000000000004">
      <c r="A211" s="31" t="s">
        <v>121</v>
      </c>
      <c r="B211" s="31" t="s">
        <v>459</v>
      </c>
      <c r="C211" s="55">
        <f t="shared" si="18"/>
        <v>4517533.9209409216</v>
      </c>
      <c r="D211" s="55">
        <f t="shared" si="17"/>
        <v>5343080.6681910371</v>
      </c>
      <c r="E211" s="55">
        <f t="shared" si="17"/>
        <v>6173589.0919904225</v>
      </c>
      <c r="F211" s="55">
        <f t="shared" si="17"/>
        <v>7001306.7444183454</v>
      </c>
      <c r="G211" s="55">
        <f t="shared" si="17"/>
        <v>7832091.7910968177</v>
      </c>
      <c r="H211" s="55">
        <f t="shared" si="17"/>
        <v>8663788.6657064166</v>
      </c>
      <c r="I211" s="55">
        <f t="shared" si="17"/>
        <v>9488036.7173217162</v>
      </c>
      <c r="J211" s="55">
        <f t="shared" si="17"/>
        <v>10314599.20667758</v>
      </c>
      <c r="K211" s="55">
        <f t="shared" si="17"/>
        <v>11134645.579221487</v>
      </c>
      <c r="L211" s="55">
        <f t="shared" si="17"/>
        <v>11956424.933025151</v>
      </c>
      <c r="M211" s="55">
        <f t="shared" si="17"/>
        <v>12779958.661729455</v>
      </c>
      <c r="N211" s="55">
        <f t="shared" si="17"/>
        <v>13588413.239459734</v>
      </c>
      <c r="O211" s="55">
        <f t="shared" si="17"/>
        <v>14397377.110502714</v>
      </c>
      <c r="P211" s="55">
        <f t="shared" si="17"/>
        <v>15199649.351751391</v>
      </c>
      <c r="Q211" s="55">
        <f t="shared" si="17"/>
        <v>15994537.236636311</v>
      </c>
      <c r="R211" s="55">
        <f t="shared" si="17"/>
        <v>16785073.484716479</v>
      </c>
      <c r="S211" s="37">
        <f t="shared" si="16"/>
        <v>171170106.403386</v>
      </c>
      <c r="T211" s="37">
        <f t="shared" si="14"/>
        <v>39531390.882343963</v>
      </c>
    </row>
    <row r="212" spans="1:20" x14ac:dyDescent="0.55000000000000004">
      <c r="A212" s="31" t="s">
        <v>122</v>
      </c>
      <c r="B212" s="31" t="s">
        <v>459</v>
      </c>
      <c r="C212" s="55">
        <f t="shared" si="18"/>
        <v>143325.96360355426</v>
      </c>
      <c r="D212" s="55">
        <f t="shared" si="17"/>
        <v>156873.21451034819</v>
      </c>
      <c r="E212" s="55">
        <f t="shared" si="17"/>
        <v>170548.88295122539</v>
      </c>
      <c r="F212" s="55">
        <f t="shared" si="17"/>
        <v>184381.39061075458</v>
      </c>
      <c r="G212" s="55">
        <f t="shared" si="17"/>
        <v>197208.77956097914</v>
      </c>
      <c r="H212" s="55">
        <f t="shared" si="17"/>
        <v>211400.24366324217</v>
      </c>
      <c r="I212" s="55">
        <f t="shared" si="17"/>
        <v>224546.20004962751</v>
      </c>
      <c r="J212" s="55">
        <f t="shared" si="17"/>
        <v>236983.24198867849</v>
      </c>
      <c r="K212" s="55">
        <f t="shared" si="17"/>
        <v>250480.22483174206</v>
      </c>
      <c r="L212" s="55">
        <f t="shared" si="17"/>
        <v>263261.82743324217</v>
      </c>
      <c r="M212" s="55">
        <f t="shared" si="17"/>
        <v>275278.6377364808</v>
      </c>
      <c r="N212" s="55">
        <f t="shared" si="17"/>
        <v>288434.73405536992</v>
      </c>
      <c r="O212" s="55">
        <f t="shared" si="17"/>
        <v>299827.68459281023</v>
      </c>
      <c r="P212" s="55">
        <f t="shared" si="17"/>
        <v>312387.76372624061</v>
      </c>
      <c r="Q212" s="55">
        <f t="shared" si="17"/>
        <v>324132.65228049085</v>
      </c>
      <c r="R212" s="55">
        <f t="shared" si="17"/>
        <v>335032.34418489039</v>
      </c>
      <c r="S212" s="37">
        <f t="shared" si="16"/>
        <v>3874103.7857796769</v>
      </c>
      <c r="T212" s="37">
        <f t="shared" si="14"/>
        <v>1063738.4749001036</v>
      </c>
    </row>
    <row r="213" spans="1:20" x14ac:dyDescent="0.55000000000000004">
      <c r="A213" s="31" t="s">
        <v>124</v>
      </c>
      <c r="B213" s="31" t="s">
        <v>460</v>
      </c>
      <c r="C213" s="55">
        <f t="shared" si="18"/>
        <v>8088920.5562122352</v>
      </c>
      <c r="D213" s="55">
        <f t="shared" si="17"/>
        <v>8801467.9570509344</v>
      </c>
      <c r="E213" s="55">
        <f t="shared" si="17"/>
        <v>9490021.7554794662</v>
      </c>
      <c r="F213" s="55">
        <f t="shared" si="17"/>
        <v>10144918.174920052</v>
      </c>
      <c r="G213" s="55">
        <f t="shared" si="17"/>
        <v>10775466.386765014</v>
      </c>
      <c r="H213" s="55">
        <f t="shared" si="17"/>
        <v>11396727.359521199</v>
      </c>
      <c r="I213" s="55">
        <f t="shared" si="17"/>
        <v>11983678.699000888</v>
      </c>
      <c r="J213" s="55">
        <f t="shared" si="17"/>
        <v>12551215.994379569</v>
      </c>
      <c r="K213" s="55">
        <f t="shared" si="17"/>
        <v>13099953.617523966</v>
      </c>
      <c r="L213" s="55">
        <f t="shared" si="17"/>
        <v>13613696.168284101</v>
      </c>
      <c r="M213" s="55">
        <f t="shared" si="17"/>
        <v>14104699.364448208</v>
      </c>
      <c r="N213" s="55">
        <f t="shared" si="17"/>
        <v>14555818.743127758</v>
      </c>
      <c r="O213" s="55">
        <f t="shared" si="17"/>
        <v>14970942.00828971</v>
      </c>
      <c r="P213" s="55">
        <f t="shared" si="17"/>
        <v>15349923.45153833</v>
      </c>
      <c r="Q213" s="55">
        <f t="shared" si="17"/>
        <v>15692762.823764414</v>
      </c>
      <c r="R213" s="55">
        <f t="shared" si="17"/>
        <v>15999592.363118179</v>
      </c>
      <c r="S213" s="37">
        <f t="shared" si="16"/>
        <v>200619805.42342398</v>
      </c>
      <c r="T213" s="37">
        <f t="shared" si="14"/>
        <v>58697522.189948902</v>
      </c>
    </row>
    <row r="214" spans="1:20" x14ac:dyDescent="0.55000000000000004">
      <c r="A214" s="31" t="s">
        <v>7</v>
      </c>
      <c r="B214" s="31" t="s">
        <v>460</v>
      </c>
      <c r="C214" s="55">
        <f t="shared" si="18"/>
        <v>89244244.267089516</v>
      </c>
      <c r="D214" s="55">
        <f t="shared" si="18"/>
        <v>90892410.897958666</v>
      </c>
      <c r="E214" s="55">
        <f t="shared" si="18"/>
        <v>92393568.286041975</v>
      </c>
      <c r="F214" s="55">
        <f t="shared" si="18"/>
        <v>93759321.6616548</v>
      </c>
      <c r="G214" s="55">
        <f t="shared" si="18"/>
        <v>95010015.701230034</v>
      </c>
      <c r="H214" s="55">
        <f t="shared" si="18"/>
        <v>96149956.539497584</v>
      </c>
      <c r="I214" s="55">
        <f t="shared" si="18"/>
        <v>97132928.191910937</v>
      </c>
      <c r="J214" s="55">
        <f t="shared" si="18"/>
        <v>98030931.226541892</v>
      </c>
      <c r="K214" s="55">
        <f t="shared" si="18"/>
        <v>98816583.129418105</v>
      </c>
      <c r="L214" s="55">
        <f t="shared" si="18"/>
        <v>99450834.388512343</v>
      </c>
      <c r="M214" s="55">
        <f t="shared" si="18"/>
        <v>99917109.884074181</v>
      </c>
      <c r="N214" s="55">
        <f t="shared" si="18"/>
        <v>100284335.24901967</v>
      </c>
      <c r="O214" s="55">
        <f t="shared" si="18"/>
        <v>100492811.80438548</v>
      </c>
      <c r="P214" s="55">
        <f t="shared" si="18"/>
        <v>100553878.05332261</v>
      </c>
      <c r="Q214" s="55">
        <f t="shared" si="18"/>
        <v>100491167.06218301</v>
      </c>
      <c r="R214" s="55">
        <f t="shared" si="18"/>
        <v>100317899.77920189</v>
      </c>
      <c r="S214" s="37">
        <f t="shared" si="16"/>
        <v>1552937996.1220427</v>
      </c>
      <c r="T214" s="37">
        <f t="shared" si="14"/>
        <v>557449517.35347259</v>
      </c>
    </row>
    <row r="215" spans="1:20" x14ac:dyDescent="0.55000000000000004">
      <c r="A215" s="31" t="s">
        <v>127</v>
      </c>
      <c r="B215" s="31" t="s">
        <v>460</v>
      </c>
      <c r="C215" s="55">
        <f t="shared" ref="C215:R230" si="19">C41+C128</f>
        <v>5124358.8314202074</v>
      </c>
      <c r="D215" s="55">
        <f t="shared" si="19"/>
        <v>5103409.0423673727</v>
      </c>
      <c r="E215" s="55">
        <f t="shared" si="19"/>
        <v>5086774.3007501578</v>
      </c>
      <c r="F215" s="55">
        <f t="shared" si="19"/>
        <v>5069385.0008709151</v>
      </c>
      <c r="G215" s="55">
        <f t="shared" si="19"/>
        <v>5044235.379184112</v>
      </c>
      <c r="H215" s="55">
        <f t="shared" si="19"/>
        <v>5009179.8842202695</v>
      </c>
      <c r="I215" s="55">
        <f t="shared" si="19"/>
        <v>4976581.6959778592</v>
      </c>
      <c r="J215" s="55">
        <f t="shared" si="19"/>
        <v>4931632.0366354845</v>
      </c>
      <c r="K215" s="55">
        <f t="shared" si="19"/>
        <v>4879998.7463774281</v>
      </c>
      <c r="L215" s="55">
        <f t="shared" si="19"/>
        <v>4829006.1460364731</v>
      </c>
      <c r="M215" s="55">
        <f t="shared" si="19"/>
        <v>4782664.2842206936</v>
      </c>
      <c r="N215" s="55">
        <f t="shared" si="19"/>
        <v>4737348.1111842953</v>
      </c>
      <c r="O215" s="55">
        <f t="shared" si="19"/>
        <v>4696232.3629960641</v>
      </c>
      <c r="P215" s="55">
        <f t="shared" si="19"/>
        <v>4656290.8121826891</v>
      </c>
      <c r="Q215" s="55">
        <f t="shared" si="19"/>
        <v>4612185.3635341814</v>
      </c>
      <c r="R215" s="55">
        <f t="shared" si="19"/>
        <v>4561136.5606838707</v>
      </c>
      <c r="S215" s="37">
        <f t="shared" si="16"/>
        <v>78100418.558642089</v>
      </c>
      <c r="T215" s="37">
        <f t="shared" si="14"/>
        <v>30437342.438813034</v>
      </c>
    </row>
    <row r="216" spans="1:20" x14ac:dyDescent="0.55000000000000004">
      <c r="A216" s="31" t="s">
        <v>128</v>
      </c>
      <c r="B216" s="31" t="s">
        <v>460</v>
      </c>
      <c r="C216" s="55">
        <f t="shared" si="19"/>
        <v>10308876.66646361</v>
      </c>
      <c r="D216" s="55">
        <f t="shared" si="19"/>
        <v>10421760.160565237</v>
      </c>
      <c r="E216" s="55">
        <f t="shared" si="19"/>
        <v>10516126.25650835</v>
      </c>
      <c r="F216" s="55">
        <f t="shared" si="19"/>
        <v>10598325.242390387</v>
      </c>
      <c r="G216" s="55">
        <f t="shared" si="19"/>
        <v>10675204.763527337</v>
      </c>
      <c r="H216" s="55">
        <f t="shared" si="19"/>
        <v>10748707.082166435</v>
      </c>
      <c r="I216" s="55">
        <f t="shared" si="19"/>
        <v>10829285.833795518</v>
      </c>
      <c r="J216" s="55">
        <f t="shared" si="19"/>
        <v>10903463.253475104</v>
      </c>
      <c r="K216" s="55">
        <f t="shared" si="19"/>
        <v>10968485.182655837</v>
      </c>
      <c r="L216" s="55">
        <f t="shared" si="19"/>
        <v>11013477.894559504</v>
      </c>
      <c r="M216" s="55">
        <f t="shared" si="19"/>
        <v>11033032.344549226</v>
      </c>
      <c r="N216" s="55">
        <f t="shared" si="19"/>
        <v>11034387.192454124</v>
      </c>
      <c r="O216" s="55">
        <f t="shared" si="19"/>
        <v>11009561.385870796</v>
      </c>
      <c r="P216" s="55">
        <f t="shared" si="19"/>
        <v>10955627.540023273</v>
      </c>
      <c r="Q216" s="55">
        <f t="shared" si="19"/>
        <v>10865347.817677129</v>
      </c>
      <c r="R216" s="55">
        <f t="shared" si="19"/>
        <v>10732589.898370611</v>
      </c>
      <c r="S216" s="37">
        <f t="shared" si="16"/>
        <v>172614258.5150525</v>
      </c>
      <c r="T216" s="37">
        <f t="shared" si="14"/>
        <v>63269000.171621352</v>
      </c>
    </row>
    <row r="217" spans="1:20" x14ac:dyDescent="0.55000000000000004">
      <c r="A217" s="31" t="s">
        <v>129</v>
      </c>
      <c r="B217" s="31" t="s">
        <v>459</v>
      </c>
      <c r="C217" s="55">
        <f t="shared" si="19"/>
        <v>2094286.92464863</v>
      </c>
      <c r="D217" s="55">
        <f t="shared" si="19"/>
        <v>2250786.1795720262</v>
      </c>
      <c r="E217" s="55">
        <f t="shared" si="19"/>
        <v>2401174.2592135887</v>
      </c>
      <c r="F217" s="55">
        <f t="shared" si="19"/>
        <v>2547333.9848475056</v>
      </c>
      <c r="G217" s="55">
        <f t="shared" si="19"/>
        <v>2691374.8512147712</v>
      </c>
      <c r="H217" s="55">
        <f t="shared" si="19"/>
        <v>2835155.5827222611</v>
      </c>
      <c r="I217" s="55">
        <f t="shared" si="19"/>
        <v>2979003.6158344466</v>
      </c>
      <c r="J217" s="55">
        <f t="shared" si="19"/>
        <v>3122663.779809101</v>
      </c>
      <c r="K217" s="55">
        <f t="shared" si="19"/>
        <v>3265838.0208221558</v>
      </c>
      <c r="L217" s="55">
        <f t="shared" si="19"/>
        <v>3407889.0813277154</v>
      </c>
      <c r="M217" s="55">
        <f t="shared" si="19"/>
        <v>3549985.3176396405</v>
      </c>
      <c r="N217" s="55">
        <f t="shared" si="19"/>
        <v>3689605.3936402784</v>
      </c>
      <c r="O217" s="55">
        <f t="shared" si="19"/>
        <v>3828842.1252263216</v>
      </c>
      <c r="P217" s="55">
        <f t="shared" si="19"/>
        <v>3967011.7697546282</v>
      </c>
      <c r="Q217" s="55">
        <f t="shared" si="19"/>
        <v>4104044.0491398796</v>
      </c>
      <c r="R217" s="55">
        <f t="shared" si="19"/>
        <v>4239865.8877081051</v>
      </c>
      <c r="S217" s="37">
        <f t="shared" si="16"/>
        <v>50974860.823121049</v>
      </c>
      <c r="T217" s="37">
        <f t="shared" si="14"/>
        <v>14820111.782218784</v>
      </c>
    </row>
    <row r="218" spans="1:20" x14ac:dyDescent="0.55000000000000004">
      <c r="A218" s="31" t="s">
        <v>130</v>
      </c>
      <c r="B218" s="31" t="s">
        <v>460</v>
      </c>
      <c r="C218" s="55">
        <f t="shared" si="19"/>
        <v>1528660.7662635138</v>
      </c>
      <c r="D218" s="55">
        <f t="shared" si="19"/>
        <v>1517573.3870336488</v>
      </c>
      <c r="E218" s="55">
        <f t="shared" si="19"/>
        <v>1501372.9250222906</v>
      </c>
      <c r="F218" s="55">
        <f t="shared" si="19"/>
        <v>1476982.9078843961</v>
      </c>
      <c r="G218" s="55">
        <f t="shared" si="19"/>
        <v>1454400.2738740759</v>
      </c>
      <c r="H218" s="55">
        <f t="shared" si="19"/>
        <v>1427843.9155583368</v>
      </c>
      <c r="I218" s="55">
        <f t="shared" si="19"/>
        <v>1406952.8988536769</v>
      </c>
      <c r="J218" s="55">
        <f t="shared" si="19"/>
        <v>1382199.1859247494</v>
      </c>
      <c r="K218" s="55">
        <f t="shared" si="19"/>
        <v>1361139.7764291628</v>
      </c>
      <c r="L218" s="55">
        <f t="shared" si="19"/>
        <v>1336367.9596820029</v>
      </c>
      <c r="M218" s="55">
        <f t="shared" si="19"/>
        <v>1309851.6144275214</v>
      </c>
      <c r="N218" s="55">
        <f t="shared" si="19"/>
        <v>1287013.1119629187</v>
      </c>
      <c r="O218" s="55">
        <f t="shared" si="19"/>
        <v>1258975.6453513815</v>
      </c>
      <c r="P218" s="55">
        <f t="shared" si="19"/>
        <v>1227705.4879199695</v>
      </c>
      <c r="Q218" s="55">
        <f t="shared" si="19"/>
        <v>1198476.1452671487</v>
      </c>
      <c r="R218" s="55">
        <f t="shared" si="19"/>
        <v>1174589.3014388212</v>
      </c>
      <c r="S218" s="37">
        <f t="shared" si="16"/>
        <v>21850105.302893609</v>
      </c>
      <c r="T218" s="37">
        <f t="shared" si="14"/>
        <v>8906834.1756362617</v>
      </c>
    </row>
    <row r="219" spans="1:20" x14ac:dyDescent="0.55000000000000004">
      <c r="A219" s="31" t="s">
        <v>32</v>
      </c>
      <c r="B219" s="31" t="s">
        <v>460</v>
      </c>
      <c r="C219" s="55">
        <f t="shared" si="19"/>
        <v>4877879.4693771889</v>
      </c>
      <c r="D219" s="55">
        <f t="shared" si="19"/>
        <v>5047061.2768260799</v>
      </c>
      <c r="E219" s="55">
        <f t="shared" si="19"/>
        <v>5219376.0359605877</v>
      </c>
      <c r="F219" s="55">
        <f t="shared" si="19"/>
        <v>5393313.1911277622</v>
      </c>
      <c r="G219" s="55">
        <f t="shared" si="19"/>
        <v>5567403.0034175515</v>
      </c>
      <c r="H219" s="55">
        <f t="shared" si="19"/>
        <v>5740163.1983613819</v>
      </c>
      <c r="I219" s="55">
        <f t="shared" si="19"/>
        <v>5909230.684615626</v>
      </c>
      <c r="J219" s="55">
        <f t="shared" si="19"/>
        <v>6077540.7090334883</v>
      </c>
      <c r="K219" s="55">
        <f t="shared" si="19"/>
        <v>6241868.3141977368</v>
      </c>
      <c r="L219" s="55">
        <f t="shared" si="19"/>
        <v>6401214.8623072039</v>
      </c>
      <c r="M219" s="55">
        <f t="shared" si="19"/>
        <v>6554172.2951018782</v>
      </c>
      <c r="N219" s="55">
        <f t="shared" si="19"/>
        <v>6698503.2441714993</v>
      </c>
      <c r="O219" s="55">
        <f t="shared" si="19"/>
        <v>6836353.9616078641</v>
      </c>
      <c r="P219" s="55">
        <f t="shared" si="19"/>
        <v>6967700.2932686033</v>
      </c>
      <c r="Q219" s="55">
        <f t="shared" si="19"/>
        <v>7089972.7240185346</v>
      </c>
      <c r="R219" s="55">
        <f t="shared" si="19"/>
        <v>7205775.6440823954</v>
      </c>
      <c r="S219" s="37">
        <f t="shared" si="16"/>
        <v>97827528.907475382</v>
      </c>
      <c r="T219" s="37">
        <f t="shared" si="14"/>
        <v>31845196.175070554</v>
      </c>
    </row>
    <row r="220" spans="1:20" x14ac:dyDescent="0.55000000000000004">
      <c r="A220" s="31" t="s">
        <v>132</v>
      </c>
      <c r="B220" s="31" t="s">
        <v>459</v>
      </c>
      <c r="C220" s="55">
        <f t="shared" si="19"/>
        <v>1609919.794436377</v>
      </c>
      <c r="D220" s="55">
        <f t="shared" si="19"/>
        <v>1643801.2968618923</v>
      </c>
      <c r="E220" s="55">
        <f t="shared" si="19"/>
        <v>1677470.9514650954</v>
      </c>
      <c r="F220" s="55">
        <f t="shared" si="19"/>
        <v>1712620.3666006646</v>
      </c>
      <c r="G220" s="55">
        <f t="shared" si="19"/>
        <v>1745129.2970228198</v>
      </c>
      <c r="H220" s="55">
        <f t="shared" si="19"/>
        <v>1771746.2123376448</v>
      </c>
      <c r="I220" s="55">
        <f t="shared" si="19"/>
        <v>1806006.2521612525</v>
      </c>
      <c r="J220" s="55">
        <f t="shared" si="19"/>
        <v>1836896.2469670093</v>
      </c>
      <c r="K220" s="55">
        <f t="shared" si="19"/>
        <v>1859875.7977701444</v>
      </c>
      <c r="L220" s="55">
        <f t="shared" si="19"/>
        <v>1888736.1701911734</v>
      </c>
      <c r="M220" s="55">
        <f t="shared" si="19"/>
        <v>1923670.7102009077</v>
      </c>
      <c r="N220" s="55">
        <f t="shared" si="19"/>
        <v>1957853.3916708874</v>
      </c>
      <c r="O220" s="55">
        <f t="shared" si="19"/>
        <v>2000628.8005974891</v>
      </c>
      <c r="P220" s="55">
        <f t="shared" si="19"/>
        <v>2045078.1700269496</v>
      </c>
      <c r="Q220" s="55">
        <f t="shared" si="19"/>
        <v>2084216.7263314647</v>
      </c>
      <c r="R220" s="55">
        <f t="shared" si="19"/>
        <v>2115717.315294893</v>
      </c>
      <c r="S220" s="37">
        <f t="shared" si="16"/>
        <v>29679367.499936666</v>
      </c>
      <c r="T220" s="37">
        <f t="shared" si="14"/>
        <v>10160687.918724494</v>
      </c>
    </row>
    <row r="221" spans="1:20" x14ac:dyDescent="0.55000000000000004">
      <c r="A221" s="31" t="s">
        <v>133</v>
      </c>
      <c r="B221" s="31">
        <v>0</v>
      </c>
      <c r="C221" s="55">
        <f t="shared" si="19"/>
        <v>226503.45256508075</v>
      </c>
      <c r="D221" s="55">
        <f t="shared" si="19"/>
        <v>235784.40754962745</v>
      </c>
      <c r="E221" s="55">
        <f t="shared" si="19"/>
        <v>244822.95118213337</v>
      </c>
      <c r="F221" s="55">
        <f t="shared" si="19"/>
        <v>253015.44635679727</v>
      </c>
      <c r="G221" s="55">
        <f t="shared" si="19"/>
        <v>261278.42053310206</v>
      </c>
      <c r="H221" s="55">
        <f t="shared" si="19"/>
        <v>269084.78843876009</v>
      </c>
      <c r="I221" s="55">
        <f t="shared" si="19"/>
        <v>276706.32850764669</v>
      </c>
      <c r="J221" s="55">
        <f t="shared" si="19"/>
        <v>284148.96406947554</v>
      </c>
      <c r="K221" s="55">
        <f t="shared" si="19"/>
        <v>291417.90955416748</v>
      </c>
      <c r="L221" s="55">
        <f t="shared" si="19"/>
        <v>298235.04833212978</v>
      </c>
      <c r="M221" s="55">
        <f t="shared" si="19"/>
        <v>305026.01860155811</v>
      </c>
      <c r="N221" s="55">
        <f t="shared" si="19"/>
        <v>311368.86689029122</v>
      </c>
      <c r="O221" s="55">
        <f t="shared" si="19"/>
        <v>317264.21240213391</v>
      </c>
      <c r="P221" s="55">
        <f t="shared" si="19"/>
        <v>322857.55337844306</v>
      </c>
      <c r="Q221" s="55">
        <f t="shared" si="19"/>
        <v>327865.10641407961</v>
      </c>
      <c r="R221" s="55">
        <f t="shared" si="19"/>
        <v>332434.35559492576</v>
      </c>
      <c r="S221" s="37">
        <f t="shared" si="16"/>
        <v>4557813.8303703517</v>
      </c>
      <c r="T221" s="37">
        <f t="shared" si="14"/>
        <v>1490489.4666255009</v>
      </c>
    </row>
    <row r="222" spans="1:20" x14ac:dyDescent="0.55000000000000004">
      <c r="A222" s="66" t="s">
        <v>25</v>
      </c>
      <c r="B222" s="31" t="s">
        <v>460</v>
      </c>
      <c r="C222" s="55">
        <f t="shared" si="19"/>
        <v>2134198.4426104873</v>
      </c>
      <c r="D222" s="55">
        <f t="shared" si="19"/>
        <v>2161670.6282934849</v>
      </c>
      <c r="E222" s="55">
        <f t="shared" si="19"/>
        <v>2186429.6354334834</v>
      </c>
      <c r="F222" s="55">
        <f t="shared" si="19"/>
        <v>2205671.6264764941</v>
      </c>
      <c r="G222" s="55">
        <f t="shared" si="19"/>
        <v>2238477.8722574287</v>
      </c>
      <c r="H222" s="55">
        <f t="shared" si="19"/>
        <v>2258195.6720585371</v>
      </c>
      <c r="I222" s="55">
        <f t="shared" si="19"/>
        <v>2276307.3386953138</v>
      </c>
      <c r="J222" s="55">
        <f t="shared" si="19"/>
        <v>2292847.7217659368</v>
      </c>
      <c r="K222" s="55">
        <f t="shared" si="19"/>
        <v>2307852.226177685</v>
      </c>
      <c r="L222" s="55">
        <f t="shared" si="19"/>
        <v>2317666.1634023027</v>
      </c>
      <c r="M222" s="55">
        <f t="shared" si="19"/>
        <v>2340723.6248009363</v>
      </c>
      <c r="N222" s="55">
        <f t="shared" si="19"/>
        <v>2351279.0921524046</v>
      </c>
      <c r="O222" s="55">
        <f t="shared" si="19"/>
        <v>2356837.4289851394</v>
      </c>
      <c r="P222" s="55">
        <f t="shared" si="19"/>
        <v>2371818.8859811039</v>
      </c>
      <c r="Q222" s="55">
        <f t="shared" si="19"/>
        <v>2378272.430122246</v>
      </c>
      <c r="R222" s="55">
        <f t="shared" si="19"/>
        <v>2393957.8859207639</v>
      </c>
      <c r="S222" s="37">
        <f t="shared" si="16"/>
        <v>36572206.67513375</v>
      </c>
      <c r="T222" s="37">
        <f t="shared" si="14"/>
        <v>13184643.877129916</v>
      </c>
    </row>
    <row r="223" spans="1:20" x14ac:dyDescent="0.55000000000000004">
      <c r="A223" s="31" t="s">
        <v>135</v>
      </c>
      <c r="B223" s="31" t="s">
        <v>459</v>
      </c>
      <c r="C223" s="55">
        <f t="shared" si="19"/>
        <v>375618.44051415613</v>
      </c>
      <c r="D223" s="55">
        <f t="shared" si="19"/>
        <v>413981.52114874776</v>
      </c>
      <c r="E223" s="55">
        <f t="shared" si="19"/>
        <v>452650.2914198651</v>
      </c>
      <c r="F223" s="55">
        <f t="shared" si="19"/>
        <v>490914.09846100956</v>
      </c>
      <c r="G223" s="55">
        <f t="shared" si="19"/>
        <v>528699.68604529672</v>
      </c>
      <c r="H223" s="55">
        <f t="shared" si="19"/>
        <v>567791.26441760361</v>
      </c>
      <c r="I223" s="55">
        <f t="shared" si="19"/>
        <v>604494.21878726187</v>
      </c>
      <c r="J223" s="55">
        <f t="shared" si="19"/>
        <v>642512.58297129266</v>
      </c>
      <c r="K223" s="55">
        <f t="shared" si="19"/>
        <v>678400.98304268823</v>
      </c>
      <c r="L223" s="55">
        <f t="shared" si="19"/>
        <v>716164.71651288541</v>
      </c>
      <c r="M223" s="55">
        <f t="shared" si="19"/>
        <v>751662.14519452979</v>
      </c>
      <c r="N223" s="55">
        <f t="shared" si="19"/>
        <v>786923.08550070086</v>
      </c>
      <c r="O223" s="55">
        <f t="shared" si="19"/>
        <v>820826.78847214615</v>
      </c>
      <c r="P223" s="55">
        <f t="shared" si="19"/>
        <v>854436.39215949504</v>
      </c>
      <c r="Q223" s="55">
        <f t="shared" si="19"/>
        <v>888315.331398412</v>
      </c>
      <c r="R223" s="55">
        <f t="shared" si="19"/>
        <v>920162.48587950936</v>
      </c>
      <c r="S223" s="37">
        <f t="shared" si="16"/>
        <v>10493554.0319256</v>
      </c>
      <c r="T223" s="37">
        <f t="shared" si="14"/>
        <v>2829655.3020066787</v>
      </c>
    </row>
    <row r="224" spans="1:20" x14ac:dyDescent="0.55000000000000004">
      <c r="A224" s="31" t="s">
        <v>137</v>
      </c>
      <c r="B224" s="31" t="s">
        <v>459</v>
      </c>
      <c r="C224" s="55">
        <f t="shared" si="19"/>
        <v>1181425.9170900562</v>
      </c>
      <c r="D224" s="55">
        <f t="shared" si="19"/>
        <v>1253300.7891565766</v>
      </c>
      <c r="E224" s="55">
        <f t="shared" si="19"/>
        <v>1324794.4699175507</v>
      </c>
      <c r="F224" s="55">
        <f t="shared" si="19"/>
        <v>1396260.7767262533</v>
      </c>
      <c r="G224" s="55">
        <f t="shared" si="19"/>
        <v>1466541.760915631</v>
      </c>
      <c r="H224" s="55">
        <f t="shared" si="19"/>
        <v>1536201.4334186474</v>
      </c>
      <c r="I224" s="55">
        <f t="shared" si="19"/>
        <v>1604028.2525639466</v>
      </c>
      <c r="J224" s="55">
        <f t="shared" si="19"/>
        <v>1671530.9536569971</v>
      </c>
      <c r="K224" s="55">
        <f t="shared" si="19"/>
        <v>1737731.7619966047</v>
      </c>
      <c r="L224" s="55">
        <f t="shared" si="19"/>
        <v>1803033.1657775191</v>
      </c>
      <c r="M224" s="55">
        <f t="shared" si="19"/>
        <v>1867622.0187420347</v>
      </c>
      <c r="N224" s="55">
        <f t="shared" si="19"/>
        <v>1930974.5537096569</v>
      </c>
      <c r="O224" s="55">
        <f t="shared" si="19"/>
        <v>1993522.6901423198</v>
      </c>
      <c r="P224" s="55">
        <f t="shared" si="19"/>
        <v>2055711.4541098413</v>
      </c>
      <c r="Q224" s="55">
        <f t="shared" si="19"/>
        <v>2117263.6852955306</v>
      </c>
      <c r="R224" s="55">
        <f t="shared" si="19"/>
        <v>2179848.6533707632</v>
      </c>
      <c r="S224" s="37">
        <f t="shared" si="16"/>
        <v>27119792.336589929</v>
      </c>
      <c r="T224" s="37">
        <f t="shared" si="14"/>
        <v>8158525.1472247159</v>
      </c>
    </row>
    <row r="225" spans="1:20" x14ac:dyDescent="0.55000000000000004">
      <c r="A225" s="31" t="s">
        <v>22</v>
      </c>
      <c r="B225" s="31" t="s">
        <v>460</v>
      </c>
      <c r="C225" s="55">
        <f t="shared" si="19"/>
        <v>1073144.3458208251</v>
      </c>
      <c r="D225" s="55">
        <f t="shared" si="19"/>
        <v>1116315.1075022016</v>
      </c>
      <c r="E225" s="55">
        <f t="shared" si="19"/>
        <v>1157901.8156156621</v>
      </c>
      <c r="F225" s="55">
        <f t="shared" si="19"/>
        <v>1199574.0253868187</v>
      </c>
      <c r="G225" s="55">
        <f t="shared" si="19"/>
        <v>1241555.8124361802</v>
      </c>
      <c r="H225" s="55">
        <f t="shared" si="19"/>
        <v>1284612.7833707293</v>
      </c>
      <c r="I225" s="55">
        <f t="shared" si="19"/>
        <v>1326794.3491553382</v>
      </c>
      <c r="J225" s="55">
        <f t="shared" si="19"/>
        <v>1370488.483482162</v>
      </c>
      <c r="K225" s="55">
        <f t="shared" si="19"/>
        <v>1414554.5650401032</v>
      </c>
      <c r="L225" s="55">
        <f t="shared" si="19"/>
        <v>1457864.9044773343</v>
      </c>
      <c r="M225" s="55">
        <f t="shared" si="19"/>
        <v>1500111.902434669</v>
      </c>
      <c r="N225" s="55">
        <f t="shared" si="19"/>
        <v>1541527.4209839217</v>
      </c>
      <c r="O225" s="55">
        <f t="shared" si="19"/>
        <v>1582604.5320816734</v>
      </c>
      <c r="P225" s="55">
        <f t="shared" si="19"/>
        <v>1621730.5558403502</v>
      </c>
      <c r="Q225" s="55">
        <f t="shared" si="19"/>
        <v>1660978.8033662145</v>
      </c>
      <c r="R225" s="55">
        <f t="shared" si="19"/>
        <v>1699526.726384881</v>
      </c>
      <c r="S225" s="37">
        <f t="shared" si="16"/>
        <v>22249286.133379065</v>
      </c>
      <c r="T225" s="37">
        <f t="shared" si="14"/>
        <v>7073103.890132417</v>
      </c>
    </row>
    <row r="226" spans="1:20" x14ac:dyDescent="0.55000000000000004">
      <c r="A226" s="31" t="s">
        <v>140</v>
      </c>
      <c r="B226" s="31" t="s">
        <v>460</v>
      </c>
      <c r="C226" s="55">
        <f t="shared" si="19"/>
        <v>186366.75067400892</v>
      </c>
      <c r="D226" s="55">
        <f t="shared" si="19"/>
        <v>217033.99861685786</v>
      </c>
      <c r="E226" s="55">
        <f t="shared" si="19"/>
        <v>248156.50109237622</v>
      </c>
      <c r="F226" s="55">
        <f t="shared" si="19"/>
        <v>279514.36723486247</v>
      </c>
      <c r="G226" s="55">
        <f t="shared" si="19"/>
        <v>311391.59612632741</v>
      </c>
      <c r="H226" s="55">
        <f t="shared" si="19"/>
        <v>343840.28238346038</v>
      </c>
      <c r="I226" s="55">
        <f t="shared" si="19"/>
        <v>376098.95500013058</v>
      </c>
      <c r="J226" s="55">
        <f t="shared" si="19"/>
        <v>409085.44277407613</v>
      </c>
      <c r="K226" s="55">
        <f t="shared" si="19"/>
        <v>442410.75787604071</v>
      </c>
      <c r="L226" s="55">
        <f t="shared" si="19"/>
        <v>476060.69053058454</v>
      </c>
      <c r="M226" s="55">
        <f t="shared" si="19"/>
        <v>510112.08895825798</v>
      </c>
      <c r="N226" s="55">
        <f t="shared" si="19"/>
        <v>543967.23347022175</v>
      </c>
      <c r="O226" s="55">
        <f t="shared" si="19"/>
        <v>577661.68975318002</v>
      </c>
      <c r="P226" s="55">
        <f t="shared" si="19"/>
        <v>611964.61254596303</v>
      </c>
      <c r="Q226" s="55">
        <f t="shared" si="19"/>
        <v>646250.26486512483</v>
      </c>
      <c r="R226" s="55">
        <f t="shared" si="19"/>
        <v>680479.23759139632</v>
      </c>
      <c r="S226" s="37">
        <f t="shared" si="16"/>
        <v>6860394.4694928695</v>
      </c>
      <c r="T226" s="37">
        <f t="shared" si="14"/>
        <v>1586303.496127893</v>
      </c>
    </row>
    <row r="227" spans="1:20" x14ac:dyDescent="0.55000000000000004">
      <c r="A227" s="31" t="s">
        <v>141</v>
      </c>
      <c r="B227" s="31" t="s">
        <v>459</v>
      </c>
      <c r="C227" s="55">
        <f t="shared" si="19"/>
        <v>71550.79405317994</v>
      </c>
      <c r="D227" s="55">
        <f t="shared" si="19"/>
        <v>89812.801439362709</v>
      </c>
      <c r="E227" s="55">
        <f t="shared" si="19"/>
        <v>108015.49777879319</v>
      </c>
      <c r="F227" s="55">
        <f t="shared" si="19"/>
        <v>126016.32129105629</v>
      </c>
      <c r="G227" s="55">
        <f t="shared" si="19"/>
        <v>143916.15750847076</v>
      </c>
      <c r="H227" s="55">
        <f t="shared" si="19"/>
        <v>161291.49106076031</v>
      </c>
      <c r="I227" s="55">
        <f t="shared" si="19"/>
        <v>178668.06710761748</v>
      </c>
      <c r="J227" s="55">
        <f t="shared" si="19"/>
        <v>196090.27204517252</v>
      </c>
      <c r="K227" s="55">
        <f t="shared" si="19"/>
        <v>213065.04146016034</v>
      </c>
      <c r="L227" s="55">
        <f t="shared" si="19"/>
        <v>229911.55642715047</v>
      </c>
      <c r="M227" s="55">
        <f t="shared" si="19"/>
        <v>246440.38368719627</v>
      </c>
      <c r="N227" s="55">
        <f t="shared" si="19"/>
        <v>262225.53529886401</v>
      </c>
      <c r="O227" s="55">
        <f t="shared" si="19"/>
        <v>278255.46539244696</v>
      </c>
      <c r="P227" s="55">
        <f t="shared" si="19"/>
        <v>293927.67426865984</v>
      </c>
      <c r="Q227" s="55">
        <f t="shared" si="19"/>
        <v>308779.92974949791</v>
      </c>
      <c r="R227" s="55">
        <f t="shared" si="19"/>
        <v>323908.02012999833</v>
      </c>
      <c r="S227" s="37">
        <f t="shared" si="16"/>
        <v>3231875.0086983871</v>
      </c>
      <c r="T227" s="37">
        <f t="shared" si="14"/>
        <v>700603.0631316232</v>
      </c>
    </row>
    <row r="228" spans="1:20" x14ac:dyDescent="0.55000000000000004">
      <c r="A228" s="31" t="s">
        <v>143</v>
      </c>
      <c r="B228" s="31" t="s">
        <v>459</v>
      </c>
      <c r="C228" s="55">
        <f t="shared" si="19"/>
        <v>35829407.619290315</v>
      </c>
      <c r="D228" s="55">
        <f t="shared" si="19"/>
        <v>35843595.095872276</v>
      </c>
      <c r="E228" s="55">
        <f t="shared" si="19"/>
        <v>35817230.541221052</v>
      </c>
      <c r="F228" s="55">
        <f t="shared" si="19"/>
        <v>35747330.513361961</v>
      </c>
      <c r="G228" s="55">
        <f t="shared" si="19"/>
        <v>35625555.724454433</v>
      </c>
      <c r="H228" s="55">
        <f t="shared" si="19"/>
        <v>35449942.710313492</v>
      </c>
      <c r="I228" s="55">
        <f t="shared" si="19"/>
        <v>35249627.681525625</v>
      </c>
      <c r="J228" s="55">
        <f t="shared" si="19"/>
        <v>34998061.184097752</v>
      </c>
      <c r="K228" s="55">
        <f t="shared" si="19"/>
        <v>34703048.517441206</v>
      </c>
      <c r="L228" s="55">
        <f t="shared" si="19"/>
        <v>34385071.597106472</v>
      </c>
      <c r="M228" s="55">
        <f t="shared" si="19"/>
        <v>34051698.121425182</v>
      </c>
      <c r="N228" s="55">
        <f t="shared" si="19"/>
        <v>33717333.359564446</v>
      </c>
      <c r="O228" s="55">
        <f t="shared" si="19"/>
        <v>33368045.703844227</v>
      </c>
      <c r="P228" s="55">
        <f t="shared" si="19"/>
        <v>33002967.785415519</v>
      </c>
      <c r="Q228" s="55">
        <f t="shared" si="19"/>
        <v>32619590.959783025</v>
      </c>
      <c r="R228" s="55">
        <f t="shared" si="19"/>
        <v>32220693.342351109</v>
      </c>
      <c r="S228" s="37">
        <f t="shared" si="16"/>
        <v>552629200.45706809</v>
      </c>
      <c r="T228" s="37">
        <f t="shared" si="14"/>
        <v>214313062.20451352</v>
      </c>
    </row>
    <row r="229" spans="1:20" x14ac:dyDescent="0.55000000000000004">
      <c r="A229" s="31" t="s">
        <v>145</v>
      </c>
      <c r="B229" s="31" t="s">
        <v>459</v>
      </c>
      <c r="C229" s="55">
        <f t="shared" si="19"/>
        <v>977190.85669124324</v>
      </c>
      <c r="D229" s="55">
        <f t="shared" si="19"/>
        <v>985908.38940665987</v>
      </c>
      <c r="E229" s="55">
        <f t="shared" si="19"/>
        <v>993222.87065764202</v>
      </c>
      <c r="F229" s="55">
        <f t="shared" si="19"/>
        <v>999122.00337401382</v>
      </c>
      <c r="G229" s="55">
        <f t="shared" si="19"/>
        <v>1003964.6543323386</v>
      </c>
      <c r="H229" s="55">
        <f t="shared" si="19"/>
        <v>1007899.777023841</v>
      </c>
      <c r="I229" s="55">
        <f t="shared" si="19"/>
        <v>1012761.0366957723</v>
      </c>
      <c r="J229" s="55">
        <f t="shared" si="19"/>
        <v>1016161.0844988136</v>
      </c>
      <c r="K229" s="55">
        <f t="shared" si="19"/>
        <v>1018769.338284173</v>
      </c>
      <c r="L229" s="55">
        <f t="shared" si="19"/>
        <v>1020725.9642899036</v>
      </c>
      <c r="M229" s="55">
        <f t="shared" si="19"/>
        <v>1022689.7654262696</v>
      </c>
      <c r="N229" s="55">
        <f t="shared" si="19"/>
        <v>1024372.7743820539</v>
      </c>
      <c r="O229" s="55">
        <f t="shared" si="19"/>
        <v>1025696.1104883715</v>
      </c>
      <c r="P229" s="55">
        <f t="shared" si="19"/>
        <v>1026580.8405737526</v>
      </c>
      <c r="Q229" s="55">
        <f t="shared" si="19"/>
        <v>1025825.5672858749</v>
      </c>
      <c r="R229" s="55">
        <f t="shared" si="19"/>
        <v>1022665.7204222879</v>
      </c>
      <c r="S229" s="37">
        <f t="shared" si="16"/>
        <v>16183556.753833011</v>
      </c>
      <c r="T229" s="37">
        <f t="shared" si="14"/>
        <v>5967308.5514857387</v>
      </c>
    </row>
    <row r="230" spans="1:20" x14ac:dyDescent="0.55000000000000004">
      <c r="A230" s="31" t="s">
        <v>34</v>
      </c>
      <c r="B230" s="31" t="s">
        <v>460</v>
      </c>
      <c r="C230" s="55">
        <f t="shared" si="19"/>
        <v>7948861.3312089993</v>
      </c>
      <c r="D230" s="55">
        <f t="shared" si="19"/>
        <v>8567450.7249079831</v>
      </c>
      <c r="E230" s="55">
        <f t="shared" si="19"/>
        <v>9189642.4847343862</v>
      </c>
      <c r="F230" s="55">
        <f t="shared" si="19"/>
        <v>9815943.5002350695</v>
      </c>
      <c r="G230" s="55">
        <f t="shared" si="19"/>
        <v>10453717.999372259</v>
      </c>
      <c r="H230" s="55">
        <f t="shared" si="19"/>
        <v>11090321.161711954</v>
      </c>
      <c r="I230" s="55">
        <f t="shared" si="19"/>
        <v>11726724.364312882</v>
      </c>
      <c r="J230" s="55">
        <f t="shared" si="19"/>
        <v>12360929.931709511</v>
      </c>
      <c r="K230" s="55">
        <f t="shared" si="19"/>
        <v>13000304.496773938</v>
      </c>
      <c r="L230" s="55">
        <f t="shared" si="19"/>
        <v>13644718.029439641</v>
      </c>
      <c r="M230" s="55">
        <f t="shared" si="19"/>
        <v>14292320.691876242</v>
      </c>
      <c r="N230" s="55">
        <f t="shared" si="19"/>
        <v>14927822.704146266</v>
      </c>
      <c r="O230" s="55">
        <f t="shared" si="19"/>
        <v>15565409.7838114</v>
      </c>
      <c r="P230" s="55">
        <f t="shared" si="19"/>
        <v>16204708.78479011</v>
      </c>
      <c r="Q230" s="55">
        <f t="shared" si="19"/>
        <v>16838462.812825385</v>
      </c>
      <c r="R230" s="55">
        <f t="shared" ref="D230:R245" si="20">R56+R143</f>
        <v>17472969.33198851</v>
      </c>
      <c r="S230" s="37">
        <f t="shared" si="16"/>
        <v>203100308.13384452</v>
      </c>
      <c r="T230" s="37">
        <f t="shared" si="14"/>
        <v>57065937.202170648</v>
      </c>
    </row>
    <row r="231" spans="1:20" x14ac:dyDescent="0.55000000000000004">
      <c r="A231" s="31" t="s">
        <v>35</v>
      </c>
      <c r="B231" s="31" t="s">
        <v>460</v>
      </c>
      <c r="C231" s="55">
        <f t="shared" ref="C231:R246" si="21">C57+C144</f>
        <v>549780.34812161629</v>
      </c>
      <c r="D231" s="55">
        <f t="shared" si="20"/>
        <v>560877.47040429665</v>
      </c>
      <c r="E231" s="55">
        <f t="shared" si="20"/>
        <v>571294.62707194593</v>
      </c>
      <c r="F231" s="55">
        <f t="shared" si="20"/>
        <v>581050.18926356477</v>
      </c>
      <c r="G231" s="55">
        <f t="shared" si="20"/>
        <v>589893.20112841553</v>
      </c>
      <c r="H231" s="55">
        <f t="shared" si="20"/>
        <v>597683.54879088793</v>
      </c>
      <c r="I231" s="55">
        <f t="shared" si="20"/>
        <v>603894.55468647252</v>
      </c>
      <c r="J231" s="55">
        <f t="shared" si="20"/>
        <v>609313.48534548015</v>
      </c>
      <c r="K231" s="55">
        <f t="shared" si="20"/>
        <v>613690.13218509452</v>
      </c>
      <c r="L231" s="55">
        <f t="shared" si="20"/>
        <v>616813.33714936348</v>
      </c>
      <c r="M231" s="55">
        <f t="shared" si="20"/>
        <v>618629.32179391803</v>
      </c>
      <c r="N231" s="55">
        <f t="shared" si="20"/>
        <v>619551.67524286022</v>
      </c>
      <c r="O231" s="55">
        <f t="shared" si="20"/>
        <v>619298.62923675566</v>
      </c>
      <c r="P231" s="55">
        <f t="shared" si="20"/>
        <v>617977.64493465843</v>
      </c>
      <c r="Q231" s="55">
        <f t="shared" si="20"/>
        <v>615927.01215789502</v>
      </c>
      <c r="R231" s="55">
        <f t="shared" si="20"/>
        <v>613366.57321913959</v>
      </c>
      <c r="S231" s="37">
        <f t="shared" si="16"/>
        <v>9599041.7507323623</v>
      </c>
      <c r="T231" s="37">
        <f t="shared" si="14"/>
        <v>3450579.3847807273</v>
      </c>
    </row>
    <row r="232" spans="1:20" x14ac:dyDescent="0.55000000000000004">
      <c r="A232" s="31" t="s">
        <v>28</v>
      </c>
      <c r="B232" s="31" t="s">
        <v>460</v>
      </c>
      <c r="C232" s="55">
        <f t="shared" si="21"/>
        <v>507886.07780808117</v>
      </c>
      <c r="D232" s="55">
        <f t="shared" si="20"/>
        <v>513422.59153378627</v>
      </c>
      <c r="E232" s="55">
        <f t="shared" si="20"/>
        <v>521932.39427725004</v>
      </c>
      <c r="F232" s="55">
        <f t="shared" si="20"/>
        <v>527756.19671490893</v>
      </c>
      <c r="G232" s="55">
        <f t="shared" si="20"/>
        <v>533963.93820235692</v>
      </c>
      <c r="H232" s="55">
        <f t="shared" si="20"/>
        <v>538300.79167015664</v>
      </c>
      <c r="I232" s="55">
        <f t="shared" si="20"/>
        <v>544510.71335958736</v>
      </c>
      <c r="J232" s="55">
        <f t="shared" si="20"/>
        <v>548139.74307869072</v>
      </c>
      <c r="K232" s="55">
        <f t="shared" si="20"/>
        <v>552159.6043039565</v>
      </c>
      <c r="L232" s="55">
        <f t="shared" si="20"/>
        <v>555836.41250360874</v>
      </c>
      <c r="M232" s="55">
        <f t="shared" si="20"/>
        <v>561307.91776786116</v>
      </c>
      <c r="N232" s="55">
        <f t="shared" si="20"/>
        <v>564996.83540598198</v>
      </c>
      <c r="O232" s="55">
        <f t="shared" si="20"/>
        <v>569040.45582656574</v>
      </c>
      <c r="P232" s="55">
        <f t="shared" si="20"/>
        <v>574794.50022347609</v>
      </c>
      <c r="Q232" s="55">
        <f t="shared" si="20"/>
        <v>578798.87360783771</v>
      </c>
      <c r="R232" s="55">
        <f t="shared" si="20"/>
        <v>583119.68713981821</v>
      </c>
      <c r="S232" s="37">
        <f t="shared" si="16"/>
        <v>8775966.7334239241</v>
      </c>
      <c r="T232" s="37">
        <f t="shared" si="14"/>
        <v>3143261.9902065401</v>
      </c>
    </row>
    <row r="233" spans="1:20" x14ac:dyDescent="0.55000000000000004">
      <c r="A233" s="31" t="s">
        <v>146</v>
      </c>
      <c r="B233" s="31" t="s">
        <v>459</v>
      </c>
      <c r="C233" s="55">
        <f t="shared" si="21"/>
        <v>3625444.7397788051</v>
      </c>
      <c r="D233" s="55">
        <f t="shared" si="20"/>
        <v>3784411.3900571335</v>
      </c>
      <c r="E233" s="55">
        <f t="shared" si="20"/>
        <v>3930051.9745325395</v>
      </c>
      <c r="F233" s="55">
        <f t="shared" si="20"/>
        <v>4064153.5776424236</v>
      </c>
      <c r="G233" s="55">
        <f t="shared" si="20"/>
        <v>4189347.0228469842</v>
      </c>
      <c r="H233" s="55">
        <f t="shared" si="20"/>
        <v>4306985.270839165</v>
      </c>
      <c r="I233" s="55">
        <f t="shared" si="20"/>
        <v>4412466.3405638998</v>
      </c>
      <c r="J233" s="55">
        <f t="shared" si="20"/>
        <v>4513800.6850482337</v>
      </c>
      <c r="K233" s="55">
        <f t="shared" si="20"/>
        <v>4605953.0021880334</v>
      </c>
      <c r="L233" s="55">
        <f t="shared" si="20"/>
        <v>4684277.0233019199</v>
      </c>
      <c r="M233" s="55">
        <f t="shared" si="20"/>
        <v>4747184.6546915509</v>
      </c>
      <c r="N233" s="55">
        <f t="shared" si="20"/>
        <v>4803544.3475786541</v>
      </c>
      <c r="O233" s="55">
        <f t="shared" si="20"/>
        <v>4842537.205317121</v>
      </c>
      <c r="P233" s="55">
        <f t="shared" si="20"/>
        <v>4867927.0607943088</v>
      </c>
      <c r="Q233" s="55">
        <f t="shared" si="20"/>
        <v>4885124.5412390223</v>
      </c>
      <c r="R233" s="55">
        <f t="shared" si="20"/>
        <v>4899576.2514468571</v>
      </c>
      <c r="S233" s="37">
        <f t="shared" si="16"/>
        <v>71162785.087866649</v>
      </c>
      <c r="T233" s="37">
        <f t="shared" si="14"/>
        <v>23900393.975697052</v>
      </c>
    </row>
    <row r="234" spans="1:20" x14ac:dyDescent="0.55000000000000004">
      <c r="A234" s="31" t="s">
        <v>148</v>
      </c>
      <c r="B234" s="31" t="s">
        <v>459</v>
      </c>
      <c r="C234" s="55">
        <f t="shared" si="21"/>
        <v>51967.892790571263</v>
      </c>
      <c r="D234" s="55">
        <f t="shared" si="20"/>
        <v>57858.679693015925</v>
      </c>
      <c r="E234" s="55">
        <f t="shared" si="20"/>
        <v>63931.191316602606</v>
      </c>
      <c r="F234" s="55">
        <f t="shared" si="20"/>
        <v>70138.440195720526</v>
      </c>
      <c r="G234" s="55">
        <f t="shared" si="20"/>
        <v>76511.685677485191</v>
      </c>
      <c r="H234" s="55">
        <f t="shared" si="20"/>
        <v>83086.275957742968</v>
      </c>
      <c r="I234" s="55">
        <f t="shared" si="20"/>
        <v>89745.521681635932</v>
      </c>
      <c r="J234" s="55">
        <f t="shared" si="20"/>
        <v>96586.275220476266</v>
      </c>
      <c r="K234" s="55">
        <f t="shared" si="20"/>
        <v>103662.8545907166</v>
      </c>
      <c r="L234" s="55">
        <f t="shared" si="20"/>
        <v>110920.87909705017</v>
      </c>
      <c r="M234" s="55">
        <f t="shared" si="20"/>
        <v>118375.55908332139</v>
      </c>
      <c r="N234" s="55">
        <f t="shared" si="20"/>
        <v>125963.96344315588</v>
      </c>
      <c r="O234" s="55">
        <f t="shared" si="20"/>
        <v>133717.48588937765</v>
      </c>
      <c r="P234" s="55">
        <f t="shared" si="20"/>
        <v>141770.91138811928</v>
      </c>
      <c r="Q234" s="55">
        <f t="shared" si="20"/>
        <v>149957.60154407559</v>
      </c>
      <c r="R234" s="55">
        <f t="shared" si="20"/>
        <v>158454.58803219834</v>
      </c>
      <c r="S234" s="37">
        <f t="shared" si="16"/>
        <v>1632649.8056012655</v>
      </c>
      <c r="T234" s="37">
        <f t="shared" si="14"/>
        <v>403494.16563113849</v>
      </c>
    </row>
    <row r="235" spans="1:20" x14ac:dyDescent="0.55000000000000004">
      <c r="A235" s="31" t="s">
        <v>29</v>
      </c>
      <c r="B235" s="31" t="s">
        <v>460</v>
      </c>
      <c r="C235" s="55">
        <f t="shared" si="21"/>
        <v>39171851.524003021</v>
      </c>
      <c r="D235" s="55">
        <f t="shared" si="20"/>
        <v>44084600.870296486</v>
      </c>
      <c r="E235" s="55">
        <f t="shared" si="20"/>
        <v>49019073.168563634</v>
      </c>
      <c r="F235" s="55">
        <f t="shared" si="20"/>
        <v>53972840.794448905</v>
      </c>
      <c r="G235" s="55">
        <f t="shared" si="20"/>
        <v>58926542.46120964</v>
      </c>
      <c r="H235" s="55">
        <f t="shared" si="20"/>
        <v>63864777.412710868</v>
      </c>
      <c r="I235" s="55">
        <f t="shared" si="20"/>
        <v>68750219.889590725</v>
      </c>
      <c r="J235" s="55">
        <f t="shared" si="20"/>
        <v>73612763.419319853</v>
      </c>
      <c r="K235" s="55">
        <f t="shared" si="20"/>
        <v>78459340.647824824</v>
      </c>
      <c r="L235" s="55">
        <f t="shared" si="20"/>
        <v>83308886.267296404</v>
      </c>
      <c r="M235" s="55">
        <f t="shared" si="20"/>
        <v>88153366.860054761</v>
      </c>
      <c r="N235" s="55">
        <f t="shared" si="20"/>
        <v>92889071.783038363</v>
      </c>
      <c r="O235" s="55">
        <f t="shared" si="20"/>
        <v>97625952.135453105</v>
      </c>
      <c r="P235" s="55">
        <f t="shared" si="20"/>
        <v>102351562.38715808</v>
      </c>
      <c r="Q235" s="55">
        <f t="shared" si="20"/>
        <v>107034547.41044775</v>
      </c>
      <c r="R235" s="55">
        <f t="shared" si="20"/>
        <v>111655665.59041396</v>
      </c>
      <c r="S235" s="37">
        <f t="shared" si="16"/>
        <v>1212881062.6218305</v>
      </c>
      <c r="T235" s="37">
        <f t="shared" si="14"/>
        <v>309039686.23123252</v>
      </c>
    </row>
    <row r="236" spans="1:20" x14ac:dyDescent="0.55000000000000004">
      <c r="A236" s="31" t="s">
        <v>149</v>
      </c>
      <c r="B236" s="31" t="s">
        <v>460</v>
      </c>
      <c r="C236" s="55">
        <f t="shared" si="21"/>
        <v>39416278.457788244</v>
      </c>
      <c r="D236" s="55">
        <f t="shared" si="20"/>
        <v>43192657.375441991</v>
      </c>
      <c r="E236" s="55">
        <f t="shared" si="20"/>
        <v>46842447.393420666</v>
      </c>
      <c r="F236" s="55">
        <f t="shared" si="20"/>
        <v>50367166.817464992</v>
      </c>
      <c r="G236" s="55">
        <f t="shared" si="20"/>
        <v>53807029.432341345</v>
      </c>
      <c r="H236" s="55">
        <f t="shared" si="20"/>
        <v>57191222.273798101</v>
      </c>
      <c r="I236" s="55">
        <f t="shared" si="20"/>
        <v>60522317.260958478</v>
      </c>
      <c r="J236" s="55">
        <f t="shared" si="20"/>
        <v>63791353.240496553</v>
      </c>
      <c r="K236" s="55">
        <f t="shared" si="20"/>
        <v>67002968.80299373</v>
      </c>
      <c r="L236" s="55">
        <f t="shared" si="20"/>
        <v>70139393.899828762</v>
      </c>
      <c r="M236" s="55">
        <f t="shared" si="20"/>
        <v>73194637.535579532</v>
      </c>
      <c r="N236" s="55">
        <f t="shared" si="20"/>
        <v>76164747.335170642</v>
      </c>
      <c r="O236" s="55">
        <f t="shared" si="20"/>
        <v>79048188.117584795</v>
      </c>
      <c r="P236" s="55">
        <f t="shared" si="20"/>
        <v>81831349.781763688</v>
      </c>
      <c r="Q236" s="55">
        <f t="shared" si="20"/>
        <v>84498606.091291338</v>
      </c>
      <c r="R236" s="55">
        <f t="shared" si="20"/>
        <v>87035209.636867538</v>
      </c>
      <c r="S236" s="37">
        <f t="shared" si="16"/>
        <v>1034045573.4527904</v>
      </c>
      <c r="T236" s="37">
        <f t="shared" si="14"/>
        <v>290816801.75025535</v>
      </c>
    </row>
    <row r="237" spans="1:20" x14ac:dyDescent="0.55000000000000004">
      <c r="A237" s="31" t="s">
        <v>151</v>
      </c>
      <c r="B237" s="31" t="s">
        <v>459</v>
      </c>
      <c r="C237" s="55">
        <f t="shared" si="21"/>
        <v>7523801.9821048062</v>
      </c>
      <c r="D237" s="55">
        <f t="shared" si="20"/>
        <v>8353346.8414298221</v>
      </c>
      <c r="E237" s="55">
        <f t="shared" si="20"/>
        <v>9168213.4293000307</v>
      </c>
      <c r="F237" s="55">
        <f t="shared" si="20"/>
        <v>9967739.2171680015</v>
      </c>
      <c r="G237" s="55">
        <f t="shared" si="20"/>
        <v>10745877.06312116</v>
      </c>
      <c r="H237" s="55">
        <f t="shared" si="20"/>
        <v>11506406.640528748</v>
      </c>
      <c r="I237" s="55">
        <f t="shared" si="20"/>
        <v>12237484.467330705</v>
      </c>
      <c r="J237" s="55">
        <f t="shared" si="20"/>
        <v>12948830.83340849</v>
      </c>
      <c r="K237" s="55">
        <f t="shared" si="20"/>
        <v>13628070.489781115</v>
      </c>
      <c r="L237" s="55">
        <f t="shared" si="20"/>
        <v>14286104.900536833</v>
      </c>
      <c r="M237" s="55">
        <f t="shared" si="20"/>
        <v>14922738.329814697</v>
      </c>
      <c r="N237" s="55">
        <f t="shared" si="20"/>
        <v>15537829.329213561</v>
      </c>
      <c r="O237" s="55">
        <f t="shared" si="20"/>
        <v>16137876.594363371</v>
      </c>
      <c r="P237" s="55">
        <f t="shared" si="20"/>
        <v>16716483.6636797</v>
      </c>
      <c r="Q237" s="55">
        <f t="shared" si="20"/>
        <v>17273612.905166715</v>
      </c>
      <c r="R237" s="55">
        <f t="shared" si="20"/>
        <v>17809269.714088909</v>
      </c>
      <c r="S237" s="37">
        <f t="shared" si="16"/>
        <v>208763686.40103665</v>
      </c>
      <c r="T237" s="37">
        <f t="shared" si="14"/>
        <v>57265385.173652567</v>
      </c>
    </row>
    <row r="238" spans="1:20" x14ac:dyDescent="0.55000000000000004">
      <c r="A238" s="31" t="s">
        <v>153</v>
      </c>
      <c r="B238" s="31" t="s">
        <v>459</v>
      </c>
      <c r="C238" s="55">
        <f t="shared" si="21"/>
        <v>9492913.9306159019</v>
      </c>
      <c r="D238" s="55">
        <f t="shared" si="20"/>
        <v>9657531.9543559421</v>
      </c>
      <c r="E238" s="55">
        <f t="shared" si="20"/>
        <v>9807708.4296766333</v>
      </c>
      <c r="F238" s="55">
        <f t="shared" si="20"/>
        <v>9947972.0854779277</v>
      </c>
      <c r="G238" s="55">
        <f t="shared" si="20"/>
        <v>10070489.257324411</v>
      </c>
      <c r="H238" s="55">
        <f t="shared" si="20"/>
        <v>10184926.807405084</v>
      </c>
      <c r="I238" s="55">
        <f t="shared" si="20"/>
        <v>10291653.586121699</v>
      </c>
      <c r="J238" s="55">
        <f t="shared" si="20"/>
        <v>10388660.286638161</v>
      </c>
      <c r="K238" s="55">
        <f t="shared" si="20"/>
        <v>10466842.308320956</v>
      </c>
      <c r="L238" s="55">
        <f t="shared" si="20"/>
        <v>10538317.526695872</v>
      </c>
      <c r="M238" s="55">
        <f t="shared" si="20"/>
        <v>10598706.365577998</v>
      </c>
      <c r="N238" s="55">
        <f t="shared" si="20"/>
        <v>10649520.715425324</v>
      </c>
      <c r="O238" s="55">
        <f t="shared" si="20"/>
        <v>10688749.836835245</v>
      </c>
      <c r="P238" s="55">
        <f t="shared" si="20"/>
        <v>10719078.444674762</v>
      </c>
      <c r="Q238" s="55">
        <f t="shared" si="20"/>
        <v>10736189.068730252</v>
      </c>
      <c r="R238" s="55">
        <f t="shared" si="20"/>
        <v>10739317.312828314</v>
      </c>
      <c r="S238" s="37">
        <f t="shared" si="16"/>
        <v>164978577.91670451</v>
      </c>
      <c r="T238" s="37">
        <f t="shared" si="14"/>
        <v>59161542.464855902</v>
      </c>
    </row>
    <row r="239" spans="1:20" x14ac:dyDescent="0.55000000000000004">
      <c r="A239" s="31" t="s">
        <v>154</v>
      </c>
      <c r="B239" s="31" t="s">
        <v>459</v>
      </c>
      <c r="C239" s="55">
        <f t="shared" si="21"/>
        <v>7369961.1163352272</v>
      </c>
      <c r="D239" s="55">
        <f t="shared" si="20"/>
        <v>7924473.7291329652</v>
      </c>
      <c r="E239" s="55">
        <f t="shared" si="20"/>
        <v>8450648.183588542</v>
      </c>
      <c r="F239" s="55">
        <f t="shared" si="20"/>
        <v>8952193.4578772597</v>
      </c>
      <c r="G239" s="55">
        <f t="shared" si="20"/>
        <v>9433285.0916026775</v>
      </c>
      <c r="H239" s="55">
        <f t="shared" si="20"/>
        <v>9898126.1420461927</v>
      </c>
      <c r="I239" s="55">
        <f t="shared" si="20"/>
        <v>10352525.474085921</v>
      </c>
      <c r="J239" s="55">
        <f t="shared" si="20"/>
        <v>10790779.169126639</v>
      </c>
      <c r="K239" s="55">
        <f t="shared" si="20"/>
        <v>11213324.080162944</v>
      </c>
      <c r="L239" s="55">
        <f t="shared" si="20"/>
        <v>11617029.608856799</v>
      </c>
      <c r="M239" s="55">
        <f t="shared" si="20"/>
        <v>12001281.345024113</v>
      </c>
      <c r="N239" s="55">
        <f t="shared" si="20"/>
        <v>12369112.051151704</v>
      </c>
      <c r="O239" s="55">
        <f t="shared" si="20"/>
        <v>12717535.462596886</v>
      </c>
      <c r="P239" s="55">
        <f t="shared" si="20"/>
        <v>13046331.233817868</v>
      </c>
      <c r="Q239" s="55">
        <f t="shared" si="20"/>
        <v>13357415.840409957</v>
      </c>
      <c r="R239" s="55">
        <f t="shared" si="20"/>
        <v>13650657.365656096</v>
      </c>
      <c r="S239" s="37">
        <f t="shared" si="16"/>
        <v>173144679.35147181</v>
      </c>
      <c r="T239" s="37">
        <f t="shared" si="14"/>
        <v>52028687.720582865</v>
      </c>
    </row>
    <row r="240" spans="1:20" x14ac:dyDescent="0.55000000000000004">
      <c r="A240" s="31" t="s">
        <v>157</v>
      </c>
      <c r="B240" s="31" t="s">
        <v>460</v>
      </c>
      <c r="C240" s="55">
        <f t="shared" si="21"/>
        <v>75796325.603937879</v>
      </c>
      <c r="D240" s="55">
        <f t="shared" si="20"/>
        <v>75445883.613089055</v>
      </c>
      <c r="E240" s="55">
        <f t="shared" si="20"/>
        <v>75303129.9488464</v>
      </c>
      <c r="F240" s="55">
        <f t="shared" si="20"/>
        <v>75283029.703546509</v>
      </c>
      <c r="G240" s="55">
        <f t="shared" si="20"/>
        <v>75193258.09261319</v>
      </c>
      <c r="H240" s="55">
        <f t="shared" si="20"/>
        <v>74914299.980201378</v>
      </c>
      <c r="I240" s="55">
        <f t="shared" si="20"/>
        <v>74515811.095501706</v>
      </c>
      <c r="J240" s="55">
        <f t="shared" si="20"/>
        <v>73924773.784638718</v>
      </c>
      <c r="K240" s="55">
        <f t="shared" si="20"/>
        <v>73218014.013787538</v>
      </c>
      <c r="L240" s="55">
        <f t="shared" si="20"/>
        <v>72505658.465341434</v>
      </c>
      <c r="M240" s="55">
        <f t="shared" si="20"/>
        <v>71841197.762375742</v>
      </c>
      <c r="N240" s="55">
        <f t="shared" si="20"/>
        <v>71157318.525099471</v>
      </c>
      <c r="O240" s="55">
        <f t="shared" si="20"/>
        <v>70504179.871187016</v>
      </c>
      <c r="P240" s="55">
        <f t="shared" si="20"/>
        <v>69838450.931414038</v>
      </c>
      <c r="Q240" s="55">
        <f t="shared" si="20"/>
        <v>69095391.826442167</v>
      </c>
      <c r="R240" s="55">
        <f t="shared" si="20"/>
        <v>68239788.952316314</v>
      </c>
      <c r="S240" s="37">
        <f t="shared" si="16"/>
        <v>1166776512.1703384</v>
      </c>
      <c r="T240" s="37">
        <f t="shared" si="14"/>
        <v>451935926.9422344</v>
      </c>
    </row>
    <row r="241" spans="1:20" x14ac:dyDescent="0.55000000000000004">
      <c r="A241" s="31" t="s">
        <v>158</v>
      </c>
      <c r="B241" s="31" t="s">
        <v>459</v>
      </c>
      <c r="C241" s="55">
        <f t="shared" si="21"/>
        <v>849242.79445317923</v>
      </c>
      <c r="D241" s="55">
        <f t="shared" si="20"/>
        <v>898305.12820890977</v>
      </c>
      <c r="E241" s="55">
        <f t="shared" si="20"/>
        <v>947201.94937094534</v>
      </c>
      <c r="F241" s="55">
        <f t="shared" si="20"/>
        <v>995824.8782695292</v>
      </c>
      <c r="G241" s="55">
        <f t="shared" si="20"/>
        <v>1045077.6280551439</v>
      </c>
      <c r="H241" s="55">
        <f t="shared" si="20"/>
        <v>1094338.847105413</v>
      </c>
      <c r="I241" s="55">
        <f t="shared" si="20"/>
        <v>1142293.8632112981</v>
      </c>
      <c r="J241" s="55">
        <f t="shared" si="20"/>
        <v>1190498.3391230362</v>
      </c>
      <c r="K241" s="55">
        <f t="shared" si="20"/>
        <v>1238609.3900392023</v>
      </c>
      <c r="L241" s="55">
        <f t="shared" si="20"/>
        <v>1284931.7246446768</v>
      </c>
      <c r="M241" s="55">
        <f t="shared" si="20"/>
        <v>1329058.834070168</v>
      </c>
      <c r="N241" s="55">
        <f t="shared" si="20"/>
        <v>1371263.9157240009</v>
      </c>
      <c r="O241" s="55">
        <f t="shared" si="20"/>
        <v>1410479.1541593948</v>
      </c>
      <c r="P241" s="55">
        <f t="shared" si="20"/>
        <v>1447338.6043545988</v>
      </c>
      <c r="Q241" s="55">
        <f t="shared" si="20"/>
        <v>1481128.9189383236</v>
      </c>
      <c r="R241" s="55">
        <f t="shared" si="20"/>
        <v>1512172.3953657243</v>
      </c>
      <c r="S241" s="37">
        <f t="shared" si="16"/>
        <v>19237766.365093544</v>
      </c>
      <c r="T241" s="37">
        <f t="shared" si="14"/>
        <v>5829991.2254631203</v>
      </c>
    </row>
    <row r="242" spans="1:20" x14ac:dyDescent="0.55000000000000004">
      <c r="A242" s="31" t="s">
        <v>159</v>
      </c>
      <c r="B242" s="31" t="s">
        <v>459</v>
      </c>
      <c r="C242" s="55">
        <f t="shared" si="21"/>
        <v>50522.564302862011</v>
      </c>
      <c r="D242" s="55">
        <f t="shared" si="20"/>
        <v>52420.376846488718</v>
      </c>
      <c r="E242" s="55">
        <f t="shared" si="20"/>
        <v>58326.242794598002</v>
      </c>
      <c r="F242" s="55">
        <f t="shared" si="20"/>
        <v>61810.973868693356</v>
      </c>
      <c r="G242" s="55">
        <f t="shared" si="20"/>
        <v>66505.92968140576</v>
      </c>
      <c r="H242" s="55">
        <f t="shared" si="20"/>
        <v>69839.960297951708</v>
      </c>
      <c r="I242" s="55">
        <f t="shared" si="20"/>
        <v>74451.643697951673</v>
      </c>
      <c r="J242" s="55">
        <f t="shared" si="20"/>
        <v>77614.656965560702</v>
      </c>
      <c r="K242" s="55">
        <f t="shared" si="20"/>
        <v>82111.783031341765</v>
      </c>
      <c r="L242" s="55">
        <f t="shared" si="20"/>
        <v>85087.791483958834</v>
      </c>
      <c r="M242" s="55">
        <f t="shared" si="20"/>
        <v>86462.918115347667</v>
      </c>
      <c r="N242" s="55">
        <f t="shared" si="20"/>
        <v>90709.404019674956</v>
      </c>
      <c r="O242" s="55">
        <f t="shared" si="20"/>
        <v>94885.669435865566</v>
      </c>
      <c r="P242" s="55">
        <f t="shared" si="20"/>
        <v>95891.62806819893</v>
      </c>
      <c r="Q242" s="55">
        <f t="shared" si="20"/>
        <v>98319.113051172724</v>
      </c>
      <c r="R242" s="55">
        <f t="shared" si="20"/>
        <v>102210.93901350195</v>
      </c>
      <c r="S242" s="37">
        <f t="shared" si="16"/>
        <v>1247171.5946745742</v>
      </c>
      <c r="T242" s="37">
        <f t="shared" si="14"/>
        <v>359426.04779199953</v>
      </c>
    </row>
    <row r="243" spans="1:20" x14ac:dyDescent="0.55000000000000004">
      <c r="A243" s="31" t="s">
        <v>160</v>
      </c>
      <c r="B243" s="31" t="s">
        <v>459</v>
      </c>
      <c r="C243" s="55">
        <f t="shared" si="21"/>
        <v>754100.46507262392</v>
      </c>
      <c r="D243" s="55">
        <f t="shared" si="20"/>
        <v>845345.56843775266</v>
      </c>
      <c r="E243" s="55">
        <f t="shared" si="20"/>
        <v>937812.47992441419</v>
      </c>
      <c r="F243" s="55">
        <f t="shared" si="20"/>
        <v>1030737.6893151021</v>
      </c>
      <c r="G243" s="55">
        <f t="shared" si="20"/>
        <v>1122795.6490959313</v>
      </c>
      <c r="H243" s="55">
        <f t="shared" si="20"/>
        <v>1214663.5270002198</v>
      </c>
      <c r="I243" s="55">
        <f t="shared" si="20"/>
        <v>1307487.8232115596</v>
      </c>
      <c r="J243" s="55">
        <f t="shared" si="20"/>
        <v>1398550.1507689068</v>
      </c>
      <c r="K243" s="55">
        <f t="shared" si="20"/>
        <v>1488586.0262063004</v>
      </c>
      <c r="L243" s="55">
        <f t="shared" si="20"/>
        <v>1579473.8622872971</v>
      </c>
      <c r="M243" s="55">
        <f t="shared" si="20"/>
        <v>1671270.2272169557</v>
      </c>
      <c r="N243" s="55">
        <f t="shared" si="20"/>
        <v>1763660.9936918113</v>
      </c>
      <c r="O243" s="55">
        <f t="shared" si="20"/>
        <v>1856640.4759466273</v>
      </c>
      <c r="P243" s="55">
        <f t="shared" si="20"/>
        <v>1950554.5969093859</v>
      </c>
      <c r="Q243" s="55">
        <f t="shared" si="20"/>
        <v>2043540.803515092</v>
      </c>
      <c r="R243" s="55">
        <f t="shared" si="20"/>
        <v>2134741.1632229397</v>
      </c>
      <c r="S243" s="37">
        <f t="shared" si="16"/>
        <v>23099961.501822915</v>
      </c>
      <c r="T243" s="37">
        <f t="shared" si="14"/>
        <v>5905455.3788460437</v>
      </c>
    </row>
    <row r="244" spans="1:20" x14ac:dyDescent="0.55000000000000004">
      <c r="A244" s="31" t="s">
        <v>162</v>
      </c>
      <c r="B244" s="31">
        <v>0</v>
      </c>
      <c r="C244" s="55">
        <f t="shared" si="21"/>
        <v>8457.6202366134985</v>
      </c>
      <c r="D244" s="55">
        <f t="shared" si="20"/>
        <v>9085.1996085339015</v>
      </c>
      <c r="E244" s="55">
        <f t="shared" si="20"/>
        <v>9667.741555307115</v>
      </c>
      <c r="F244" s="55">
        <f t="shared" si="20"/>
        <v>10300.883008245124</v>
      </c>
      <c r="G244" s="55">
        <f t="shared" si="20"/>
        <v>10784.930612400945</v>
      </c>
      <c r="H244" s="55">
        <f t="shared" si="20"/>
        <v>11389.732602040061</v>
      </c>
      <c r="I244" s="55">
        <f t="shared" si="20"/>
        <v>11981.615489484446</v>
      </c>
      <c r="J244" s="55">
        <f t="shared" si="20"/>
        <v>12559.902418883499</v>
      </c>
      <c r="K244" s="55">
        <f t="shared" si="20"/>
        <v>12972.271142907523</v>
      </c>
      <c r="L244" s="55">
        <f t="shared" si="20"/>
        <v>13364.359153355821</v>
      </c>
      <c r="M244" s="55">
        <f t="shared" si="20"/>
        <v>13972.062935671931</v>
      </c>
      <c r="N244" s="55">
        <f t="shared" si="20"/>
        <v>14328.150050112625</v>
      </c>
      <c r="O244" s="55">
        <f t="shared" si="20"/>
        <v>14664.815401702122</v>
      </c>
      <c r="P244" s="55">
        <f t="shared" si="20"/>
        <v>15145.357869959418</v>
      </c>
      <c r="Q244" s="55">
        <f t="shared" si="20"/>
        <v>15528.143253876928</v>
      </c>
      <c r="R244" s="55">
        <f t="shared" si="20"/>
        <v>15811.085915722288</v>
      </c>
      <c r="S244" s="37">
        <f t="shared" si="16"/>
        <v>200013.87125481723</v>
      </c>
      <c r="T244" s="37">
        <f t="shared" si="14"/>
        <v>59686.107623140648</v>
      </c>
    </row>
    <row r="245" spans="1:20" x14ac:dyDescent="0.55000000000000004">
      <c r="A245" s="31" t="s">
        <v>163</v>
      </c>
      <c r="B245" s="31" t="s">
        <v>459</v>
      </c>
      <c r="C245" s="55">
        <f t="shared" si="21"/>
        <v>187531.35743451462</v>
      </c>
      <c r="D245" s="55">
        <f t="shared" si="20"/>
        <v>202826.02913089469</v>
      </c>
      <c r="E245" s="55">
        <f t="shared" si="20"/>
        <v>217712.10406285</v>
      </c>
      <c r="F245" s="55">
        <f t="shared" si="20"/>
        <v>232737.81158377489</v>
      </c>
      <c r="G245" s="55">
        <f t="shared" si="20"/>
        <v>247504.32335498126</v>
      </c>
      <c r="H245" s="55">
        <f t="shared" si="20"/>
        <v>262282.25429796672</v>
      </c>
      <c r="I245" s="55">
        <f t="shared" si="20"/>
        <v>276477.86085894064</v>
      </c>
      <c r="J245" s="55">
        <f t="shared" si="20"/>
        <v>290971.70081047527</v>
      </c>
      <c r="K245" s="55">
        <f t="shared" si="20"/>
        <v>305161.41998330818</v>
      </c>
      <c r="L245" s="55">
        <f t="shared" si="20"/>
        <v>318869.6376434085</v>
      </c>
      <c r="M245" s="55">
        <f t="shared" si="20"/>
        <v>332724.85150541348</v>
      </c>
      <c r="N245" s="55">
        <f t="shared" si="20"/>
        <v>345247.33850625134</v>
      </c>
      <c r="O245" s="55">
        <f t="shared" si="20"/>
        <v>357725.66201483266</v>
      </c>
      <c r="P245" s="55">
        <f t="shared" si="20"/>
        <v>369825.21618384146</v>
      </c>
      <c r="Q245" s="55">
        <f t="shared" si="20"/>
        <v>381367.48514495231</v>
      </c>
      <c r="R245" s="55">
        <f t="shared" si="20"/>
        <v>393206.05732739298</v>
      </c>
      <c r="S245" s="37">
        <f t="shared" si="16"/>
        <v>4722171.109843798</v>
      </c>
      <c r="T245" s="37">
        <f t="shared" si="14"/>
        <v>1350593.8798649819</v>
      </c>
    </row>
    <row r="246" spans="1:20" x14ac:dyDescent="0.55000000000000004">
      <c r="A246" s="31" t="s">
        <v>164</v>
      </c>
      <c r="B246" s="31" t="s">
        <v>459</v>
      </c>
      <c r="C246" s="55">
        <f t="shared" si="21"/>
        <v>923.82053260563032</v>
      </c>
      <c r="D246" s="55">
        <f t="shared" si="21"/>
        <v>1787.6835635786638</v>
      </c>
      <c r="E246" s="55">
        <f t="shared" si="21"/>
        <v>2653.7247311453384</v>
      </c>
      <c r="F246" s="55">
        <f t="shared" si="21"/>
        <v>3521.2010606761014</v>
      </c>
      <c r="G246" s="55">
        <f t="shared" si="21"/>
        <v>4399.3869716459931</v>
      </c>
      <c r="H246" s="55">
        <f t="shared" si="21"/>
        <v>5281.2150694730772</v>
      </c>
      <c r="I246" s="55">
        <f t="shared" si="21"/>
        <v>6163.7221846951024</v>
      </c>
      <c r="J246" s="55">
        <f t="shared" si="21"/>
        <v>7057.1830829247265</v>
      </c>
      <c r="K246" s="55">
        <f t="shared" si="21"/>
        <v>7960.8007163419534</v>
      </c>
      <c r="L246" s="55">
        <f t="shared" si="21"/>
        <v>8872.6208380476455</v>
      </c>
      <c r="M246" s="55">
        <f t="shared" si="21"/>
        <v>9789.7012950053559</v>
      </c>
      <c r="N246" s="55">
        <f t="shared" si="21"/>
        <v>10692.574555488805</v>
      </c>
      <c r="O246" s="55">
        <f t="shared" si="21"/>
        <v>11600.753009361813</v>
      </c>
      <c r="P246" s="55">
        <f t="shared" si="21"/>
        <v>12507.27737296214</v>
      </c>
      <c r="Q246" s="55">
        <f t="shared" si="21"/>
        <v>13425.487674058635</v>
      </c>
      <c r="R246" s="55">
        <f t="shared" si="21"/>
        <v>14341.077288993034</v>
      </c>
      <c r="S246" s="37">
        <f t="shared" si="16"/>
        <v>120978.22994700402</v>
      </c>
      <c r="T246" s="37">
        <f t="shared" ref="T246:T262" si="22">SUM(C246:H246)</f>
        <v>18567.031929124805</v>
      </c>
    </row>
    <row r="247" spans="1:20" x14ac:dyDescent="0.55000000000000004">
      <c r="A247" s="31" t="s">
        <v>27</v>
      </c>
      <c r="B247" s="31" t="s">
        <v>460</v>
      </c>
      <c r="C247" s="55">
        <f t="shared" ref="C247:R262" si="23">C73+C160</f>
        <v>10342322.38424328</v>
      </c>
      <c r="D247" s="55">
        <f t="shared" si="23"/>
        <v>10264111.335716102</v>
      </c>
      <c r="E247" s="55">
        <f t="shared" si="23"/>
        <v>10173912.033955757</v>
      </c>
      <c r="F247" s="55">
        <f t="shared" si="23"/>
        <v>10078740.671406332</v>
      </c>
      <c r="G247" s="55">
        <f t="shared" si="23"/>
        <v>9988139.4561754949</v>
      </c>
      <c r="H247" s="55">
        <f t="shared" si="23"/>
        <v>9905842.100806091</v>
      </c>
      <c r="I247" s="55">
        <f t="shared" si="23"/>
        <v>9809058.3359180167</v>
      </c>
      <c r="J247" s="55">
        <f t="shared" si="23"/>
        <v>9721845.0553316288</v>
      </c>
      <c r="K247" s="55">
        <f t="shared" si="23"/>
        <v>9639434.0520792361</v>
      </c>
      <c r="L247" s="55">
        <f t="shared" si="23"/>
        <v>9554302.5876579639</v>
      </c>
      <c r="M247" s="55">
        <f t="shared" si="23"/>
        <v>9464815.1255318001</v>
      </c>
      <c r="N247" s="55">
        <f t="shared" si="23"/>
        <v>9366508.9121239893</v>
      </c>
      <c r="O247" s="55">
        <f t="shared" si="23"/>
        <v>9262765.6479217596</v>
      </c>
      <c r="P247" s="55">
        <f t="shared" si="23"/>
        <v>9155050.1103163082</v>
      </c>
      <c r="Q247" s="55">
        <f t="shared" si="23"/>
        <v>9043063.0446555745</v>
      </c>
      <c r="R247" s="55">
        <f t="shared" si="23"/>
        <v>8925439.4166787826</v>
      </c>
      <c r="S247" s="37">
        <f t="shared" ref="S247:S262" si="24">SUM(C247:R247)</f>
        <v>154695350.27051809</v>
      </c>
      <c r="T247" s="37">
        <f t="shared" si="22"/>
        <v>60753067.982303053</v>
      </c>
    </row>
    <row r="248" spans="1:20" x14ac:dyDescent="0.55000000000000004">
      <c r="A248" s="31" t="s">
        <v>165</v>
      </c>
      <c r="B248" s="31" t="s">
        <v>460</v>
      </c>
      <c r="C248" s="55">
        <f t="shared" si="23"/>
        <v>374714.53414286079</v>
      </c>
      <c r="D248" s="55">
        <f t="shared" si="23"/>
        <v>625636.58758033975</v>
      </c>
      <c r="E248" s="55">
        <f t="shared" si="23"/>
        <v>875736.9700370722</v>
      </c>
      <c r="F248" s="55">
        <f t="shared" si="23"/>
        <v>1124240.9457244871</v>
      </c>
      <c r="G248" s="55">
        <f t="shared" si="23"/>
        <v>1371201.7970591281</v>
      </c>
      <c r="H248" s="55">
        <f t="shared" si="23"/>
        <v>1618474.7997617042</v>
      </c>
      <c r="I248" s="55">
        <f t="shared" si="23"/>
        <v>1863247.400509737</v>
      </c>
      <c r="J248" s="55">
        <f t="shared" si="23"/>
        <v>2107209.2863159059</v>
      </c>
      <c r="K248" s="55">
        <f t="shared" si="23"/>
        <v>2352273.892823603</v>
      </c>
      <c r="L248" s="55">
        <f t="shared" si="23"/>
        <v>2593394.9212552467</v>
      </c>
      <c r="M248" s="55">
        <f t="shared" si="23"/>
        <v>2834209.4549464425</v>
      </c>
      <c r="N248" s="55">
        <f t="shared" si="23"/>
        <v>3070219.8210690212</v>
      </c>
      <c r="O248" s="55">
        <f t="shared" si="23"/>
        <v>3301614.3046524636</v>
      </c>
      <c r="P248" s="55">
        <f t="shared" si="23"/>
        <v>3529624.0111167436</v>
      </c>
      <c r="Q248" s="55">
        <f t="shared" si="23"/>
        <v>3756649.2297894694</v>
      </c>
      <c r="R248" s="55">
        <f t="shared" si="23"/>
        <v>3982765.5240310868</v>
      </c>
      <c r="S248" s="37">
        <f t="shared" si="24"/>
        <v>35381213.480815306</v>
      </c>
      <c r="T248" s="37">
        <f t="shared" si="22"/>
        <v>5990005.6343055917</v>
      </c>
    </row>
    <row r="249" spans="1:20" x14ac:dyDescent="0.55000000000000004">
      <c r="A249" s="31" t="s">
        <v>167</v>
      </c>
      <c r="B249" s="31" t="s">
        <v>459</v>
      </c>
      <c r="C249" s="55">
        <f t="shared" si="23"/>
        <v>101615.77472910793</v>
      </c>
      <c r="D249" s="55">
        <f t="shared" si="23"/>
        <v>116640.72580738952</v>
      </c>
      <c r="E249" s="55">
        <f t="shared" si="23"/>
        <v>131727.0065590782</v>
      </c>
      <c r="F249" s="55">
        <f t="shared" si="23"/>
        <v>146862.76109649346</v>
      </c>
      <c r="G249" s="55">
        <f t="shared" si="23"/>
        <v>161887.73166719964</v>
      </c>
      <c r="H249" s="55">
        <f t="shared" si="23"/>
        <v>176750.59608640202</v>
      </c>
      <c r="I249" s="55">
        <f t="shared" si="23"/>
        <v>191311.87041565386</v>
      </c>
      <c r="J249" s="55">
        <f t="shared" si="23"/>
        <v>205671.76251764549</v>
      </c>
      <c r="K249" s="55">
        <f t="shared" si="23"/>
        <v>219813.84258534986</v>
      </c>
      <c r="L249" s="55">
        <f t="shared" si="23"/>
        <v>233704.33482299783</v>
      </c>
      <c r="M249" s="55">
        <f t="shared" si="23"/>
        <v>247346.97247037131</v>
      </c>
      <c r="N249" s="55">
        <f t="shared" si="23"/>
        <v>260629.89415933585</v>
      </c>
      <c r="O249" s="55">
        <f t="shared" si="23"/>
        <v>273656.67998132732</v>
      </c>
      <c r="P249" s="55">
        <f t="shared" si="23"/>
        <v>286377.59491429024</v>
      </c>
      <c r="Q249" s="55">
        <f t="shared" si="23"/>
        <v>298846.80447085836</v>
      </c>
      <c r="R249" s="55">
        <f t="shared" si="23"/>
        <v>311015.8123310387</v>
      </c>
      <c r="S249" s="37">
        <f t="shared" si="24"/>
        <v>3363860.1646145391</v>
      </c>
      <c r="T249" s="37">
        <f t="shared" si="22"/>
        <v>835484.59594567074</v>
      </c>
    </row>
    <row r="250" spans="1:20" x14ac:dyDescent="0.55000000000000004">
      <c r="A250" s="31" t="s">
        <v>21</v>
      </c>
      <c r="B250" s="31" t="s">
        <v>460</v>
      </c>
      <c r="C250" s="55">
        <f t="shared" si="23"/>
        <v>1791506.8139341245</v>
      </c>
      <c r="D250" s="55">
        <f t="shared" si="23"/>
        <v>1813569.8674777073</v>
      </c>
      <c r="E250" s="55">
        <f t="shared" si="23"/>
        <v>1820688.7917956654</v>
      </c>
      <c r="F250" s="55">
        <f t="shared" si="23"/>
        <v>1831887.8655059037</v>
      </c>
      <c r="G250" s="55">
        <f t="shared" si="23"/>
        <v>1836618.767431214</v>
      </c>
      <c r="H250" s="55">
        <f t="shared" si="23"/>
        <v>1855870.2361646197</v>
      </c>
      <c r="I250" s="55">
        <f t="shared" si="23"/>
        <v>1868646.1843246568</v>
      </c>
      <c r="J250" s="55">
        <f t="shared" si="23"/>
        <v>1880220.2478068937</v>
      </c>
      <c r="K250" s="55">
        <f t="shared" si="23"/>
        <v>1895715.082672609</v>
      </c>
      <c r="L250" s="55">
        <f t="shared" si="23"/>
        <v>1909975.4165530205</v>
      </c>
      <c r="M250" s="55">
        <f t="shared" si="23"/>
        <v>1933038.9719085214</v>
      </c>
      <c r="N250" s="55">
        <f t="shared" si="23"/>
        <v>1944803.7943451558</v>
      </c>
      <c r="O250" s="55">
        <f t="shared" si="23"/>
        <v>1950486.3357143404</v>
      </c>
      <c r="P250" s="55">
        <f t="shared" si="23"/>
        <v>1969713.7380954747</v>
      </c>
      <c r="Q250" s="55">
        <f t="shared" si="23"/>
        <v>1987619.2577986706</v>
      </c>
      <c r="R250" s="55">
        <f t="shared" si="23"/>
        <v>1999460.650403009</v>
      </c>
      <c r="S250" s="37">
        <f t="shared" si="24"/>
        <v>30289822.021931585</v>
      </c>
      <c r="T250" s="37">
        <f t="shared" si="22"/>
        <v>10950142.342309235</v>
      </c>
    </row>
    <row r="251" spans="1:20" x14ac:dyDescent="0.55000000000000004">
      <c r="A251" s="31" t="s">
        <v>53</v>
      </c>
      <c r="B251" s="31" t="s">
        <v>459</v>
      </c>
      <c r="C251" s="55">
        <f t="shared" si="23"/>
        <v>559905.51175589312</v>
      </c>
      <c r="D251" s="55">
        <f t="shared" si="23"/>
        <v>594363.14717715723</v>
      </c>
      <c r="E251" s="55">
        <f t="shared" si="23"/>
        <v>629137.79581344489</v>
      </c>
      <c r="F251" s="55">
        <f t="shared" si="23"/>
        <v>662636.90170041414</v>
      </c>
      <c r="G251" s="55">
        <f t="shared" si="23"/>
        <v>694868.73222270585</v>
      </c>
      <c r="H251" s="55">
        <f t="shared" si="23"/>
        <v>725538.75496147899</v>
      </c>
      <c r="I251" s="55">
        <f t="shared" si="23"/>
        <v>755884.30291451572</v>
      </c>
      <c r="J251" s="55">
        <f t="shared" si="23"/>
        <v>784706.94541559811</v>
      </c>
      <c r="K251" s="55">
        <f t="shared" si="23"/>
        <v>811344.12717300234</v>
      </c>
      <c r="L251" s="55">
        <f t="shared" si="23"/>
        <v>839411.13237089245</v>
      </c>
      <c r="M251" s="55">
        <f t="shared" si="23"/>
        <v>868042.93351734139</v>
      </c>
      <c r="N251" s="55">
        <f t="shared" si="23"/>
        <v>897317.13289937202</v>
      </c>
      <c r="O251" s="55">
        <f t="shared" si="23"/>
        <v>927296.05902482162</v>
      </c>
      <c r="P251" s="55">
        <f t="shared" si="23"/>
        <v>958028.07507384638</v>
      </c>
      <c r="Q251" s="55">
        <f t="shared" si="23"/>
        <v>987782.38400471688</v>
      </c>
      <c r="R251" s="55">
        <f t="shared" si="23"/>
        <v>1015475.4933101339</v>
      </c>
      <c r="S251" s="37">
        <f t="shared" si="24"/>
        <v>12711739.429335337</v>
      </c>
      <c r="T251" s="37">
        <f t="shared" si="22"/>
        <v>3866450.8436310948</v>
      </c>
    </row>
    <row r="252" spans="1:20" x14ac:dyDescent="0.55000000000000004">
      <c r="A252" s="31" t="s">
        <v>172</v>
      </c>
      <c r="B252" s="31" t="s">
        <v>459</v>
      </c>
      <c r="C252" s="55">
        <f t="shared" si="23"/>
        <v>3131943.6922516562</v>
      </c>
      <c r="D252" s="55">
        <f t="shared" si="23"/>
        <v>3533721.3942644252</v>
      </c>
      <c r="E252" s="55">
        <f t="shared" si="23"/>
        <v>3942311.2253788612</v>
      </c>
      <c r="F252" s="55">
        <f t="shared" si="23"/>
        <v>4344366.6721807895</v>
      </c>
      <c r="G252" s="55">
        <f t="shared" si="23"/>
        <v>4748247.7019174667</v>
      </c>
      <c r="H252" s="55">
        <f t="shared" si="23"/>
        <v>5149446.7171540605</v>
      </c>
      <c r="I252" s="55">
        <f t="shared" si="23"/>
        <v>5550281.2564984495</v>
      </c>
      <c r="J252" s="55">
        <f t="shared" si="23"/>
        <v>5945282.0182893267</v>
      </c>
      <c r="K252" s="55">
        <f t="shared" si="23"/>
        <v>6342362.8863320742</v>
      </c>
      <c r="L252" s="55">
        <f t="shared" si="23"/>
        <v>6730018.9177156417</v>
      </c>
      <c r="M252" s="55">
        <f t="shared" si="23"/>
        <v>7113462.5545025254</v>
      </c>
      <c r="N252" s="55">
        <f t="shared" si="23"/>
        <v>7492421.4288365617</v>
      </c>
      <c r="O252" s="55">
        <f t="shared" si="23"/>
        <v>7860266.301767637</v>
      </c>
      <c r="P252" s="55">
        <f t="shared" si="23"/>
        <v>8229349.5072182016</v>
      </c>
      <c r="Q252" s="55">
        <f t="shared" si="23"/>
        <v>8586591.6107057165</v>
      </c>
      <c r="R252" s="55">
        <f t="shared" si="23"/>
        <v>8941527.5896007884</v>
      </c>
      <c r="S252" s="37">
        <f t="shared" si="24"/>
        <v>97641601.474614173</v>
      </c>
      <c r="T252" s="37">
        <f t="shared" si="22"/>
        <v>24850037.403147258</v>
      </c>
    </row>
    <row r="253" spans="1:20" x14ac:dyDescent="0.55000000000000004">
      <c r="A253" s="31" t="s">
        <v>175</v>
      </c>
      <c r="B253" s="31" t="s">
        <v>459</v>
      </c>
      <c r="C253" s="55">
        <f t="shared" si="23"/>
        <v>103211.5605265995</v>
      </c>
      <c r="D253" s="55">
        <f t="shared" si="23"/>
        <v>105476.72248584699</v>
      </c>
      <c r="E253" s="55">
        <f t="shared" si="23"/>
        <v>107664.30151102818</v>
      </c>
      <c r="F253" s="55">
        <f t="shared" si="23"/>
        <v>109924.08238872126</v>
      </c>
      <c r="G253" s="55">
        <f t="shared" si="23"/>
        <v>111908.14819732652</v>
      </c>
      <c r="H253" s="55">
        <f t="shared" si="23"/>
        <v>113760.63816891953</v>
      </c>
      <c r="I253" s="55">
        <f t="shared" si="23"/>
        <v>115340.56526057677</v>
      </c>
      <c r="J253" s="55">
        <f t="shared" si="23"/>
        <v>116722.38111764795</v>
      </c>
      <c r="K253" s="55">
        <f t="shared" si="23"/>
        <v>117909.49482948489</v>
      </c>
      <c r="L253" s="55">
        <f t="shared" si="23"/>
        <v>118978.77145996672</v>
      </c>
      <c r="M253" s="55">
        <f t="shared" si="23"/>
        <v>119934.60216520294</v>
      </c>
      <c r="N253" s="55">
        <f t="shared" si="23"/>
        <v>120781.26497229334</v>
      </c>
      <c r="O253" s="55">
        <f t="shared" si="23"/>
        <v>121596.08890883984</v>
      </c>
      <c r="P253" s="55">
        <f t="shared" si="23"/>
        <v>122163.64312000704</v>
      </c>
      <c r="Q253" s="55">
        <f t="shared" si="23"/>
        <v>122488.63394077847</v>
      </c>
      <c r="R253" s="55">
        <f t="shared" si="23"/>
        <v>122721.71542212399</v>
      </c>
      <c r="S253" s="37">
        <f t="shared" si="24"/>
        <v>1850582.6144753636</v>
      </c>
      <c r="T253" s="37">
        <f t="shared" si="22"/>
        <v>651945.45327844203</v>
      </c>
    </row>
    <row r="254" spans="1:20" x14ac:dyDescent="0.55000000000000004">
      <c r="A254" s="31" t="s">
        <v>24</v>
      </c>
      <c r="B254" s="31" t="s">
        <v>460</v>
      </c>
      <c r="C254" s="55">
        <f t="shared" si="23"/>
        <v>4646102.778931817</v>
      </c>
      <c r="D254" s="55">
        <f t="shared" si="23"/>
        <v>5185472.2737068422</v>
      </c>
      <c r="E254" s="55">
        <f t="shared" si="23"/>
        <v>5735348.1246756716</v>
      </c>
      <c r="F254" s="55">
        <f t="shared" si="23"/>
        <v>6295812.2398204431</v>
      </c>
      <c r="G254" s="55">
        <f t="shared" si="23"/>
        <v>6864637.3845145004</v>
      </c>
      <c r="H254" s="55">
        <f t="shared" si="23"/>
        <v>7440568.2638580706</v>
      </c>
      <c r="I254" s="55">
        <f t="shared" si="23"/>
        <v>8017825.5953975404</v>
      </c>
      <c r="J254" s="55">
        <f t="shared" si="23"/>
        <v>8600487.9257533085</v>
      </c>
      <c r="K254" s="55">
        <f t="shared" si="23"/>
        <v>9189448.9993303176</v>
      </c>
      <c r="L254" s="55">
        <f t="shared" si="23"/>
        <v>9780969.3494407367</v>
      </c>
      <c r="M254" s="55">
        <f t="shared" si="23"/>
        <v>10372612.038864203</v>
      </c>
      <c r="N254" s="55">
        <f t="shared" si="23"/>
        <v>10959323.026352568</v>
      </c>
      <c r="O254" s="55">
        <f t="shared" si="23"/>
        <v>11544262.692662008</v>
      </c>
      <c r="P254" s="55">
        <f t="shared" si="23"/>
        <v>12129225.578647014</v>
      </c>
      <c r="Q254" s="55">
        <f t="shared" si="23"/>
        <v>12716186.952833971</v>
      </c>
      <c r="R254" s="55">
        <f t="shared" si="23"/>
        <v>13300184.34060571</v>
      </c>
      <c r="S254" s="37">
        <f t="shared" si="24"/>
        <v>142778467.56539473</v>
      </c>
      <c r="T254" s="37">
        <f t="shared" si="22"/>
        <v>36167941.065507345</v>
      </c>
    </row>
    <row r="255" spans="1:20" x14ac:dyDescent="0.55000000000000004">
      <c r="A255" s="31" t="s">
        <v>43</v>
      </c>
      <c r="B255" s="31" t="s">
        <v>460</v>
      </c>
      <c r="C255" s="55">
        <f t="shared" si="23"/>
        <v>8794198.3233357817</v>
      </c>
      <c r="D255" s="55">
        <f t="shared" si="23"/>
        <v>8775709.0545333289</v>
      </c>
      <c r="E255" s="55">
        <f t="shared" si="23"/>
        <v>8741020.1212391369</v>
      </c>
      <c r="F255" s="55">
        <f t="shared" si="23"/>
        <v>8697650.2292048931</v>
      </c>
      <c r="G255" s="55">
        <f t="shared" si="23"/>
        <v>8649409.6737336945</v>
      </c>
      <c r="H255" s="55">
        <f t="shared" si="23"/>
        <v>8597504.1816176325</v>
      </c>
      <c r="I255" s="55">
        <f t="shared" si="23"/>
        <v>8533606.581297446</v>
      </c>
      <c r="J255" s="55">
        <f t="shared" si="23"/>
        <v>8467187.903430948</v>
      </c>
      <c r="K255" s="55">
        <f t="shared" si="23"/>
        <v>8398287.307539003</v>
      </c>
      <c r="L255" s="55">
        <f t="shared" si="23"/>
        <v>8323399.4522371925</v>
      </c>
      <c r="M255" s="55">
        <f t="shared" si="23"/>
        <v>8238068.7236023964</v>
      </c>
      <c r="N255" s="55">
        <f t="shared" si="23"/>
        <v>8141244.2197918138</v>
      </c>
      <c r="O255" s="55">
        <f t="shared" si="23"/>
        <v>8040468.5751002207</v>
      </c>
      <c r="P255" s="55">
        <f t="shared" si="23"/>
        <v>7927748.6923960634</v>
      </c>
      <c r="Q255" s="55">
        <f t="shared" si="23"/>
        <v>7807991.8813908212</v>
      </c>
      <c r="R255" s="55">
        <f t="shared" si="23"/>
        <v>7676647.089485812</v>
      </c>
      <c r="S255" s="37">
        <f t="shared" si="24"/>
        <v>133810142.0099362</v>
      </c>
      <c r="T255" s="37">
        <f t="shared" si="22"/>
        <v>52255491.583664469</v>
      </c>
    </row>
    <row r="256" spans="1:20" x14ac:dyDescent="0.55000000000000004">
      <c r="A256" s="31" t="s">
        <v>176</v>
      </c>
      <c r="B256" s="31" t="s">
        <v>460</v>
      </c>
      <c r="C256" s="55">
        <f t="shared" si="23"/>
        <v>6075140.1547810882</v>
      </c>
      <c r="D256" s="55">
        <f t="shared" si="23"/>
        <v>6512349.7277322719</v>
      </c>
      <c r="E256" s="55">
        <f t="shared" si="23"/>
        <v>6959691.0365857622</v>
      </c>
      <c r="F256" s="55">
        <f t="shared" si="23"/>
        <v>7415976.1418812247</v>
      </c>
      <c r="G256" s="55">
        <f t="shared" si="23"/>
        <v>7875240.3128583115</v>
      </c>
      <c r="H256" s="55">
        <f t="shared" si="23"/>
        <v>8333115.4077359531</v>
      </c>
      <c r="I256" s="55">
        <f t="shared" si="23"/>
        <v>8795407.8145060576</v>
      </c>
      <c r="J256" s="55">
        <f t="shared" si="23"/>
        <v>9254721.5248903371</v>
      </c>
      <c r="K256" s="55">
        <f t="shared" si="23"/>
        <v>9712841.6759687811</v>
      </c>
      <c r="L256" s="55">
        <f t="shared" si="23"/>
        <v>10172955.868272211</v>
      </c>
      <c r="M256" s="55">
        <f t="shared" si="23"/>
        <v>10637201.691122789</v>
      </c>
      <c r="N256" s="55">
        <f t="shared" si="23"/>
        <v>11099634.846136788</v>
      </c>
      <c r="O256" s="55">
        <f t="shared" si="23"/>
        <v>11564841.948516997</v>
      </c>
      <c r="P256" s="55">
        <f t="shared" si="23"/>
        <v>12030551.141563723</v>
      </c>
      <c r="Q256" s="55">
        <f t="shared" si="23"/>
        <v>12491203.810492203</v>
      </c>
      <c r="R256" s="55">
        <f t="shared" si="23"/>
        <v>12948880.275078129</v>
      </c>
      <c r="S256" s="37">
        <f t="shared" si="24"/>
        <v>151879753.37812263</v>
      </c>
      <c r="T256" s="37">
        <f t="shared" si="22"/>
        <v>43171512.781574607</v>
      </c>
    </row>
    <row r="257" spans="1:20" x14ac:dyDescent="0.55000000000000004">
      <c r="A257" s="31" t="s">
        <v>177</v>
      </c>
      <c r="B257" s="31" t="s">
        <v>460</v>
      </c>
      <c r="C257" s="55">
        <f t="shared" si="23"/>
        <v>94413280.398144692</v>
      </c>
      <c r="D257" s="55">
        <f t="shared" si="23"/>
        <v>93083137.075733259</v>
      </c>
      <c r="E257" s="55">
        <f t="shared" si="23"/>
        <v>91851077.473867744</v>
      </c>
      <c r="F257" s="55">
        <f t="shared" si="23"/>
        <v>90697554.3223304</v>
      </c>
      <c r="G257" s="55">
        <f t="shared" si="23"/>
        <v>89574920.279910922</v>
      </c>
      <c r="H257" s="55">
        <f t="shared" si="23"/>
        <v>88446835.259140298</v>
      </c>
      <c r="I257" s="55">
        <f t="shared" si="23"/>
        <v>87258427.063238055</v>
      </c>
      <c r="J257" s="55">
        <f t="shared" si="23"/>
        <v>86091239.43538405</v>
      </c>
      <c r="K257" s="55">
        <f t="shared" si="23"/>
        <v>84940451.709726647</v>
      </c>
      <c r="L257" s="55">
        <f t="shared" si="23"/>
        <v>83800437.147275671</v>
      </c>
      <c r="M257" s="55">
        <f t="shared" si="23"/>
        <v>82675698.928470179</v>
      </c>
      <c r="N257" s="55">
        <f t="shared" si="23"/>
        <v>81616212.88852644</v>
      </c>
      <c r="O257" s="55">
        <f t="shared" si="23"/>
        <v>80564792.08341305</v>
      </c>
      <c r="P257" s="55">
        <f t="shared" si="23"/>
        <v>79498001.527777746</v>
      </c>
      <c r="Q257" s="55">
        <f t="shared" si="23"/>
        <v>78398135.612558052</v>
      </c>
      <c r="R257" s="55">
        <f t="shared" si="23"/>
        <v>77240918.576192304</v>
      </c>
      <c r="S257" s="37">
        <f t="shared" si="24"/>
        <v>1370151119.7816896</v>
      </c>
      <c r="T257" s="37">
        <f t="shared" si="22"/>
        <v>548066804.80912733</v>
      </c>
    </row>
    <row r="258" spans="1:20" x14ac:dyDescent="0.55000000000000004">
      <c r="A258" s="31" t="s">
        <v>178</v>
      </c>
      <c r="B258" s="31" t="s">
        <v>459</v>
      </c>
      <c r="C258" s="55">
        <f t="shared" si="23"/>
        <v>1066530.8910617179</v>
      </c>
      <c r="D258" s="55">
        <f t="shared" si="23"/>
        <v>1063222.5297119464</v>
      </c>
      <c r="E258" s="55">
        <f t="shared" si="23"/>
        <v>1059106.1781282527</v>
      </c>
      <c r="F258" s="55">
        <f t="shared" si="23"/>
        <v>1054448.3172067853</v>
      </c>
      <c r="G258" s="55">
        <f t="shared" si="23"/>
        <v>1049273.5965957826</v>
      </c>
      <c r="H258" s="55">
        <f t="shared" si="23"/>
        <v>1043728.1799645397</v>
      </c>
      <c r="I258" s="55">
        <f t="shared" si="23"/>
        <v>1039519.8891241745</v>
      </c>
      <c r="J258" s="55">
        <f t="shared" si="23"/>
        <v>1034582.095150865</v>
      </c>
      <c r="K258" s="55">
        <f t="shared" si="23"/>
        <v>1029180.6286627138</v>
      </c>
      <c r="L258" s="55">
        <f t="shared" si="23"/>
        <v>1024499.8413172181</v>
      </c>
      <c r="M258" s="55">
        <f t="shared" si="23"/>
        <v>1019827.8227090648</v>
      </c>
      <c r="N258" s="55">
        <f t="shared" si="23"/>
        <v>1015280.3896693608</v>
      </c>
      <c r="O258" s="55">
        <f t="shared" si="23"/>
        <v>1011078.621066455</v>
      </c>
      <c r="P258" s="55">
        <f t="shared" si="23"/>
        <v>1006548.2304431093</v>
      </c>
      <c r="Q258" s="55">
        <f t="shared" si="23"/>
        <v>1000724.0379928679</v>
      </c>
      <c r="R258" s="55">
        <f t="shared" si="23"/>
        <v>993231.6886331772</v>
      </c>
      <c r="S258" s="37">
        <f t="shared" si="24"/>
        <v>16510782.937438032</v>
      </c>
      <c r="T258" s="37">
        <f t="shared" si="22"/>
        <v>6336309.6926690247</v>
      </c>
    </row>
    <row r="259" spans="1:20" x14ac:dyDescent="0.55000000000000004">
      <c r="A259" s="31" t="s">
        <v>180</v>
      </c>
      <c r="B259" s="31" t="s">
        <v>460</v>
      </c>
      <c r="C259" s="55">
        <f t="shared" si="23"/>
        <v>56003810.848335236</v>
      </c>
      <c r="D259" s="55">
        <f t="shared" si="23"/>
        <v>55907414.852364965</v>
      </c>
      <c r="E259" s="55">
        <f t="shared" si="23"/>
        <v>55742639.23734007</v>
      </c>
      <c r="F259" s="55">
        <f t="shared" si="23"/>
        <v>55511577.018373311</v>
      </c>
      <c r="G259" s="55">
        <f t="shared" si="23"/>
        <v>55227518.142181143</v>
      </c>
      <c r="H259" s="55">
        <f t="shared" si="23"/>
        <v>54899292.960051499</v>
      </c>
      <c r="I259" s="55">
        <f t="shared" si="23"/>
        <v>54573449.115982167</v>
      </c>
      <c r="J259" s="55">
        <f t="shared" si="23"/>
        <v>54205368.392084725</v>
      </c>
      <c r="K259" s="55">
        <f t="shared" si="23"/>
        <v>53803474.274969004</v>
      </c>
      <c r="L259" s="55">
        <f t="shared" si="23"/>
        <v>53369770.162458159</v>
      </c>
      <c r="M259" s="55">
        <f t="shared" si="23"/>
        <v>52916423.029239684</v>
      </c>
      <c r="N259" s="55">
        <f t="shared" si="23"/>
        <v>52475476.016306445</v>
      </c>
      <c r="O259" s="55">
        <f t="shared" si="23"/>
        <v>52005436.80545862</v>
      </c>
      <c r="P259" s="55">
        <f t="shared" si="23"/>
        <v>51500095.76090169</v>
      </c>
      <c r="Q259" s="55">
        <f t="shared" si="23"/>
        <v>50955472.353868306</v>
      </c>
      <c r="R259" s="55">
        <f t="shared" si="23"/>
        <v>50358022.519389756</v>
      </c>
      <c r="S259" s="37">
        <f t="shared" si="24"/>
        <v>859455241.48930466</v>
      </c>
      <c r="T259" s="37">
        <f t="shared" si="22"/>
        <v>333292253.0586462</v>
      </c>
    </row>
    <row r="260" spans="1:20" x14ac:dyDescent="0.55000000000000004">
      <c r="A260" s="31" t="s">
        <v>181</v>
      </c>
      <c r="B260" s="31" t="s">
        <v>459</v>
      </c>
      <c r="C260" s="55">
        <f t="shared" si="23"/>
        <v>366661.12086888344</v>
      </c>
      <c r="D260" s="55">
        <f t="shared" si="23"/>
        <v>407402.77360219695</v>
      </c>
      <c r="E260" s="55">
        <f t="shared" si="23"/>
        <v>447507.36714445567</v>
      </c>
      <c r="F260" s="55">
        <f t="shared" si="23"/>
        <v>487427.41184426553</v>
      </c>
      <c r="G260" s="55">
        <f t="shared" si="23"/>
        <v>527131.79991327319</v>
      </c>
      <c r="H260" s="55">
        <f t="shared" si="23"/>
        <v>566811.429567246</v>
      </c>
      <c r="I260" s="55">
        <f t="shared" si="23"/>
        <v>606231.89137425763</v>
      </c>
      <c r="J260" s="55">
        <f t="shared" si="23"/>
        <v>645520.32628124149</v>
      </c>
      <c r="K260" s="55">
        <f t="shared" si="23"/>
        <v>684578.38920858805</v>
      </c>
      <c r="L260" s="55">
        <f t="shared" si="23"/>
        <v>722706.65978939843</v>
      </c>
      <c r="M260" s="55">
        <f t="shared" si="23"/>
        <v>759830.26456538495</v>
      </c>
      <c r="N260" s="55">
        <f t="shared" si="23"/>
        <v>795971.73554255953</v>
      </c>
      <c r="O260" s="55">
        <f t="shared" si="23"/>
        <v>831078.93693537835</v>
      </c>
      <c r="P260" s="55">
        <f t="shared" si="23"/>
        <v>864374.63877293305</v>
      </c>
      <c r="Q260" s="55">
        <f t="shared" si="23"/>
        <v>896808.80563310639</v>
      </c>
      <c r="R260" s="55">
        <f t="shared" si="23"/>
        <v>927892.87021371583</v>
      </c>
      <c r="S260" s="37">
        <f t="shared" si="24"/>
        <v>10537936.421256885</v>
      </c>
      <c r="T260" s="37">
        <f t="shared" si="22"/>
        <v>2802941.9029403208</v>
      </c>
    </row>
    <row r="261" spans="1:20" x14ac:dyDescent="0.55000000000000004">
      <c r="A261" s="31" t="s">
        <v>20</v>
      </c>
      <c r="B261" s="31" t="s">
        <v>460</v>
      </c>
      <c r="C261" s="55">
        <f t="shared" si="23"/>
        <v>4484227.0529696364</v>
      </c>
      <c r="D261" s="55">
        <f t="shared" si="23"/>
        <v>4745775.1274929643</v>
      </c>
      <c r="E261" s="55">
        <f t="shared" si="23"/>
        <v>5009705.1170588024</v>
      </c>
      <c r="F261" s="55">
        <f t="shared" si="23"/>
        <v>5271521.5337047698</v>
      </c>
      <c r="G261" s="55">
        <f t="shared" si="23"/>
        <v>5538501.7473963965</v>
      </c>
      <c r="H261" s="55">
        <f t="shared" si="23"/>
        <v>5807917.0598732708</v>
      </c>
      <c r="I261" s="55">
        <f t="shared" si="23"/>
        <v>6070309.8337038653</v>
      </c>
      <c r="J261" s="55">
        <f t="shared" si="23"/>
        <v>6337117.2987102326</v>
      </c>
      <c r="K261" s="55">
        <f t="shared" si="23"/>
        <v>6605489.3148124106</v>
      </c>
      <c r="L261" s="55">
        <f t="shared" si="23"/>
        <v>6869785.9214103036</v>
      </c>
      <c r="M261" s="55">
        <f t="shared" si="23"/>
        <v>7131013.5775940707</v>
      </c>
      <c r="N261" s="55">
        <f t="shared" si="23"/>
        <v>7390229.2454392314</v>
      </c>
      <c r="O261" s="55">
        <f t="shared" si="23"/>
        <v>7648524.4054934802</v>
      </c>
      <c r="P261" s="55">
        <f t="shared" si="23"/>
        <v>7898829.6552202199</v>
      </c>
      <c r="Q261" s="55">
        <f t="shared" si="23"/>
        <v>8153161.8467507623</v>
      </c>
      <c r="R261" s="55">
        <f t="shared" si="23"/>
        <v>8407199.4563614316</v>
      </c>
      <c r="S261" s="37">
        <f t="shared" si="24"/>
        <v>103369308.19399187</v>
      </c>
      <c r="T261" s="37">
        <f t="shared" si="22"/>
        <v>30857647.638495844</v>
      </c>
    </row>
    <row r="262" spans="1:20" x14ac:dyDescent="0.55000000000000004">
      <c r="A262" s="31" t="s">
        <v>18</v>
      </c>
      <c r="B262" s="31" t="s">
        <v>460</v>
      </c>
      <c r="C262" s="55">
        <f t="shared" si="23"/>
        <v>1315022.4017051007</v>
      </c>
      <c r="D262" s="55">
        <f t="shared" si="23"/>
        <v>1334101.6202890927</v>
      </c>
      <c r="E262" s="55">
        <f t="shared" si="23"/>
        <v>1354158.8523062957</v>
      </c>
      <c r="F262" s="55">
        <f t="shared" si="23"/>
        <v>1373787.8859529556</v>
      </c>
      <c r="G262" s="55">
        <f t="shared" si="23"/>
        <v>1393918.1481869915</v>
      </c>
      <c r="H262" s="55">
        <f t="shared" si="23"/>
        <v>1413261.4565503257</v>
      </c>
      <c r="I262" s="55">
        <f t="shared" si="23"/>
        <v>1434883.7548310298</v>
      </c>
      <c r="J262" s="55">
        <f t="shared" si="23"/>
        <v>1453824.9507746126</v>
      </c>
      <c r="K262" s="55">
        <f t="shared" si="23"/>
        <v>1472845.7229676908</v>
      </c>
      <c r="L262" s="55">
        <f t="shared" si="23"/>
        <v>1491027.9114390404</v>
      </c>
      <c r="M262" s="55">
        <f t="shared" si="23"/>
        <v>1509538.737533655</v>
      </c>
      <c r="N262" s="55">
        <f t="shared" si="23"/>
        <v>1526611.8673578226</v>
      </c>
      <c r="O262" s="55">
        <f t="shared" si="23"/>
        <v>1543691.5265955287</v>
      </c>
      <c r="P262" s="55">
        <f t="shared" si="23"/>
        <v>1560189.185392472</v>
      </c>
      <c r="Q262" s="55">
        <f t="shared" si="23"/>
        <v>1574173.2153033507</v>
      </c>
      <c r="R262" s="55">
        <f>R88+R175</f>
        <v>1585994.0748369924</v>
      </c>
      <c r="S262" s="37">
        <f t="shared" si="24"/>
        <v>23337031.312022954</v>
      </c>
      <c r="T262" s="37">
        <f t="shared" si="22"/>
        <v>8184250.3649907615</v>
      </c>
    </row>
    <row r="264" spans="1:20" x14ac:dyDescent="0.55000000000000004">
      <c r="A264" s="31" t="s">
        <v>229</v>
      </c>
      <c r="B264" s="31"/>
      <c r="C264" s="37">
        <f>SUM(C182:C262)</f>
        <v>1993995887.2679067</v>
      </c>
      <c r="D264" s="37">
        <f t="shared" ref="D264:R264" si="25">SUM(D182:D262)</f>
        <v>1976607476.8665555</v>
      </c>
      <c r="E264" s="37">
        <f t="shared" si="25"/>
        <v>1959221277.8335981</v>
      </c>
      <c r="F264" s="37">
        <f t="shared" si="25"/>
        <v>1942095586.8379335</v>
      </c>
      <c r="G264" s="37">
        <f t="shared" si="25"/>
        <v>1925603922.5457904</v>
      </c>
      <c r="H264" s="37">
        <f t="shared" si="25"/>
        <v>1910024309.5975387</v>
      </c>
      <c r="I264" s="37">
        <f t="shared" si="25"/>
        <v>1896461678.0891881</v>
      </c>
      <c r="J264" s="37">
        <f t="shared" si="25"/>
        <v>1883735394.1510754</v>
      </c>
      <c r="K264" s="37">
        <f t="shared" si="25"/>
        <v>1872498762.9712644</v>
      </c>
      <c r="L264" s="37">
        <f t="shared" si="25"/>
        <v>1863490358.069016</v>
      </c>
      <c r="M264" s="37">
        <f t="shared" si="25"/>
        <v>1856965109.8247719</v>
      </c>
      <c r="N264" s="37">
        <f t="shared" si="25"/>
        <v>1853266241.0825438</v>
      </c>
      <c r="O264" s="37">
        <f t="shared" si="25"/>
        <v>1851362369.9325845</v>
      </c>
      <c r="P264" s="37">
        <f t="shared" si="25"/>
        <v>1850572508.8560793</v>
      </c>
      <c r="Q264" s="37">
        <f t="shared" si="25"/>
        <v>1849692933.7646186</v>
      </c>
      <c r="R264" s="37">
        <f t="shared" si="25"/>
        <v>1848040371.0908401</v>
      </c>
      <c r="S264" s="37">
        <f>SUM(S182:S262)</f>
        <v>30333634188.781307</v>
      </c>
      <c r="T264" s="37">
        <f>SUM(C264:H264)</f>
        <v>11707548460.949322</v>
      </c>
    </row>
    <row r="266" spans="1:20" ht="15.3" x14ac:dyDescent="0.55000000000000004">
      <c r="A266" s="68" t="s">
        <v>243</v>
      </c>
      <c r="B266" s="68"/>
      <c r="C266" s="68"/>
      <c r="D266" s="68"/>
      <c r="E266" s="68"/>
      <c r="F266" s="68"/>
      <c r="G266" s="68"/>
      <c r="H266" s="68"/>
      <c r="I266" s="68"/>
      <c r="J266" s="68"/>
      <c r="K266" s="68"/>
      <c r="L266" s="68"/>
      <c r="M266" s="68"/>
      <c r="N266" s="68"/>
      <c r="O266" s="68"/>
      <c r="P266" s="68"/>
      <c r="Q266" s="68"/>
      <c r="R266" s="68"/>
    </row>
    <row r="267" spans="1:20" x14ac:dyDescent="0.55000000000000004">
      <c r="A267" s="31"/>
    </row>
    <row r="268" spans="1:20" x14ac:dyDescent="0.55000000000000004">
      <c r="A268" s="17" t="s">
        <v>237</v>
      </c>
    </row>
    <row r="269" spans="1:20" x14ac:dyDescent="0.55000000000000004">
      <c r="A269" s="17" t="s">
        <v>244</v>
      </c>
    </row>
    <row r="270" spans="1:20" x14ac:dyDescent="0.55000000000000004">
      <c r="A270" s="17" t="s">
        <v>1</v>
      </c>
      <c r="B270" s="17" t="s">
        <v>239</v>
      </c>
      <c r="C270" s="63">
        <v>2015</v>
      </c>
      <c r="D270" s="63">
        <f>1+C270</f>
        <v>2016</v>
      </c>
      <c r="E270" s="63">
        <f t="shared" ref="E270:R270" si="26">1+D270</f>
        <v>2017</v>
      </c>
      <c r="F270" s="63">
        <f t="shared" si="26"/>
        <v>2018</v>
      </c>
      <c r="G270" s="63">
        <f t="shared" si="26"/>
        <v>2019</v>
      </c>
      <c r="H270" s="63">
        <f t="shared" si="26"/>
        <v>2020</v>
      </c>
      <c r="I270" s="63">
        <f t="shared" si="26"/>
        <v>2021</v>
      </c>
      <c r="J270" s="63">
        <f t="shared" si="26"/>
        <v>2022</v>
      </c>
      <c r="K270" s="63">
        <f t="shared" si="26"/>
        <v>2023</v>
      </c>
      <c r="L270" s="63">
        <f t="shared" si="26"/>
        <v>2024</v>
      </c>
      <c r="M270" s="63">
        <f t="shared" si="26"/>
        <v>2025</v>
      </c>
      <c r="N270" s="63">
        <f t="shared" si="26"/>
        <v>2026</v>
      </c>
      <c r="O270" s="63">
        <f t="shared" si="26"/>
        <v>2027</v>
      </c>
      <c r="P270" s="63">
        <f t="shared" si="26"/>
        <v>2028</v>
      </c>
      <c r="Q270" s="63">
        <f t="shared" si="26"/>
        <v>2029</v>
      </c>
      <c r="R270" s="63">
        <f t="shared" si="26"/>
        <v>2030</v>
      </c>
      <c r="S270" t="s">
        <v>233</v>
      </c>
      <c r="T270" t="s">
        <v>240</v>
      </c>
    </row>
    <row r="271" spans="1:20" x14ac:dyDescent="0.55000000000000004">
      <c r="A271" s="31" t="s">
        <v>79</v>
      </c>
      <c r="B271" s="31" t="s">
        <v>459</v>
      </c>
      <c r="C271" s="55">
        <v>997070.40888774209</v>
      </c>
      <c r="D271" s="55">
        <v>1750204.308874625</v>
      </c>
      <c r="E271" s="55">
        <v>1757989.9564671279</v>
      </c>
      <c r="F271" s="55">
        <v>1765810.2379067354</v>
      </c>
      <c r="G271" s="55">
        <v>1773665.3072594197</v>
      </c>
      <c r="H271" s="55">
        <v>1781555.3192765033</v>
      </c>
      <c r="I271" s="55">
        <v>1784004.3403950029</v>
      </c>
      <c r="J271" s="55">
        <v>1786456.7280687666</v>
      </c>
      <c r="K271" s="55">
        <v>1788912.4869256415</v>
      </c>
      <c r="L271" s="55">
        <v>1791371.6215998365</v>
      </c>
      <c r="M271" s="55">
        <v>1793834.1367319291</v>
      </c>
      <c r="N271" s="55">
        <v>1786739.2219839364</v>
      </c>
      <c r="O271" s="55">
        <v>1779672.3688132381</v>
      </c>
      <c r="P271" s="55">
        <v>1772633.4662315913</v>
      </c>
      <c r="Q271" s="55">
        <v>1765622.4036897304</v>
      </c>
      <c r="R271" s="55">
        <v>1758639.0710756311</v>
      </c>
      <c r="S271" s="37">
        <f>SUM(C271:R271)</f>
        <v>27634181.38418746</v>
      </c>
      <c r="T271" s="37">
        <f t="shared" ref="T271:T334" si="27">SUM(C271:H271)</f>
        <v>9826295.5386721529</v>
      </c>
    </row>
    <row r="272" spans="1:20" x14ac:dyDescent="0.55000000000000004">
      <c r="A272" s="31" t="s">
        <v>82</v>
      </c>
      <c r="B272" s="31" t="s">
        <v>460</v>
      </c>
      <c r="C272" s="55">
        <v>4587489.0782240741</v>
      </c>
      <c r="D272" s="55">
        <v>5607136.8047190811</v>
      </c>
      <c r="E272" s="55">
        <v>5637317.5746096559</v>
      </c>
      <c r="F272" s="55">
        <v>5667660.7944105696</v>
      </c>
      <c r="G272" s="55">
        <v>5698167.3385187788</v>
      </c>
      <c r="H272" s="55">
        <v>5728838.0860377382</v>
      </c>
      <c r="I272" s="55">
        <v>5762715.1117986664</v>
      </c>
      <c r="J272" s="55">
        <v>5796792.4666415416</v>
      </c>
      <c r="K272" s="55">
        <v>5831071.3351963675</v>
      </c>
      <c r="L272" s="55">
        <v>5865552.9090983607</v>
      </c>
      <c r="M272" s="55">
        <v>5900238.3870293759</v>
      </c>
      <c r="N272" s="55">
        <v>5927021.0145542705</v>
      </c>
      <c r="O272" s="55">
        <v>5953925.2149869166</v>
      </c>
      <c r="P272" s="55">
        <v>5980951.5401765257</v>
      </c>
      <c r="Q272" s="55">
        <v>6008100.5444772895</v>
      </c>
      <c r="R272" s="55">
        <v>6035372.7847597497</v>
      </c>
      <c r="S272" s="37">
        <f t="shared" ref="S272:S335" si="28">SUM(C272:R272)</f>
        <v>91988350.985238969</v>
      </c>
      <c r="T272" s="37">
        <f t="shared" si="27"/>
        <v>32926609.676519901</v>
      </c>
    </row>
    <row r="273" spans="1:20" x14ac:dyDescent="0.55000000000000004">
      <c r="A273" s="31" t="s">
        <v>85</v>
      </c>
      <c r="B273" s="31" t="s">
        <v>459</v>
      </c>
      <c r="C273" s="55">
        <v>591154.96631044231</v>
      </c>
      <c r="D273" s="55">
        <v>978117.58562901022</v>
      </c>
      <c r="E273" s="55">
        <v>953046.63449764787</v>
      </c>
      <c r="F273" s="55">
        <v>928618.29791474727</v>
      </c>
      <c r="G273" s="55">
        <v>904816.10448854708</v>
      </c>
      <c r="H273" s="55">
        <v>881624.00501932623</v>
      </c>
      <c r="I273" s="55">
        <v>860833.30278561101</v>
      </c>
      <c r="J273" s="55">
        <v>840532.89266838762</v>
      </c>
      <c r="K273" s="55">
        <v>820711.21246274421</v>
      </c>
      <c r="L273" s="55">
        <v>801356.97262689681</v>
      </c>
      <c r="M273" s="55">
        <v>782459.14985217317</v>
      </c>
      <c r="N273" s="55">
        <v>769065.38860107854</v>
      </c>
      <c r="O273" s="55">
        <v>755900.89534497808</v>
      </c>
      <c r="P273" s="55">
        <v>742961.74558405799</v>
      </c>
      <c r="Q273" s="55">
        <v>730244.08199621527</v>
      </c>
      <c r="R273" s="55">
        <v>717744.11328713968</v>
      </c>
      <c r="S273" s="37">
        <f t="shared" si="28"/>
        <v>13059187.349069003</v>
      </c>
      <c r="T273" s="37">
        <f t="shared" si="27"/>
        <v>5237377.593859721</v>
      </c>
    </row>
    <row r="274" spans="1:20" x14ac:dyDescent="0.55000000000000004">
      <c r="A274" s="31" t="s">
        <v>86</v>
      </c>
      <c r="B274" s="31" t="s">
        <v>459</v>
      </c>
      <c r="C274" s="55">
        <v>2059929.4440943031</v>
      </c>
      <c r="D274" s="55">
        <v>2739640.5085715717</v>
      </c>
      <c r="E274" s="55">
        <v>2704386.5410050633</v>
      </c>
      <c r="F274" s="55">
        <v>2669586.225012654</v>
      </c>
      <c r="G274" s="55">
        <v>2635233.7229605997</v>
      </c>
      <c r="H274" s="55">
        <v>2601323.2723344103</v>
      </c>
      <c r="I274" s="55">
        <v>2563297.4891716475</v>
      </c>
      <c r="J274" s="55">
        <v>2525827.5616384097</v>
      </c>
      <c r="K274" s="55">
        <v>2488905.3643141226</v>
      </c>
      <c r="L274" s="55">
        <v>2452522.8905544844</v>
      </c>
      <c r="M274" s="55">
        <v>2416672.2507552062</v>
      </c>
      <c r="N274" s="55">
        <v>2376097.5945580378</v>
      </c>
      <c r="O274" s="55">
        <v>2336204.1655007941</v>
      </c>
      <c r="P274" s="55">
        <v>2296980.526138044</v>
      </c>
      <c r="Q274" s="55">
        <v>2258415.4310530489</v>
      </c>
      <c r="R274" s="55">
        <v>2220497.8236337048</v>
      </c>
      <c r="S274" s="37">
        <f t="shared" si="28"/>
        <v>39345520.811296105</v>
      </c>
      <c r="T274" s="37">
        <f t="shared" si="27"/>
        <v>15410099.713978602</v>
      </c>
    </row>
    <row r="275" spans="1:20" x14ac:dyDescent="0.55000000000000004">
      <c r="A275" s="31" t="s">
        <v>89</v>
      </c>
      <c r="B275" s="31" t="s">
        <v>459</v>
      </c>
      <c r="C275" s="55">
        <v>1061835.4556968072</v>
      </c>
      <c r="D275" s="55">
        <v>1123101.4363896339</v>
      </c>
      <c r="E275" s="55">
        <v>1124547.5609286141</v>
      </c>
      <c r="F275" s="55">
        <v>1125995.5475221823</v>
      </c>
      <c r="G275" s="55">
        <v>1127445.3985679513</v>
      </c>
      <c r="H275" s="55">
        <v>1128897.1164666214</v>
      </c>
      <c r="I275" s="55">
        <v>1129194.1476302803</v>
      </c>
      <c r="J275" s="55">
        <v>1129491.2569476622</v>
      </c>
      <c r="K275" s="55">
        <v>1129788.4444393301</v>
      </c>
      <c r="L275" s="55">
        <v>1130085.7101258531</v>
      </c>
      <c r="M275" s="55">
        <v>1130383.0540278056</v>
      </c>
      <c r="N275" s="55">
        <v>1128324.7327805776</v>
      </c>
      <c r="O275" s="55">
        <v>1126270.1595427899</v>
      </c>
      <c r="P275" s="55">
        <v>1124219.3274896687</v>
      </c>
      <c r="Q275" s="55">
        <v>1122172.2298088684</v>
      </c>
      <c r="R275" s="55">
        <v>1120128.8597004493</v>
      </c>
      <c r="S275" s="37">
        <f t="shared" si="28"/>
        <v>17961880.438065093</v>
      </c>
      <c r="T275" s="37">
        <f t="shared" si="27"/>
        <v>6691822.5155718103</v>
      </c>
    </row>
    <row r="276" spans="1:20" x14ac:dyDescent="0.55000000000000004">
      <c r="A276" s="31" t="s">
        <v>91</v>
      </c>
      <c r="B276" s="31" t="s">
        <v>459</v>
      </c>
      <c r="C276" s="55">
        <v>1057054.2800413098</v>
      </c>
      <c r="D276" s="55">
        <v>1044811.1946576982</v>
      </c>
      <c r="E276" s="55">
        <v>1032709.9119634477</v>
      </c>
      <c r="F276" s="55">
        <v>1020748.7895618846</v>
      </c>
      <c r="G276" s="55">
        <v>1008926.2040790125</v>
      </c>
      <c r="H276" s="55">
        <v>997240.55094318767</v>
      </c>
      <c r="I276" s="55">
        <v>985503.62058318174</v>
      </c>
      <c r="J276" s="55">
        <v>973904.82693868084</v>
      </c>
      <c r="K276" s="55">
        <v>962442.54422239785</v>
      </c>
      <c r="L276" s="55">
        <v>951115.16578159819</v>
      </c>
      <c r="M276" s="55">
        <v>939921.10387289908</v>
      </c>
      <c r="N276" s="55">
        <v>927313.26322314527</v>
      </c>
      <c r="O276" s="55">
        <v>914874.54064638133</v>
      </c>
      <c r="P276" s="55">
        <v>902602.66763974412</v>
      </c>
      <c r="Q276" s="55">
        <v>890495.40612943785</v>
      </c>
      <c r="R276" s="55">
        <v>878550.54806256783</v>
      </c>
      <c r="S276" s="37">
        <f t="shared" si="28"/>
        <v>15488214.618346576</v>
      </c>
      <c r="T276" s="37">
        <f t="shared" si="27"/>
        <v>6161490.9312465396</v>
      </c>
    </row>
    <row r="277" spans="1:20" x14ac:dyDescent="0.55000000000000004">
      <c r="A277" s="31" t="s">
        <v>26</v>
      </c>
      <c r="B277" s="31" t="s">
        <v>460</v>
      </c>
      <c r="C277" s="55">
        <v>344635.28736308008</v>
      </c>
      <c r="D277" s="55">
        <v>430738.4866812604</v>
      </c>
      <c r="E277" s="55">
        <v>425897.50610332657</v>
      </c>
      <c r="F277" s="55">
        <v>421110.93230277748</v>
      </c>
      <c r="G277" s="55">
        <v>416378.15381311858</v>
      </c>
      <c r="H277" s="55">
        <v>411698.56603999983</v>
      </c>
      <c r="I277" s="55">
        <v>407097.24039842165</v>
      </c>
      <c r="J277" s="55">
        <v>402547.34121155151</v>
      </c>
      <c r="K277" s="55">
        <v>398048.29371453915</v>
      </c>
      <c r="L277" s="55">
        <v>393599.52956636087</v>
      </c>
      <c r="M277" s="55">
        <v>389200.48677802412</v>
      </c>
      <c r="N277" s="55">
        <v>385054.98700134974</v>
      </c>
      <c r="O277" s="55">
        <v>380953.64227838744</v>
      </c>
      <c r="P277" s="55">
        <v>376895.98229943414</v>
      </c>
      <c r="Q277" s="55">
        <v>372881.54176420713</v>
      </c>
      <c r="R277" s="55">
        <v>368909.86032848706</v>
      </c>
      <c r="S277" s="37">
        <f t="shared" si="28"/>
        <v>6325647.8376443256</v>
      </c>
      <c r="T277" s="37">
        <f t="shared" si="27"/>
        <v>2450458.9323035628</v>
      </c>
    </row>
    <row r="278" spans="1:20" x14ac:dyDescent="0.55000000000000004">
      <c r="A278" s="31" t="s">
        <v>36</v>
      </c>
      <c r="B278" s="31" t="s">
        <v>460</v>
      </c>
      <c r="C278" s="55">
        <v>21175631.193699501</v>
      </c>
      <c r="D278" s="55">
        <v>20786826.061124384</v>
      </c>
      <c r="E278" s="55">
        <v>20405159.767988529</v>
      </c>
      <c r="F278" s="55">
        <v>20030501.238273963</v>
      </c>
      <c r="G278" s="55">
        <v>19662721.802645601</v>
      </c>
      <c r="H278" s="55">
        <v>19301695.154262155</v>
      </c>
      <c r="I278" s="55">
        <v>18910207.145874921</v>
      </c>
      <c r="J278" s="55">
        <v>18526659.520935159</v>
      </c>
      <c r="K278" s="55">
        <v>18150891.22804936</v>
      </c>
      <c r="L278" s="55">
        <v>17782744.482360389</v>
      </c>
      <c r="M278" s="55">
        <v>17422064.699293721</v>
      </c>
      <c r="N278" s="55">
        <v>17034657.70958047</v>
      </c>
      <c r="O278" s="55">
        <v>16655865.323145829</v>
      </c>
      <c r="P278" s="55">
        <v>16285495.980746889</v>
      </c>
      <c r="Q278" s="55">
        <v>15923362.382761555</v>
      </c>
      <c r="R278" s="55">
        <v>15569281.39446922</v>
      </c>
      <c r="S278" s="37">
        <f t="shared" si="28"/>
        <v>293623765.08521163</v>
      </c>
      <c r="T278" s="37">
        <f t="shared" si="27"/>
        <v>121362535.21799412</v>
      </c>
    </row>
    <row r="279" spans="1:20" x14ac:dyDescent="0.55000000000000004">
      <c r="A279" s="31" t="s">
        <v>94</v>
      </c>
      <c r="B279" s="31" t="s">
        <v>459</v>
      </c>
      <c r="C279" s="55">
        <v>1806414.7219931337</v>
      </c>
      <c r="D279" s="55">
        <v>1861799.6049823959</v>
      </c>
      <c r="E279" s="55">
        <v>1869844.4840922793</v>
      </c>
      <c r="F279" s="55">
        <v>1877924.1253106731</v>
      </c>
      <c r="G279" s="55">
        <v>1886038.6788454512</v>
      </c>
      <c r="H279" s="55">
        <v>1894188.2955535376</v>
      </c>
      <c r="I279" s="55">
        <v>1902358.4683200927</v>
      </c>
      <c r="J279" s="55">
        <v>1910563.8813651314</v>
      </c>
      <c r="K279" s="55">
        <v>1918804.686689995</v>
      </c>
      <c r="L279" s="55">
        <v>1927081.0369516525</v>
      </c>
      <c r="M279" s="55">
        <v>1935393.0854655225</v>
      </c>
      <c r="N279" s="55">
        <v>1939840.7855107391</v>
      </c>
      <c r="O279" s="55">
        <v>1944298.7067538304</v>
      </c>
      <c r="P279" s="55">
        <v>1948766.8726839898</v>
      </c>
      <c r="Q279" s="55">
        <v>1953245.3068443902</v>
      </c>
      <c r="R279" s="55">
        <v>1957734.0328323103</v>
      </c>
      <c r="S279" s="37">
        <f t="shared" si="28"/>
        <v>30534296.774195123</v>
      </c>
      <c r="T279" s="37">
        <f t="shared" si="27"/>
        <v>11196209.91077747</v>
      </c>
    </row>
    <row r="280" spans="1:20" x14ac:dyDescent="0.55000000000000004">
      <c r="A280" s="31" t="s">
        <v>95</v>
      </c>
      <c r="B280" s="31" t="s">
        <v>459</v>
      </c>
      <c r="C280" s="55">
        <v>1596079.9422331895</v>
      </c>
      <c r="D280" s="55">
        <v>2735067.4662828115</v>
      </c>
      <c r="E280" s="55">
        <v>2733998.3068435942</v>
      </c>
      <c r="F280" s="55">
        <v>2732929.5653472319</v>
      </c>
      <c r="G280" s="55">
        <v>2731861.2416303493</v>
      </c>
      <c r="H280" s="55">
        <v>2730793.335529631</v>
      </c>
      <c r="I280" s="55">
        <v>2740590.0571004748</v>
      </c>
      <c r="J280" s="55">
        <v>2750421.924411675</v>
      </c>
      <c r="K280" s="55">
        <v>2760289.0635485817</v>
      </c>
      <c r="L280" s="55">
        <v>2770191.6010488751</v>
      </c>
      <c r="M280" s="55">
        <v>2780129.6639041887</v>
      </c>
      <c r="N280" s="55">
        <v>2793854.042665876</v>
      </c>
      <c r="O280" s="55">
        <v>2807646.1731496644</v>
      </c>
      <c r="P280" s="55">
        <v>2821506.3898184779</v>
      </c>
      <c r="Q280" s="55">
        <v>2835435.0287863472</v>
      </c>
      <c r="R280" s="55">
        <v>2849432.4278265662</v>
      </c>
      <c r="S280" s="37">
        <f t="shared" si="28"/>
        <v>43170226.230127536</v>
      </c>
      <c r="T280" s="37">
        <f t="shared" si="27"/>
        <v>15260729.857866807</v>
      </c>
    </row>
    <row r="281" spans="1:20" x14ac:dyDescent="0.55000000000000004">
      <c r="A281" s="31" t="s">
        <v>96</v>
      </c>
      <c r="B281" s="31" t="s">
        <v>459</v>
      </c>
      <c r="C281" s="55">
        <v>787863.95591652778</v>
      </c>
      <c r="D281" s="55">
        <v>868336.10077894491</v>
      </c>
      <c r="E281" s="55">
        <v>856752.41236342222</v>
      </c>
      <c r="F281" s="55">
        <v>845323.25148301828</v>
      </c>
      <c r="G281" s="55">
        <v>834046.55672531808</v>
      </c>
      <c r="H281" s="55">
        <v>822920.29417734954</v>
      </c>
      <c r="I281" s="55">
        <v>813556.93973022141</v>
      </c>
      <c r="J281" s="55">
        <v>804300.12343402114</v>
      </c>
      <c r="K281" s="55">
        <v>795148.6330760027</v>
      </c>
      <c r="L281" s="55">
        <v>786101.2702362237</v>
      </c>
      <c r="M281" s="55">
        <v>777156.85013060761</v>
      </c>
      <c r="N281" s="55">
        <v>767763.70462515811</v>
      </c>
      <c r="O281" s="55">
        <v>758484.08984709228</v>
      </c>
      <c r="P281" s="55">
        <v>749316.6336015421</v>
      </c>
      <c r="Q281" s="55">
        <v>740259.98027874075</v>
      </c>
      <c r="R281" s="55">
        <v>731312.79065356974</v>
      </c>
      <c r="S281" s="37">
        <f t="shared" si="28"/>
        <v>12738643.58705776</v>
      </c>
      <c r="T281" s="37">
        <f t="shared" si="27"/>
        <v>5015242.5714445803</v>
      </c>
    </row>
    <row r="282" spans="1:20" x14ac:dyDescent="0.55000000000000004">
      <c r="A282" s="31" t="s">
        <v>33</v>
      </c>
      <c r="B282" s="31" t="s">
        <v>460</v>
      </c>
      <c r="C282" s="55">
        <v>1019618.8362708166</v>
      </c>
      <c r="D282" s="55">
        <v>1255084.5143305711</v>
      </c>
      <c r="E282" s="55">
        <v>1253107.8280496546</v>
      </c>
      <c r="F282" s="55">
        <v>1251134.2549365039</v>
      </c>
      <c r="G282" s="55">
        <v>1249163.7900880584</v>
      </c>
      <c r="H282" s="55">
        <v>1247196.4286089784</v>
      </c>
      <c r="I282" s="55">
        <v>1245856.7663473254</v>
      </c>
      <c r="J282" s="55">
        <v>1244518.5430690863</v>
      </c>
      <c r="K282" s="55">
        <v>1243181.7572285938</v>
      </c>
      <c r="L282" s="55">
        <v>1241846.4072818398</v>
      </c>
      <c r="M282" s="55">
        <v>1240512.4916864752</v>
      </c>
      <c r="N282" s="55">
        <v>1237976.7153972161</v>
      </c>
      <c r="O282" s="55">
        <v>1235446.1225796533</v>
      </c>
      <c r="P282" s="55">
        <v>1232920.7026380645</v>
      </c>
      <c r="Q282" s="55">
        <v>1230400.4449983889</v>
      </c>
      <c r="R282" s="55">
        <v>1227885.3391081775</v>
      </c>
      <c r="S282" s="37">
        <f t="shared" si="28"/>
        <v>19655850.942619402</v>
      </c>
      <c r="T282" s="37">
        <f t="shared" si="27"/>
        <v>7275305.6522845831</v>
      </c>
    </row>
    <row r="283" spans="1:20" x14ac:dyDescent="0.55000000000000004">
      <c r="A283" s="31" t="s">
        <v>97</v>
      </c>
      <c r="B283" s="31" t="s">
        <v>459</v>
      </c>
      <c r="C283" s="55">
        <v>1203141.4903177836</v>
      </c>
      <c r="D283" s="55">
        <v>1195850.433200547</v>
      </c>
      <c r="E283" s="55">
        <v>1188603.5600087373</v>
      </c>
      <c r="F283" s="55">
        <v>1181400.6029870443</v>
      </c>
      <c r="G283" s="55">
        <v>1174241.2960027584</v>
      </c>
      <c r="H283" s="55">
        <v>1167125.3745359387</v>
      </c>
      <c r="I283" s="55">
        <v>1159106.4971051428</v>
      </c>
      <c r="J283" s="55">
        <v>1151142.7143511088</v>
      </c>
      <c r="K283" s="55">
        <v>1143233.6477391303</v>
      </c>
      <c r="L283" s="55">
        <v>1135378.9213352713</v>
      </c>
      <c r="M283" s="55">
        <v>1127578.1617884948</v>
      </c>
      <c r="N283" s="55">
        <v>1119903.7219788786</v>
      </c>
      <c r="O283" s="55">
        <v>1112281.515378797</v>
      </c>
      <c r="P283" s="55">
        <v>1104711.1864824088</v>
      </c>
      <c r="Q283" s="55">
        <v>1097192.3822034909</v>
      </c>
      <c r="R283" s="55">
        <v>1089724.7518589704</v>
      </c>
      <c r="S283" s="37">
        <f t="shared" si="28"/>
        <v>18350616.257274505</v>
      </c>
      <c r="T283" s="37">
        <f t="shared" si="27"/>
        <v>7110362.7570528099</v>
      </c>
    </row>
    <row r="284" spans="1:20" x14ac:dyDescent="0.55000000000000004">
      <c r="A284" s="31" t="s">
        <v>98</v>
      </c>
      <c r="B284" s="31" t="s">
        <v>460</v>
      </c>
      <c r="C284" s="55">
        <v>20617.593424695304</v>
      </c>
      <c r="D284" s="55">
        <v>49126.317649356875</v>
      </c>
      <c r="E284" s="55">
        <v>49423.277257957117</v>
      </c>
      <c r="F284" s="55">
        <v>49722.031933099264</v>
      </c>
      <c r="G284" s="55">
        <v>50022.592525632412</v>
      </c>
      <c r="H284" s="55">
        <v>50324.969951996994</v>
      </c>
      <c r="I284" s="55">
        <v>50601.964611843323</v>
      </c>
      <c r="J284" s="55">
        <v>50880.483883461042</v>
      </c>
      <c r="K284" s="55">
        <v>51160.536158495881</v>
      </c>
      <c r="L284" s="55">
        <v>51442.129874782157</v>
      </c>
      <c r="M284" s="55">
        <v>51725.273516597095</v>
      </c>
      <c r="N284" s="55">
        <v>51937.488003313614</v>
      </c>
      <c r="O284" s="55">
        <v>52150.573147357041</v>
      </c>
      <c r="P284" s="55">
        <v>52364.532520793473</v>
      </c>
      <c r="Q284" s="55">
        <v>52579.369710344254</v>
      </c>
      <c r="R284" s="55">
        <v>52795.088317446047</v>
      </c>
      <c r="S284" s="37">
        <f t="shared" si="28"/>
        <v>786874.222487172</v>
      </c>
      <c r="T284" s="37">
        <f t="shared" si="27"/>
        <v>269236.78274273797</v>
      </c>
    </row>
    <row r="285" spans="1:20" x14ac:dyDescent="0.55000000000000004">
      <c r="A285" s="31" t="s">
        <v>99</v>
      </c>
      <c r="B285" s="31" t="s">
        <v>460</v>
      </c>
      <c r="C285" s="55">
        <v>783549139.46793509</v>
      </c>
      <c r="D285" s="55">
        <v>773234322.72934437</v>
      </c>
      <c r="E285" s="55">
        <v>752033382.77212048</v>
      </c>
      <c r="F285" s="55">
        <v>731413741.18960309</v>
      </c>
      <c r="G285" s="55">
        <v>711359459.64126968</v>
      </c>
      <c r="H285" s="55">
        <v>691855036.79229009</v>
      </c>
      <c r="I285" s="55">
        <v>674198272.56016088</v>
      </c>
      <c r="J285" s="55">
        <v>656992124.86844802</v>
      </c>
      <c r="K285" s="55">
        <v>640225093.57681835</v>
      </c>
      <c r="L285" s="55">
        <v>623885972.03888762</v>
      </c>
      <c r="M285" s="55">
        <v>607963839.61198926</v>
      </c>
      <c r="N285" s="55">
        <v>591892882.69993329</v>
      </c>
      <c r="O285" s="55">
        <v>576246746.54075956</v>
      </c>
      <c r="P285" s="55">
        <v>561014201.39419401</v>
      </c>
      <c r="Q285" s="55">
        <v>546184314.36766982</v>
      </c>
      <c r="R285" s="55">
        <v>531746441.56943637</v>
      </c>
      <c r="S285" s="37">
        <f t="shared" si="28"/>
        <v>10453794971.82086</v>
      </c>
      <c r="T285" s="37">
        <f t="shared" si="27"/>
        <v>4443445082.5925627</v>
      </c>
    </row>
    <row r="286" spans="1:20" x14ac:dyDescent="0.55000000000000004">
      <c r="A286" s="31" t="s">
        <v>101</v>
      </c>
      <c r="B286" s="31" t="s">
        <v>459</v>
      </c>
      <c r="C286" s="55">
        <v>5371.9462189059504</v>
      </c>
      <c r="D286" s="55">
        <v>8150.771971058949</v>
      </c>
      <c r="E286" s="55">
        <v>8121.0241504942378</v>
      </c>
      <c r="F286" s="55">
        <v>8091.3849003608339</v>
      </c>
      <c r="G286" s="55">
        <v>8061.8538244099209</v>
      </c>
      <c r="H286" s="55">
        <v>8032.4305278388765</v>
      </c>
      <c r="I286" s="55">
        <v>8005.4160487342497</v>
      </c>
      <c r="J286" s="55">
        <v>7978.4924240825512</v>
      </c>
      <c r="K286" s="55">
        <v>7951.6593483242486</v>
      </c>
      <c r="L286" s="55">
        <v>7924.9165169274611</v>
      </c>
      <c r="M286" s="55">
        <v>7898.2636263844943</v>
      </c>
      <c r="N286" s="55">
        <v>7865.5841422413732</v>
      </c>
      <c r="O286" s="55">
        <v>7833.0398711950011</v>
      </c>
      <c r="P286" s="55">
        <v>7800.6302537940246</v>
      </c>
      <c r="Q286" s="55">
        <v>7768.3547329018566</v>
      </c>
      <c r="R286" s="55">
        <v>7736.2127536870848</v>
      </c>
      <c r="S286" s="37">
        <f t="shared" si="28"/>
        <v>124591.98131134112</v>
      </c>
      <c r="T286" s="37">
        <f t="shared" si="27"/>
        <v>45829.411593068769</v>
      </c>
    </row>
    <row r="287" spans="1:20" x14ac:dyDescent="0.55000000000000004">
      <c r="A287" s="31" t="s">
        <v>102</v>
      </c>
      <c r="B287" s="31" t="s">
        <v>459</v>
      </c>
      <c r="C287" s="55">
        <v>257931.19666141484</v>
      </c>
      <c r="D287" s="55">
        <v>278581.54897271708</v>
      </c>
      <c r="E287" s="55">
        <v>277984.49215949961</v>
      </c>
      <c r="F287" s="55">
        <v>277388.71496023907</v>
      </c>
      <c r="G287" s="55">
        <v>276794.21463246294</v>
      </c>
      <c r="H287" s="55">
        <v>276200.98843957664</v>
      </c>
      <c r="I287" s="55">
        <v>276460.23028279823</v>
      </c>
      <c r="J287" s="55">
        <v>276719.71545003419</v>
      </c>
      <c r="K287" s="55">
        <v>276979.44416966807</v>
      </c>
      <c r="L287" s="55">
        <v>277239.4166702978</v>
      </c>
      <c r="M287" s="55">
        <v>277499.63318073587</v>
      </c>
      <c r="N287" s="55">
        <v>277757.98254044104</v>
      </c>
      <c r="O287" s="55">
        <v>278016.57242079452</v>
      </c>
      <c r="P287" s="55">
        <v>278275.40304571844</v>
      </c>
      <c r="Q287" s="55">
        <v>278534.47463934368</v>
      </c>
      <c r="R287" s="55">
        <v>278793.7874260096</v>
      </c>
      <c r="S287" s="37">
        <f t="shared" si="28"/>
        <v>4421157.8156517521</v>
      </c>
      <c r="T287" s="37">
        <f t="shared" si="27"/>
        <v>1644881.1558259104</v>
      </c>
    </row>
    <row r="288" spans="1:20" x14ac:dyDescent="0.55000000000000004">
      <c r="A288" s="31" t="s">
        <v>104</v>
      </c>
      <c r="B288" s="31" t="s">
        <v>460</v>
      </c>
      <c r="C288" s="55">
        <v>1502803.9845405547</v>
      </c>
      <c r="D288" s="55">
        <v>1752344.6068904924</v>
      </c>
      <c r="E288" s="55">
        <v>1743634.30657851</v>
      </c>
      <c r="F288" s="55">
        <v>1734967.3021634803</v>
      </c>
      <c r="G288" s="55">
        <v>1726343.3784364404</v>
      </c>
      <c r="H288" s="55">
        <v>1717762.3212581575</v>
      </c>
      <c r="I288" s="55">
        <v>1708958.0248625595</v>
      </c>
      <c r="J288" s="55">
        <v>1700198.8544043868</v>
      </c>
      <c r="K288" s="55">
        <v>1691484.5785931274</v>
      </c>
      <c r="L288" s="55">
        <v>1682814.9673237354</v>
      </c>
      <c r="M288" s="55">
        <v>1674189.7916705546</v>
      </c>
      <c r="N288" s="55">
        <v>1666880.8742882849</v>
      </c>
      <c r="O288" s="55">
        <v>1659603.865040665</v>
      </c>
      <c r="P288" s="55">
        <v>1652358.6246281227</v>
      </c>
      <c r="Q288" s="55">
        <v>1645145.0143592195</v>
      </c>
      <c r="R288" s="55">
        <v>1637962.896147995</v>
      </c>
      <c r="S288" s="37">
        <f t="shared" si="28"/>
        <v>26897453.391186282</v>
      </c>
      <c r="T288" s="37">
        <f t="shared" si="27"/>
        <v>10177855.899867635</v>
      </c>
    </row>
    <row r="289" spans="1:20" x14ac:dyDescent="0.55000000000000004">
      <c r="A289" s="64" t="s">
        <v>106</v>
      </c>
      <c r="B289" s="31">
        <v>0</v>
      </c>
      <c r="C289" s="55">
        <v>1421614.0251882516</v>
      </c>
      <c r="D289" s="55">
        <v>1551170.4523646468</v>
      </c>
      <c r="E289" s="55">
        <v>1515193.8596121392</v>
      </c>
      <c r="F289" s="55">
        <v>1480051.6788509812</v>
      </c>
      <c r="G289" s="55">
        <v>1445724.5574043887</v>
      </c>
      <c r="H289" s="55">
        <v>1412193.59144591</v>
      </c>
      <c r="I289" s="55">
        <v>1377293.1444051482</v>
      </c>
      <c r="J289" s="55">
        <v>1343255.2145228151</v>
      </c>
      <c r="K289" s="55">
        <v>1310058.4858585238</v>
      </c>
      <c r="L289" s="55">
        <v>1277682.1692664106</v>
      </c>
      <c r="M289" s="55">
        <v>1246105.9893761228</v>
      </c>
      <c r="N289" s="55">
        <v>1214817.5713041823</v>
      </c>
      <c r="O289" s="55">
        <v>1184314.7726849942</v>
      </c>
      <c r="P289" s="55">
        <v>1154577.8674357904</v>
      </c>
      <c r="Q289" s="55">
        <v>1125587.6247751098</v>
      </c>
      <c r="R289" s="55">
        <v>1097325.296786302</v>
      </c>
      <c r="S289" s="37">
        <f t="shared" si="28"/>
        <v>21156966.301281713</v>
      </c>
      <c r="T289" s="37">
        <f t="shared" si="27"/>
        <v>8825948.1648663171</v>
      </c>
    </row>
    <row r="290" spans="1:20" x14ac:dyDescent="0.55000000000000004">
      <c r="A290" s="31" t="s">
        <v>107</v>
      </c>
      <c r="B290" s="31" t="s">
        <v>460</v>
      </c>
      <c r="C290" s="55">
        <v>85464459.182865381</v>
      </c>
      <c r="D290" s="55">
        <v>111988840.12103812</v>
      </c>
      <c r="E290" s="55">
        <v>112504663.70310296</v>
      </c>
      <c r="F290" s="55">
        <v>113022863.18233331</v>
      </c>
      <c r="G290" s="55">
        <v>113543449.50217482</v>
      </c>
      <c r="H290" s="55">
        <v>114066433.65647903</v>
      </c>
      <c r="I290" s="55">
        <v>114648558.5499081</v>
      </c>
      <c r="J290" s="55">
        <v>115233654.25061753</v>
      </c>
      <c r="K290" s="55">
        <v>115821735.91977975</v>
      </c>
      <c r="L290" s="55">
        <v>116412818.79594055</v>
      </c>
      <c r="M290" s="55">
        <v>117006918.19541371</v>
      </c>
      <c r="N290" s="55">
        <v>117463307.0502841</v>
      </c>
      <c r="O290" s="55">
        <v>117921476.06302948</v>
      </c>
      <c r="P290" s="55">
        <v>118381432.17720683</v>
      </c>
      <c r="Q290" s="55">
        <v>118843182.36345685</v>
      </c>
      <c r="R290" s="55">
        <v>119306733.61960928</v>
      </c>
      <c r="S290" s="37">
        <f t="shared" si="28"/>
        <v>1821630526.33324</v>
      </c>
      <c r="T290" s="37">
        <f t="shared" si="27"/>
        <v>650590709.34799361</v>
      </c>
    </row>
    <row r="291" spans="1:20" x14ac:dyDescent="0.55000000000000004">
      <c r="A291" s="31" t="s">
        <v>108</v>
      </c>
      <c r="B291" s="31" t="s">
        <v>459</v>
      </c>
      <c r="C291" s="55">
        <v>84788.232857767434</v>
      </c>
      <c r="D291" s="55">
        <v>113379.2611782083</v>
      </c>
      <c r="E291" s="55">
        <v>111855.47112007883</v>
      </c>
      <c r="F291" s="55">
        <v>110352.16043460646</v>
      </c>
      <c r="G291" s="55">
        <v>108869.05388393792</v>
      </c>
      <c r="H291" s="55">
        <v>107405.87992935062</v>
      </c>
      <c r="I291" s="55">
        <v>105936.48078496584</v>
      </c>
      <c r="J291" s="55">
        <v>104487.18420709731</v>
      </c>
      <c r="K291" s="55">
        <v>103057.71517640669</v>
      </c>
      <c r="L291" s="55">
        <v>101647.80243604208</v>
      </c>
      <c r="M291" s="55">
        <v>100257.17844016431</v>
      </c>
      <c r="N291" s="55">
        <v>98762.042600243178</v>
      </c>
      <c r="O291" s="55">
        <v>97289.203729123619</v>
      </c>
      <c r="P291" s="55">
        <v>95838.329311990339</v>
      </c>
      <c r="Q291" s="55">
        <v>94409.091792823136</v>
      </c>
      <c r="R291" s="55">
        <v>93001.168500446598</v>
      </c>
      <c r="S291" s="37">
        <f t="shared" si="28"/>
        <v>1631336.2563832523</v>
      </c>
      <c r="T291" s="37">
        <f t="shared" si="27"/>
        <v>636650.05940394942</v>
      </c>
    </row>
    <row r="292" spans="1:20" x14ac:dyDescent="0.55000000000000004">
      <c r="A292" s="65" t="s">
        <v>111</v>
      </c>
      <c r="B292" s="31" t="s">
        <v>459</v>
      </c>
      <c r="C292" s="55">
        <v>267810.92623350996</v>
      </c>
      <c r="D292" s="55">
        <v>952403.29060043045</v>
      </c>
      <c r="E292" s="55">
        <v>940829.62092321669</v>
      </c>
      <c r="F292" s="55">
        <v>929396.59526846639</v>
      </c>
      <c r="G292" s="55">
        <v>918102.50452043605</v>
      </c>
      <c r="H292" s="55">
        <v>906945.66033267335</v>
      </c>
      <c r="I292" s="55">
        <v>897176.30067090876</v>
      </c>
      <c r="J292" s="55">
        <v>887512.17376163998</v>
      </c>
      <c r="K292" s="55">
        <v>877952.1460677078</v>
      </c>
      <c r="L292" s="55">
        <v>868495.09626209154</v>
      </c>
      <c r="M292" s="55">
        <v>859139.91509638552</v>
      </c>
      <c r="N292" s="55">
        <v>852827.94988734194</v>
      </c>
      <c r="O292" s="55">
        <v>846562.35768937645</v>
      </c>
      <c r="P292" s="55">
        <v>840342.79780730337</v>
      </c>
      <c r="Q292" s="55">
        <v>834168.93204897107</v>
      </c>
      <c r="R292" s="55">
        <v>828040.4247068722</v>
      </c>
      <c r="S292" s="37">
        <f t="shared" si="28"/>
        <v>13507706.691877333</v>
      </c>
      <c r="T292" s="37">
        <f t="shared" si="27"/>
        <v>4915488.5978787327</v>
      </c>
    </row>
    <row r="293" spans="1:20" x14ac:dyDescent="0.55000000000000004">
      <c r="A293" s="31" t="s">
        <v>112</v>
      </c>
      <c r="B293" s="31" t="s">
        <v>459</v>
      </c>
      <c r="C293" s="55">
        <v>86509.910972465703</v>
      </c>
      <c r="D293" s="55">
        <v>112706.03847631587</v>
      </c>
      <c r="E293" s="55">
        <v>112573.21934691735</v>
      </c>
      <c r="F293" s="55">
        <v>112440.55673904487</v>
      </c>
      <c r="G293" s="55">
        <v>112308.05046824465</v>
      </c>
      <c r="H293" s="55">
        <v>112175.70035028024</v>
      </c>
      <c r="I293" s="55">
        <v>112048.89818312731</v>
      </c>
      <c r="J293" s="55">
        <v>111922.23935173734</v>
      </c>
      <c r="K293" s="55">
        <v>111795.72369408513</v>
      </c>
      <c r="L293" s="55">
        <v>111669.35104832877</v>
      </c>
      <c r="M293" s="55">
        <v>111543.12125280908</v>
      </c>
      <c r="N293" s="55">
        <v>111293.7349514268</v>
      </c>
      <c r="O293" s="55">
        <v>111044.90622389235</v>
      </c>
      <c r="P293" s="55">
        <v>110796.63382359115</v>
      </c>
      <c r="Q293" s="55">
        <v>110548.91650669582</v>
      </c>
      <c r="R293" s="55">
        <v>110301.75303215985</v>
      </c>
      <c r="S293" s="37">
        <f t="shared" si="28"/>
        <v>1761678.7544211221</v>
      </c>
      <c r="T293" s="37">
        <f t="shared" si="27"/>
        <v>648713.47635326872</v>
      </c>
    </row>
    <row r="294" spans="1:20" x14ac:dyDescent="0.55000000000000004">
      <c r="A294" s="31" t="s">
        <v>114</v>
      </c>
      <c r="B294" s="31" t="s">
        <v>459</v>
      </c>
      <c r="C294" s="55">
        <v>458294.7475167893</v>
      </c>
      <c r="D294" s="55">
        <v>458766.6571609638</v>
      </c>
      <c r="E294" s="55">
        <v>459239.05273414665</v>
      </c>
      <c r="F294" s="55">
        <v>459711.934736703</v>
      </c>
      <c r="G294" s="55">
        <v>460185.30366951274</v>
      </c>
      <c r="H294" s="55">
        <v>460659.16003397183</v>
      </c>
      <c r="I294" s="55">
        <v>462000.48022787669</v>
      </c>
      <c r="J294" s="55">
        <v>463345.70599887322</v>
      </c>
      <c r="K294" s="55">
        <v>464694.84871899086</v>
      </c>
      <c r="L294" s="55">
        <v>466047.91979337123</v>
      </c>
      <c r="M294" s="55">
        <v>467404.93066036468</v>
      </c>
      <c r="N294" s="55">
        <v>467102.98156235361</v>
      </c>
      <c r="O294" s="55">
        <v>466801.22752702131</v>
      </c>
      <c r="P294" s="55">
        <v>466499.66842835449</v>
      </c>
      <c r="Q294" s="55">
        <v>466198.30414042238</v>
      </c>
      <c r="R294" s="55">
        <v>465897.13453737483</v>
      </c>
      <c r="S294" s="37">
        <f t="shared" si="28"/>
        <v>7412850.0574470926</v>
      </c>
      <c r="T294" s="37">
        <f t="shared" si="27"/>
        <v>2756856.8558520875</v>
      </c>
    </row>
    <row r="295" spans="1:20" x14ac:dyDescent="0.55000000000000004">
      <c r="A295" s="31" t="s">
        <v>115</v>
      </c>
      <c r="B295" s="31" t="s">
        <v>460</v>
      </c>
      <c r="C295" s="55">
        <v>492466.52933902992</v>
      </c>
      <c r="D295" s="55">
        <v>493846.80903040455</v>
      </c>
      <c r="E295" s="55">
        <v>495230.95735429088</v>
      </c>
      <c r="F295" s="55">
        <v>496618.98515364935</v>
      </c>
      <c r="G295" s="55">
        <v>498010.90330183011</v>
      </c>
      <c r="H295" s="55">
        <v>499406.72270265984</v>
      </c>
      <c r="I295" s="55">
        <v>499316.83778553334</v>
      </c>
      <c r="J295" s="55">
        <v>499226.96904619946</v>
      </c>
      <c r="K295" s="55">
        <v>499137.11648174649</v>
      </c>
      <c r="L295" s="55">
        <v>499047.28008926293</v>
      </c>
      <c r="M295" s="55">
        <v>498957.45986583817</v>
      </c>
      <c r="N295" s="55">
        <v>497599.04628788558</v>
      </c>
      <c r="O295" s="55">
        <v>496244.33099605393</v>
      </c>
      <c r="P295" s="55">
        <v>494893.30392174504</v>
      </c>
      <c r="Q295" s="55">
        <v>493545.95502377301</v>
      </c>
      <c r="R295" s="55">
        <v>492202.27428828896</v>
      </c>
      <c r="S295" s="37">
        <f t="shared" si="28"/>
        <v>7945751.4806681918</v>
      </c>
      <c r="T295" s="37">
        <f t="shared" si="27"/>
        <v>2975580.9068818642</v>
      </c>
    </row>
    <row r="296" spans="1:20" x14ac:dyDescent="0.55000000000000004">
      <c r="A296" s="31" t="s">
        <v>117</v>
      </c>
      <c r="B296" s="31" t="s">
        <v>459</v>
      </c>
      <c r="C296" s="55">
        <v>70154.081462977294</v>
      </c>
      <c r="D296" s="55">
        <v>112793.96669059423</v>
      </c>
      <c r="E296" s="55">
        <v>112034.31920466876</v>
      </c>
      <c r="F296" s="55">
        <v>111279.78781067446</v>
      </c>
      <c r="G296" s="55">
        <v>110530.3380526339</v>
      </c>
      <c r="H296" s="55">
        <v>109785.93570662462</v>
      </c>
      <c r="I296" s="55">
        <v>109212.82902046647</v>
      </c>
      <c r="J296" s="55">
        <v>108642.7140770266</v>
      </c>
      <c r="K296" s="55">
        <v>108075.57525875121</v>
      </c>
      <c r="L296" s="55">
        <v>107511.39702961364</v>
      </c>
      <c r="M296" s="55">
        <v>106950.16393468856</v>
      </c>
      <c r="N296" s="55">
        <v>106375.84311573829</v>
      </c>
      <c r="O296" s="55">
        <v>105804.6063912012</v>
      </c>
      <c r="P296" s="55">
        <v>105236.43719953528</v>
      </c>
      <c r="Q296" s="55">
        <v>104671.31906813386</v>
      </c>
      <c r="R296" s="55">
        <v>104109.23561284787</v>
      </c>
      <c r="S296" s="37">
        <f t="shared" si="28"/>
        <v>1693168.5496361763</v>
      </c>
      <c r="T296" s="37">
        <f t="shared" si="27"/>
        <v>626578.42892817326</v>
      </c>
    </row>
    <row r="297" spans="1:20" x14ac:dyDescent="0.55000000000000004">
      <c r="A297" s="31" t="s">
        <v>118</v>
      </c>
      <c r="B297" s="31" t="s">
        <v>459</v>
      </c>
      <c r="C297" s="55">
        <v>138633.70743656327</v>
      </c>
      <c r="D297" s="55">
        <v>139158.26692396513</v>
      </c>
      <c r="E297" s="55">
        <v>139684.81122920749</v>
      </c>
      <c r="F297" s="55">
        <v>140213.34786240509</v>
      </c>
      <c r="G297" s="55">
        <v>140743.88436208904</v>
      </c>
      <c r="H297" s="55">
        <v>141276.42829531463</v>
      </c>
      <c r="I297" s="55">
        <v>141944.20185044676</v>
      </c>
      <c r="J297" s="55">
        <v>142615.13178153147</v>
      </c>
      <c r="K297" s="55">
        <v>143289.23300786142</v>
      </c>
      <c r="L297" s="55">
        <v>143966.5205192487</v>
      </c>
      <c r="M297" s="55">
        <v>144647.00937635786</v>
      </c>
      <c r="N297" s="55">
        <v>145332.88604597733</v>
      </c>
      <c r="O297" s="55">
        <v>146022.01495570858</v>
      </c>
      <c r="P297" s="55">
        <v>146714.41152678707</v>
      </c>
      <c r="Q297" s="55">
        <v>147410.09125357182</v>
      </c>
      <c r="R297" s="55">
        <v>148109.06970389179</v>
      </c>
      <c r="S297" s="37">
        <f t="shared" si="28"/>
        <v>2289761.016130927</v>
      </c>
      <c r="T297" s="37">
        <f t="shared" si="27"/>
        <v>839710.4461095446</v>
      </c>
    </row>
    <row r="298" spans="1:20" x14ac:dyDescent="0.55000000000000004">
      <c r="A298" s="31" t="s">
        <v>119</v>
      </c>
      <c r="B298" s="31" t="s">
        <v>460</v>
      </c>
      <c r="C298" s="55">
        <v>2168252.7824210026</v>
      </c>
      <c r="D298" s="55">
        <v>2157125.8864738187</v>
      </c>
      <c r="E298" s="55">
        <v>2146056.0907939207</v>
      </c>
      <c r="F298" s="55">
        <v>2135043.1023579398</v>
      </c>
      <c r="G298" s="55">
        <v>2124086.6296462282</v>
      </c>
      <c r="H298" s="55">
        <v>2113186.3826351352</v>
      </c>
      <c r="I298" s="55">
        <v>2103583.437426642</v>
      </c>
      <c r="J298" s="55">
        <v>2094024.1308472042</v>
      </c>
      <c r="K298" s="55">
        <v>2084508.2645899586</v>
      </c>
      <c r="L298" s="55">
        <v>2075035.6412492064</v>
      </c>
      <c r="M298" s="55">
        <v>2065606.0643163181</v>
      </c>
      <c r="N298" s="55">
        <v>2056610.2648085251</v>
      </c>
      <c r="O298" s="55">
        <v>2047653.6423781931</v>
      </c>
      <c r="P298" s="55">
        <v>2038736.0264075343</v>
      </c>
      <c r="Q298" s="55">
        <v>2029857.2470218109</v>
      </c>
      <c r="R298" s="55">
        <v>2021017.1350860954</v>
      </c>
      <c r="S298" s="37">
        <f t="shared" si="28"/>
        <v>33460382.72845953</v>
      </c>
      <c r="T298" s="37">
        <f t="shared" si="27"/>
        <v>12843750.874328045</v>
      </c>
    </row>
    <row r="299" spans="1:20" x14ac:dyDescent="0.55000000000000004">
      <c r="A299" s="31" t="s">
        <v>120</v>
      </c>
      <c r="B299" s="31" t="s">
        <v>459</v>
      </c>
      <c r="C299" s="55">
        <v>852224.1040312401</v>
      </c>
      <c r="D299" s="55">
        <v>848754.42590929987</v>
      </c>
      <c r="E299" s="55">
        <v>845298.87396169908</v>
      </c>
      <c r="F299" s="55">
        <v>841857.39067624393</v>
      </c>
      <c r="G299" s="55">
        <v>838429.91877489083</v>
      </c>
      <c r="H299" s="55">
        <v>835016.40121279319</v>
      </c>
      <c r="I299" s="55">
        <v>830483.96299536864</v>
      </c>
      <c r="J299" s="55">
        <v>825976.12668536173</v>
      </c>
      <c r="K299" s="55">
        <v>821492.75874452654</v>
      </c>
      <c r="L299" s="55">
        <v>817033.72635945806</v>
      </c>
      <c r="M299" s="55">
        <v>812598.89743765746</v>
      </c>
      <c r="N299" s="55">
        <v>806734.59146923374</v>
      </c>
      <c r="O299" s="55">
        <v>800912.6066073234</v>
      </c>
      <c r="P299" s="55">
        <v>795132.63743197324</v>
      </c>
      <c r="Q299" s="55">
        <v>789394.38072736259</v>
      </c>
      <c r="R299" s="55">
        <v>783697.5354658966</v>
      </c>
      <c r="S299" s="37">
        <f t="shared" si="28"/>
        <v>13145038.338490328</v>
      </c>
      <c r="T299" s="37">
        <f t="shared" si="27"/>
        <v>5061581.1145661669</v>
      </c>
    </row>
    <row r="300" spans="1:20" x14ac:dyDescent="0.55000000000000004">
      <c r="A300" s="31" t="s">
        <v>121</v>
      </c>
      <c r="B300" s="31" t="s">
        <v>459</v>
      </c>
      <c r="C300" s="55">
        <v>402114.78018379101</v>
      </c>
      <c r="D300" s="55">
        <v>468775.61620176304</v>
      </c>
      <c r="E300" s="55">
        <v>468764.57182771229</v>
      </c>
      <c r="F300" s="55">
        <v>468753.5277138676</v>
      </c>
      <c r="G300" s="55">
        <v>468742.48386022274</v>
      </c>
      <c r="H300" s="55">
        <v>468731.44026677124</v>
      </c>
      <c r="I300" s="55">
        <v>468709.89836026938</v>
      </c>
      <c r="J300" s="55">
        <v>468688.35744378786</v>
      </c>
      <c r="K300" s="55">
        <v>468666.81751728163</v>
      </c>
      <c r="L300" s="55">
        <v>468645.2785807047</v>
      </c>
      <c r="M300" s="55">
        <v>468623.74063401192</v>
      </c>
      <c r="N300" s="55">
        <v>468379.95351973275</v>
      </c>
      <c r="O300" s="55">
        <v>468136.29322821525</v>
      </c>
      <c r="P300" s="55">
        <v>467892.75969348411</v>
      </c>
      <c r="Q300" s="55">
        <v>467649.35284959787</v>
      </c>
      <c r="R300" s="55">
        <v>467406.07263064926</v>
      </c>
      <c r="S300" s="37">
        <f t="shared" si="28"/>
        <v>7428680.9445118634</v>
      </c>
      <c r="T300" s="37">
        <f t="shared" si="27"/>
        <v>2745882.4200541279</v>
      </c>
    </row>
    <row r="301" spans="1:20" x14ac:dyDescent="0.55000000000000004">
      <c r="A301" s="31" t="s">
        <v>122</v>
      </c>
      <c r="B301" s="31" t="s">
        <v>459</v>
      </c>
      <c r="C301" s="55">
        <v>132537.25409395492</v>
      </c>
      <c r="D301" s="55">
        <v>131960.33770227834</v>
      </c>
      <c r="E301" s="55">
        <v>131385.93254810447</v>
      </c>
      <c r="F301" s="55">
        <v>130814.02770036271</v>
      </c>
      <c r="G301" s="55">
        <v>130244.61227556395</v>
      </c>
      <c r="H301" s="55">
        <v>129677.67543759343</v>
      </c>
      <c r="I301" s="55">
        <v>129151.60330242253</v>
      </c>
      <c r="J301" s="55">
        <v>128627.6653194137</v>
      </c>
      <c r="K301" s="55">
        <v>128105.85283080849</v>
      </c>
      <c r="L301" s="55">
        <v>127586.15721397103</v>
      </c>
      <c r="M301" s="55">
        <v>127068.56988124546</v>
      </c>
      <c r="N301" s="55">
        <v>126526.59006593371</v>
      </c>
      <c r="O301" s="55">
        <v>125986.92193257823</v>
      </c>
      <c r="P301" s="55">
        <v>125449.55562126669</v>
      </c>
      <c r="Q301" s="55">
        <v>124914.48131414174</v>
      </c>
      <c r="R301" s="55">
        <v>124381.68923522193</v>
      </c>
      <c r="S301" s="37">
        <f t="shared" si="28"/>
        <v>2054418.9264748616</v>
      </c>
      <c r="T301" s="37">
        <f t="shared" si="27"/>
        <v>786619.83975785784</v>
      </c>
    </row>
    <row r="302" spans="1:20" x14ac:dyDescent="0.55000000000000004">
      <c r="A302" s="31" t="s">
        <v>124</v>
      </c>
      <c r="B302" s="31" t="s">
        <v>460</v>
      </c>
      <c r="C302" s="55">
        <v>6461173.5183352698</v>
      </c>
      <c r="D302" s="55">
        <v>6380367.7447544914</v>
      </c>
      <c r="E302" s="55">
        <v>6296372.175707547</v>
      </c>
      <c r="F302" s="55">
        <v>6213482.3823622186</v>
      </c>
      <c r="G302" s="55">
        <v>6131683.8075232143</v>
      </c>
      <c r="H302" s="55">
        <v>6050962.0856362181</v>
      </c>
      <c r="I302" s="55">
        <v>5969680.0405533221</v>
      </c>
      <c r="J302" s="55">
        <v>5889489.8500812082</v>
      </c>
      <c r="K302" s="55">
        <v>5810376.8474322716</v>
      </c>
      <c r="L302" s="55">
        <v>5732326.5628365884</v>
      </c>
      <c r="M302" s="55">
        <v>5655324.7208953882</v>
      </c>
      <c r="N302" s="55">
        <v>5569115.8957761917</v>
      </c>
      <c r="O302" s="55">
        <v>5484221.2235828172</v>
      </c>
      <c r="P302" s="55">
        <v>5400620.6715876395</v>
      </c>
      <c r="Q302" s="55">
        <v>5318294.5124385869</v>
      </c>
      <c r="R302" s="55">
        <v>5237223.3195040412</v>
      </c>
      <c r="S302" s="37">
        <f t="shared" si="28"/>
        <v>93600715.359007016</v>
      </c>
      <c r="T302" s="37">
        <f t="shared" si="27"/>
        <v>37534041.714318961</v>
      </c>
    </row>
    <row r="303" spans="1:20" x14ac:dyDescent="0.55000000000000004">
      <c r="A303" s="31" t="s">
        <v>7</v>
      </c>
      <c r="B303" s="31" t="s">
        <v>460</v>
      </c>
      <c r="C303" s="55">
        <v>7749346.018347607</v>
      </c>
      <c r="D303" s="55">
        <v>8285282.1983739017</v>
      </c>
      <c r="E303" s="55">
        <v>8169305.5536780367</v>
      </c>
      <c r="F303" s="55">
        <v>8054952.3397589242</v>
      </c>
      <c r="G303" s="55">
        <v>7942199.8319766698</v>
      </c>
      <c r="H303" s="55">
        <v>7831025.6237888709</v>
      </c>
      <c r="I303" s="55">
        <v>7714583.0545224231</v>
      </c>
      <c r="J303" s="55">
        <v>7599871.9151591249</v>
      </c>
      <c r="K303" s="55">
        <v>7486866.4603935629</v>
      </c>
      <c r="L303" s="55">
        <v>7375541.327737282</v>
      </c>
      <c r="M303" s="55">
        <v>7265871.5318265585</v>
      </c>
      <c r="N303" s="55">
        <v>7138026.0287143625</v>
      </c>
      <c r="O303" s="55">
        <v>7012430.0111035854</v>
      </c>
      <c r="P303" s="55">
        <v>6889043.8985248469</v>
      </c>
      <c r="Q303" s="55">
        <v>6767828.8069407111</v>
      </c>
      <c r="R303" s="55">
        <v>6648746.5364917247</v>
      </c>
      <c r="S303" s="37">
        <f t="shared" si="28"/>
        <v>119930921.13733819</v>
      </c>
      <c r="T303" s="37">
        <f t="shared" si="27"/>
        <v>48032111.565924011</v>
      </c>
    </row>
    <row r="304" spans="1:20" x14ac:dyDescent="0.55000000000000004">
      <c r="A304" s="31" t="s">
        <v>127</v>
      </c>
      <c r="B304" s="31" t="s">
        <v>460</v>
      </c>
      <c r="C304" s="55">
        <v>5920962.7630563164</v>
      </c>
      <c r="D304" s="55">
        <v>8758679.0464818738</v>
      </c>
      <c r="E304" s="55">
        <v>8618896.063831171</v>
      </c>
      <c r="F304" s="55">
        <v>8481343.9292495679</v>
      </c>
      <c r="G304" s="55">
        <v>8345987.039811641</v>
      </c>
      <c r="H304" s="55">
        <v>8212790.3607921461</v>
      </c>
      <c r="I304" s="55">
        <v>8067963.7209360488</v>
      </c>
      <c r="J304" s="55">
        <v>7925690.9945113854</v>
      </c>
      <c r="K304" s="55">
        <v>7785927.1450951537</v>
      </c>
      <c r="L304" s="55">
        <v>7648627.9304492101</v>
      </c>
      <c r="M304" s="55">
        <v>7513749.8885154072</v>
      </c>
      <c r="N304" s="55">
        <v>7378769.8877137927</v>
      </c>
      <c r="O304" s="55">
        <v>7246214.7215003325</v>
      </c>
      <c r="P304" s="55">
        <v>7116040.8291790318</v>
      </c>
      <c r="Q304" s="55">
        <v>6988205.4325956237</v>
      </c>
      <c r="R304" s="55">
        <v>6862666.5220796689</v>
      </c>
      <c r="S304" s="37">
        <f t="shared" si="28"/>
        <v>122872516.27579838</v>
      </c>
      <c r="T304" s="37">
        <f t="shared" si="27"/>
        <v>48338659.203222714</v>
      </c>
    </row>
    <row r="305" spans="1:20" x14ac:dyDescent="0.55000000000000004">
      <c r="A305" s="31" t="s">
        <v>128</v>
      </c>
      <c r="B305" s="31" t="s">
        <v>460</v>
      </c>
      <c r="C305" s="55">
        <v>3705069.8781440491</v>
      </c>
      <c r="D305" s="55">
        <v>5367486.8251068518</v>
      </c>
      <c r="E305" s="55">
        <v>5260766.6160288528</v>
      </c>
      <c r="F305" s="55">
        <v>5156168.2944182577</v>
      </c>
      <c r="G305" s="55">
        <v>5053649.6713919742</v>
      </c>
      <c r="H305" s="55">
        <v>4953169.3968964349</v>
      </c>
      <c r="I305" s="55">
        <v>4870615.2717435658</v>
      </c>
      <c r="J305" s="55">
        <v>4789437.0703747738</v>
      </c>
      <c r="K305" s="55">
        <v>4709611.8603653498</v>
      </c>
      <c r="L305" s="55">
        <v>4631117.09150369</v>
      </c>
      <c r="M305" s="55">
        <v>4553930.5894209752</v>
      </c>
      <c r="N305" s="55">
        <v>4475210.0074945223</v>
      </c>
      <c r="O305" s="55">
        <v>4397850.2126721237</v>
      </c>
      <c r="P305" s="55">
        <v>4321827.6819881536</v>
      </c>
      <c r="Q305" s="55">
        <v>4247119.2991018817</v>
      </c>
      <c r="R305" s="55">
        <v>4173702.347268438</v>
      </c>
      <c r="S305" s="37">
        <f t="shared" si="28"/>
        <v>74666732.113919884</v>
      </c>
      <c r="T305" s="37">
        <f t="shared" si="27"/>
        <v>29496310.681986421</v>
      </c>
    </row>
    <row r="306" spans="1:20" x14ac:dyDescent="0.55000000000000004">
      <c r="A306" s="31" t="s">
        <v>129</v>
      </c>
      <c r="B306" s="31" t="s">
        <v>459</v>
      </c>
      <c r="C306" s="55">
        <v>3638559.2347380524</v>
      </c>
      <c r="D306" s="55">
        <v>3946788.1947613619</v>
      </c>
      <c r="E306" s="55">
        <v>3948151.1838347022</v>
      </c>
      <c r="F306" s="55">
        <v>3949514.643604496</v>
      </c>
      <c r="G306" s="55">
        <v>3950878.5742332973</v>
      </c>
      <c r="H306" s="55">
        <v>3952242.9758837125</v>
      </c>
      <c r="I306" s="55">
        <v>3955296.2216396788</v>
      </c>
      <c r="J306" s="55">
        <v>3958351.8261346454</v>
      </c>
      <c r="K306" s="55">
        <v>3961409.7911908217</v>
      </c>
      <c r="L306" s="55">
        <v>3964470.1186318221</v>
      </c>
      <c r="M306" s="55">
        <v>3967532.81028267</v>
      </c>
      <c r="N306" s="55">
        <v>3968700.2999198157</v>
      </c>
      <c r="O306" s="55">
        <v>3969868.1331034726</v>
      </c>
      <c r="P306" s="55">
        <v>3971036.309934732</v>
      </c>
      <c r="Q306" s="55">
        <v>3972204.8305147151</v>
      </c>
      <c r="R306" s="55">
        <v>3973373.694944575</v>
      </c>
      <c r="S306" s="37">
        <f t="shared" si="28"/>
        <v>63048378.843352571</v>
      </c>
      <c r="T306" s="37">
        <f t="shared" si="27"/>
        <v>23386134.807055619</v>
      </c>
    </row>
    <row r="307" spans="1:20" x14ac:dyDescent="0.55000000000000004">
      <c r="A307" s="31" t="s">
        <v>130</v>
      </c>
      <c r="B307" s="31" t="s">
        <v>460</v>
      </c>
      <c r="C307" s="55">
        <v>564005.8653161166</v>
      </c>
      <c r="D307" s="55">
        <v>579929.09623270121</v>
      </c>
      <c r="E307" s="55">
        <v>564499.1111167057</v>
      </c>
      <c r="F307" s="55">
        <v>549479.66660339141</v>
      </c>
      <c r="G307" s="55">
        <v>534859.83957227704</v>
      </c>
      <c r="H307" s="55">
        <v>520628.99753080017</v>
      </c>
      <c r="I307" s="55">
        <v>506982.15012782055</v>
      </c>
      <c r="J307" s="55">
        <v>493693.01703757321</v>
      </c>
      <c r="K307" s="55">
        <v>480752.22176996071</v>
      </c>
      <c r="L307" s="55">
        <v>468150.63361360773</v>
      </c>
      <c r="M307" s="55">
        <v>455879.36119345186</v>
      </c>
      <c r="N307" s="55">
        <v>442892.83204220922</v>
      </c>
      <c r="O307" s="55">
        <v>430276.24712128792</v>
      </c>
      <c r="P307" s="55">
        <v>418019.06791558844</v>
      </c>
      <c r="Q307" s="55">
        <v>406111.05611823604</v>
      </c>
      <c r="R307" s="55">
        <v>394542.26507861866</v>
      </c>
      <c r="S307" s="37">
        <f t="shared" si="28"/>
        <v>7810701.4283903465</v>
      </c>
      <c r="T307" s="37">
        <f t="shared" si="27"/>
        <v>3313402.576371992</v>
      </c>
    </row>
    <row r="308" spans="1:20" x14ac:dyDescent="0.55000000000000004">
      <c r="A308" s="31" t="s">
        <v>32</v>
      </c>
      <c r="B308" s="31" t="s">
        <v>460</v>
      </c>
      <c r="C308" s="55">
        <v>7436626.0668501621</v>
      </c>
      <c r="D308" s="55">
        <v>7764094.8257984528</v>
      </c>
      <c r="E308" s="55">
        <v>7763730.8981629331</v>
      </c>
      <c r="F308" s="55">
        <v>7763366.987585851</v>
      </c>
      <c r="G308" s="55">
        <v>7763003.0940664047</v>
      </c>
      <c r="H308" s="55">
        <v>7762639.2176037999</v>
      </c>
      <c r="I308" s="55">
        <v>7764186.0513067236</v>
      </c>
      <c r="J308" s="55">
        <v>7765733.1932417387</v>
      </c>
      <c r="K308" s="55">
        <v>7767280.6434702631</v>
      </c>
      <c r="L308" s="55">
        <v>7768828.4020537287</v>
      </c>
      <c r="M308" s="55">
        <v>7770376.4690535851</v>
      </c>
      <c r="N308" s="55">
        <v>7754224.4061473142</v>
      </c>
      <c r="O308" s="55">
        <v>7738105.9180796854</v>
      </c>
      <c r="P308" s="55">
        <v>7722020.9350596229</v>
      </c>
      <c r="Q308" s="55">
        <v>7705969.3874411304</v>
      </c>
      <c r="R308" s="55">
        <v>7689951.2057229774</v>
      </c>
      <c r="S308" s="37">
        <f t="shared" si="28"/>
        <v>123700137.70164436</v>
      </c>
      <c r="T308" s="37">
        <f t="shared" si="27"/>
        <v>46253461.090067603</v>
      </c>
    </row>
    <row r="309" spans="1:20" x14ac:dyDescent="0.55000000000000004">
      <c r="A309" s="31" t="s">
        <v>132</v>
      </c>
      <c r="B309" s="31" t="s">
        <v>459</v>
      </c>
      <c r="C309" s="55">
        <v>210129.84798847785</v>
      </c>
      <c r="D309" s="55">
        <v>205789.27442418682</v>
      </c>
      <c r="E309" s="55">
        <v>201538.36246222106</v>
      </c>
      <c r="F309" s="55">
        <v>197375.2599964448</v>
      </c>
      <c r="G309" s="55">
        <v>193298.15317898497</v>
      </c>
      <c r="H309" s="55">
        <v>189305.26562994433</v>
      </c>
      <c r="I309" s="55">
        <v>186468.52427792508</v>
      </c>
      <c r="J309" s="55">
        <v>183674.29152423498</v>
      </c>
      <c r="K309" s="55">
        <v>180921.93037709099</v>
      </c>
      <c r="L309" s="55">
        <v>178210.81339003844</v>
      </c>
      <c r="M309" s="55">
        <v>175540.32251891427</v>
      </c>
      <c r="N309" s="55">
        <v>173800.98681853636</v>
      </c>
      <c r="O309" s="55">
        <v>172078.88527060399</v>
      </c>
      <c r="P309" s="55">
        <v>170373.84711106584</v>
      </c>
      <c r="Q309" s="55">
        <v>168685.70326788092</v>
      </c>
      <c r="R309" s="55">
        <v>167014.28634425325</v>
      </c>
      <c r="S309" s="37">
        <f t="shared" si="28"/>
        <v>2954205.7545808037</v>
      </c>
      <c r="T309" s="37">
        <f t="shared" si="27"/>
        <v>1197436.1636802598</v>
      </c>
    </row>
    <row r="310" spans="1:20" x14ac:dyDescent="0.55000000000000004">
      <c r="A310" s="31" t="s">
        <v>133</v>
      </c>
      <c r="B310" s="31">
        <v>0</v>
      </c>
      <c r="C310" s="55">
        <v>426854.97168133321</v>
      </c>
      <c r="D310" s="55">
        <v>423092.236851366</v>
      </c>
      <c r="E310" s="55">
        <v>419362.6706016892</v>
      </c>
      <c r="F310" s="55">
        <v>415665.98055062653</v>
      </c>
      <c r="G310" s="55">
        <v>412001.87689385103</v>
      </c>
      <c r="H310" s="55">
        <v>408370.07238166709</v>
      </c>
      <c r="I310" s="55">
        <v>405069.28496345039</v>
      </c>
      <c r="J310" s="55">
        <v>401795.17726129788</v>
      </c>
      <c r="K310" s="55">
        <v>398547.53362749919</v>
      </c>
      <c r="L310" s="55">
        <v>395326.14015738858</v>
      </c>
      <c r="M310" s="55">
        <v>392130.78467525594</v>
      </c>
      <c r="N310" s="55">
        <v>388375.88862513495</v>
      </c>
      <c r="O310" s="55">
        <v>384656.94803910464</v>
      </c>
      <c r="P310" s="55">
        <v>380973.6186212427</v>
      </c>
      <c r="Q310" s="55">
        <v>377325.55937247456</v>
      </c>
      <c r="R310" s="55">
        <v>373712.43255900394</v>
      </c>
      <c r="S310" s="37">
        <f t="shared" si="28"/>
        <v>6403261.1768623861</v>
      </c>
      <c r="T310" s="37">
        <f t="shared" si="27"/>
        <v>2505347.8089605328</v>
      </c>
    </row>
    <row r="311" spans="1:20" x14ac:dyDescent="0.55000000000000004">
      <c r="A311" s="66" t="s">
        <v>25</v>
      </c>
      <c r="B311" s="31" t="s">
        <v>460</v>
      </c>
      <c r="C311" s="55">
        <v>719117.96438632649</v>
      </c>
      <c r="D311" s="55">
        <v>981539.8325861824</v>
      </c>
      <c r="E311" s="55">
        <v>966090.71180426597</v>
      </c>
      <c r="F311" s="55">
        <v>950884.75520683872</v>
      </c>
      <c r="G311" s="55">
        <v>935918.13546796667</v>
      </c>
      <c r="H311" s="55">
        <v>921187.08550259389</v>
      </c>
      <c r="I311" s="55">
        <v>906506.85795663449</v>
      </c>
      <c r="J311" s="55">
        <v>892060.57754713949</v>
      </c>
      <c r="K311" s="55">
        <v>877844.51604425022</v>
      </c>
      <c r="L311" s="55">
        <v>863855.00463194994</v>
      </c>
      <c r="M311" s="55">
        <v>850088.43296123098</v>
      </c>
      <c r="N311" s="55">
        <v>838101.60642770841</v>
      </c>
      <c r="O311" s="55">
        <v>826283.80232146976</v>
      </c>
      <c r="P311" s="55">
        <v>814632.63731104264</v>
      </c>
      <c r="Q311" s="55">
        <v>803145.76167155395</v>
      </c>
      <c r="R311" s="55">
        <v>791820.85881085403</v>
      </c>
      <c r="S311" s="37">
        <f t="shared" si="28"/>
        <v>13939078.540638009</v>
      </c>
      <c r="T311" s="37">
        <f t="shared" si="27"/>
        <v>5474738.4849541746</v>
      </c>
    </row>
    <row r="312" spans="1:20" x14ac:dyDescent="0.55000000000000004">
      <c r="A312" s="31" t="s">
        <v>135</v>
      </c>
      <c r="B312" s="31" t="s">
        <v>459</v>
      </c>
      <c r="C312" s="55">
        <v>136034.29703019041</v>
      </c>
      <c r="D312" s="55">
        <v>149956.20361767701</v>
      </c>
      <c r="E312" s="55">
        <v>150058.29391622651</v>
      </c>
      <c r="F312" s="55">
        <v>150160.45371792966</v>
      </c>
      <c r="G312" s="55">
        <v>150262.68307010425</v>
      </c>
      <c r="H312" s="55">
        <v>150364.98202010023</v>
      </c>
      <c r="I312" s="55">
        <v>150380.90479612435</v>
      </c>
      <c r="J312" s="55">
        <v>150396.82925827772</v>
      </c>
      <c r="K312" s="55">
        <v>150412.75540673896</v>
      </c>
      <c r="L312" s="55">
        <v>150428.68324168658</v>
      </c>
      <c r="M312" s="55">
        <v>150444.61276329911</v>
      </c>
      <c r="N312" s="55">
        <v>150143.64011083223</v>
      </c>
      <c r="O312" s="55">
        <v>149843.2695705705</v>
      </c>
      <c r="P312" s="55">
        <v>149543.49993795544</v>
      </c>
      <c r="Q312" s="55">
        <v>149244.33001083863</v>
      </c>
      <c r="R312" s="55">
        <v>148945.75858947658</v>
      </c>
      <c r="S312" s="37">
        <f t="shared" si="28"/>
        <v>2386621.1970580285</v>
      </c>
      <c r="T312" s="37">
        <f t="shared" si="27"/>
        <v>886836.91337222804</v>
      </c>
    </row>
    <row r="313" spans="1:20" x14ac:dyDescent="0.55000000000000004">
      <c r="A313" s="31" t="s">
        <v>137</v>
      </c>
      <c r="B313" s="31" t="s">
        <v>459</v>
      </c>
      <c r="C313" s="55">
        <v>1431360.4504612209</v>
      </c>
      <c r="D313" s="55">
        <v>1943025.1211406505</v>
      </c>
      <c r="E313" s="55">
        <v>1945957.6654977058</v>
      </c>
      <c r="F313" s="55">
        <v>1948894.6358481846</v>
      </c>
      <c r="G313" s="55">
        <v>1951836.0388720925</v>
      </c>
      <c r="H313" s="55">
        <v>1954781.8812595191</v>
      </c>
      <c r="I313" s="55">
        <v>1955640.3132759852</v>
      </c>
      <c r="J313" s="55">
        <v>1956499.1222682842</v>
      </c>
      <c r="K313" s="55">
        <v>1957358.308401962</v>
      </c>
      <c r="L313" s="55">
        <v>1958217.8718426391</v>
      </c>
      <c r="M313" s="55">
        <v>1959077.8127560066</v>
      </c>
      <c r="N313" s="55">
        <v>1957987.7502525728</v>
      </c>
      <c r="O313" s="55">
        <v>1956898.2942775036</v>
      </c>
      <c r="P313" s="55">
        <v>1955809.4444933163</v>
      </c>
      <c r="Q313" s="55">
        <v>1954721.2005627167</v>
      </c>
      <c r="R313" s="55">
        <v>1953633.5621485985</v>
      </c>
      <c r="S313" s="37">
        <f t="shared" si="28"/>
        <v>30741699.473358955</v>
      </c>
      <c r="T313" s="37">
        <f t="shared" si="27"/>
        <v>11175855.793079374</v>
      </c>
    </row>
    <row r="314" spans="1:20" x14ac:dyDescent="0.55000000000000004">
      <c r="A314" s="31" t="s">
        <v>22</v>
      </c>
      <c r="B314" s="31" t="s">
        <v>460</v>
      </c>
      <c r="C314" s="55">
        <v>1316812.0645638995</v>
      </c>
      <c r="D314" s="55">
        <v>1322451.6523903422</v>
      </c>
      <c r="E314" s="55">
        <v>1328115.3932084744</v>
      </c>
      <c r="F314" s="55">
        <v>1333803.3904597224</v>
      </c>
      <c r="G314" s="55">
        <v>1339515.748028527</v>
      </c>
      <c r="H314" s="55">
        <v>1345252.5702442408</v>
      </c>
      <c r="I314" s="55">
        <v>1352326.7560431985</v>
      </c>
      <c r="J314" s="55">
        <v>1359438.1423692724</v>
      </c>
      <c r="K314" s="55">
        <v>1366586.924846279</v>
      </c>
      <c r="L314" s="55">
        <v>1373773.300126747</v>
      </c>
      <c r="M314" s="55">
        <v>1380997.4658973271</v>
      </c>
      <c r="N314" s="55">
        <v>1387072.3502780064</v>
      </c>
      <c r="O314" s="55">
        <v>1393173.9575319355</v>
      </c>
      <c r="P314" s="55">
        <v>1399302.4052106435</v>
      </c>
      <c r="Q314" s="55">
        <v>1405457.8113827598</v>
      </c>
      <c r="R314" s="55">
        <v>1411640.2946362868</v>
      </c>
      <c r="S314" s="37">
        <f t="shared" si="28"/>
        <v>21815720.227217663</v>
      </c>
      <c r="T314" s="37">
        <f t="shared" si="27"/>
        <v>7985950.8188952059</v>
      </c>
    </row>
    <row r="315" spans="1:20" x14ac:dyDescent="0.55000000000000004">
      <c r="A315" s="31" t="s">
        <v>140</v>
      </c>
      <c r="B315" s="31" t="s">
        <v>460</v>
      </c>
      <c r="C315" s="55">
        <v>1055200.9801048103</v>
      </c>
      <c r="D315" s="55">
        <v>1059491.784227029</v>
      </c>
      <c r="E315" s="55">
        <v>1063800.036210235</v>
      </c>
      <c r="F315" s="55">
        <v>1068125.8070033339</v>
      </c>
      <c r="G315" s="55">
        <v>1072469.167843733</v>
      </c>
      <c r="H315" s="55">
        <v>1076830.1902585148</v>
      </c>
      <c r="I315" s="55">
        <v>1084178.566178458</v>
      </c>
      <c r="J315" s="55">
        <v>1091577.0880073381</v>
      </c>
      <c r="K315" s="55">
        <v>1099026.0979448748</v>
      </c>
      <c r="L315" s="55">
        <v>1106525.9405259863</v>
      </c>
      <c r="M315" s="55">
        <v>1114076.9626367253</v>
      </c>
      <c r="N315" s="55">
        <v>1120258.6597271394</v>
      </c>
      <c r="O315" s="55">
        <v>1126474.6573014511</v>
      </c>
      <c r="P315" s="55">
        <v>1132725.145683317</v>
      </c>
      <c r="Q315" s="55">
        <v>1139010.316252446</v>
      </c>
      <c r="R315" s="55">
        <v>1145330.3614504589</v>
      </c>
      <c r="S315" s="37">
        <f t="shared" si="28"/>
        <v>17555101.761355851</v>
      </c>
      <c r="T315" s="37">
        <f t="shared" si="27"/>
        <v>6395917.9656476565</v>
      </c>
    </row>
    <row r="316" spans="1:20" x14ac:dyDescent="0.55000000000000004">
      <c r="A316" s="31" t="s">
        <v>141</v>
      </c>
      <c r="B316" s="31" t="s">
        <v>459</v>
      </c>
      <c r="C316" s="55">
        <v>8417.5720202057291</v>
      </c>
      <c r="D316" s="55">
        <v>8589.1890113958652</v>
      </c>
      <c r="E316" s="55">
        <v>8569.5425887162655</v>
      </c>
      <c r="F316" s="55">
        <v>8549.9411041470739</v>
      </c>
      <c r="G316" s="55">
        <v>8530.3844548994111</v>
      </c>
      <c r="H316" s="55">
        <v>8510.8725384195131</v>
      </c>
      <c r="I316" s="55">
        <v>8488.8668057582145</v>
      </c>
      <c r="J316" s="55">
        <v>8466.9179711726138</v>
      </c>
      <c r="K316" s="55">
        <v>8445.0258875469099</v>
      </c>
      <c r="L316" s="55">
        <v>8423.1904081456851</v>
      </c>
      <c r="M316" s="55">
        <v>8401.4113866129155</v>
      </c>
      <c r="N316" s="55">
        <v>8365.3347613432379</v>
      </c>
      <c r="O316" s="55">
        <v>8329.4130532453255</v>
      </c>
      <c r="P316" s="55">
        <v>8293.6455970870502</v>
      </c>
      <c r="Q316" s="55">
        <v>8258.0317304928722</v>
      </c>
      <c r="R316" s="55">
        <v>8222.5707939315598</v>
      </c>
      <c r="S316" s="37">
        <f t="shared" si="28"/>
        <v>134861.91011312025</v>
      </c>
      <c r="T316" s="37">
        <f t="shared" si="27"/>
        <v>51167.501717783853</v>
      </c>
    </row>
    <row r="317" spans="1:20" x14ac:dyDescent="0.55000000000000004">
      <c r="A317" s="31" t="s">
        <v>143</v>
      </c>
      <c r="B317" s="31" t="s">
        <v>459</v>
      </c>
      <c r="C317" s="55">
        <v>17454782.896605227</v>
      </c>
      <c r="D317" s="55">
        <v>18161296.4319885</v>
      </c>
      <c r="E317" s="55">
        <v>17909594.980854176</v>
      </c>
      <c r="F317" s="55">
        <v>17661381.916176207</v>
      </c>
      <c r="G317" s="55">
        <v>17416608.891629938</v>
      </c>
      <c r="H317" s="55">
        <v>17175228.230933219</v>
      </c>
      <c r="I317" s="55">
        <v>16920632.6363943</v>
      </c>
      <c r="J317" s="55">
        <v>16669811.018881314</v>
      </c>
      <c r="K317" s="55">
        <v>16422707.435153686</v>
      </c>
      <c r="L317" s="55">
        <v>16179266.77124092</v>
      </c>
      <c r="M317" s="55">
        <v>15939434.730149958</v>
      </c>
      <c r="N317" s="55">
        <v>15675999.260795889</v>
      </c>
      <c r="O317" s="55">
        <v>15416917.662685607</v>
      </c>
      <c r="P317" s="55">
        <v>15162117.978178576</v>
      </c>
      <c r="Q317" s="55">
        <v>14911529.438898195</v>
      </c>
      <c r="R317" s="55">
        <v>14665082.446076496</v>
      </c>
      <c r="S317" s="37">
        <f t="shared" si="28"/>
        <v>263742392.72664222</v>
      </c>
      <c r="T317" s="37">
        <f t="shared" si="27"/>
        <v>105778893.34818727</v>
      </c>
    </row>
    <row r="318" spans="1:20" x14ac:dyDescent="0.55000000000000004">
      <c r="A318" s="31" t="s">
        <v>145</v>
      </c>
      <c r="B318" s="31" t="s">
        <v>459</v>
      </c>
      <c r="C318" s="55">
        <v>1477034.1555964451</v>
      </c>
      <c r="D318" s="55">
        <v>2599101.027049548</v>
      </c>
      <c r="E318" s="55">
        <v>2553579.2467140709</v>
      </c>
      <c r="F318" s="55">
        <v>2508854.7545422115</v>
      </c>
      <c r="G318" s="55">
        <v>2464913.586483987</v>
      </c>
      <c r="H318" s="55">
        <v>2421742.0230618338</v>
      </c>
      <c r="I318" s="55">
        <v>2381736.2086378825</v>
      </c>
      <c r="J318" s="55">
        <v>2342391.2677390571</v>
      </c>
      <c r="K318" s="55">
        <v>2303696.28310689</v>
      </c>
      <c r="L318" s="55">
        <v>2265640.5178298778</v>
      </c>
      <c r="M318" s="55">
        <v>2228213.4123642468</v>
      </c>
      <c r="N318" s="55">
        <v>2192401.6726228422</v>
      </c>
      <c r="O318" s="55">
        <v>2157165.497455365</v>
      </c>
      <c r="P318" s="55">
        <v>2122495.6364154201</v>
      </c>
      <c r="Q318" s="55">
        <v>2088382.9877293466</v>
      </c>
      <c r="R318" s="55">
        <v>2054818.595906758</v>
      </c>
      <c r="S318" s="37">
        <f t="shared" si="28"/>
        <v>36162166.873255782</v>
      </c>
      <c r="T318" s="37">
        <f t="shared" si="27"/>
        <v>14025224.793448096</v>
      </c>
    </row>
    <row r="319" spans="1:20" x14ac:dyDescent="0.55000000000000004">
      <c r="A319" s="31" t="s">
        <v>34</v>
      </c>
      <c r="B319" s="31" t="s">
        <v>460</v>
      </c>
      <c r="C319" s="55">
        <v>7704598.5091263456</v>
      </c>
      <c r="D319" s="55">
        <v>9763208.0145159997</v>
      </c>
      <c r="E319" s="55">
        <v>9787517.6180276219</v>
      </c>
      <c r="F319" s="55">
        <v>9811887.7504987866</v>
      </c>
      <c r="G319" s="55">
        <v>9836318.562641738</v>
      </c>
      <c r="H319" s="55">
        <v>9860810.2055439819</v>
      </c>
      <c r="I319" s="55">
        <v>9888698.0103400387</v>
      </c>
      <c r="J319" s="55">
        <v>9916664.6859023049</v>
      </c>
      <c r="K319" s="55">
        <v>9944710.4552887734</v>
      </c>
      <c r="L319" s="55">
        <v>9972835.5421882756</v>
      </c>
      <c r="M319" s="55">
        <v>10001040.17092227</v>
      </c>
      <c r="N319" s="55">
        <v>10019704.397964859</v>
      </c>
      <c r="O319" s="55">
        <v>10038403.456721466</v>
      </c>
      <c r="P319" s="55">
        <v>10057137.412196027</v>
      </c>
      <c r="Q319" s="55">
        <v>10075906.329513798</v>
      </c>
      <c r="R319" s="55">
        <v>10094710.273921564</v>
      </c>
      <c r="S319" s="37">
        <f t="shared" si="28"/>
        <v>156774151.39531386</v>
      </c>
      <c r="T319" s="37">
        <f t="shared" si="27"/>
        <v>56764340.660354473</v>
      </c>
    </row>
    <row r="320" spans="1:20" x14ac:dyDescent="0.55000000000000004">
      <c r="A320" s="31" t="s">
        <v>35</v>
      </c>
      <c r="B320" s="31" t="s">
        <v>460</v>
      </c>
      <c r="C320" s="55">
        <v>2229665.820534728</v>
      </c>
      <c r="D320" s="55">
        <v>2197857.4565854459</v>
      </c>
      <c r="E320" s="55">
        <v>2166502.8700622744</v>
      </c>
      <c r="F320" s="55">
        <v>2135595.5873863539</v>
      </c>
      <c r="G320" s="55">
        <v>2105129.2273307582</v>
      </c>
      <c r="H320" s="55">
        <v>2075097.4997030066</v>
      </c>
      <c r="I320" s="55">
        <v>2040124.3632777089</v>
      </c>
      <c r="J320" s="55">
        <v>2005740.6547089799</v>
      </c>
      <c r="K320" s="55">
        <v>1971936.4399378949</v>
      </c>
      <c r="L320" s="55">
        <v>1938701.952331489</v>
      </c>
      <c r="M320" s="55">
        <v>1906027.5898610111</v>
      </c>
      <c r="N320" s="55">
        <v>1866308.9797671151</v>
      </c>
      <c r="O320" s="55">
        <v>1827418.042890639</v>
      </c>
      <c r="P320" s="55">
        <v>1789337.5318265692</v>
      </c>
      <c r="Q320" s="55">
        <v>1752050.5585786232</v>
      </c>
      <c r="R320" s="55">
        <v>1715540.5870697359</v>
      </c>
      <c r="S320" s="37">
        <f t="shared" si="28"/>
        <v>31723035.161852334</v>
      </c>
      <c r="T320" s="37">
        <f t="shared" si="27"/>
        <v>12909848.461602567</v>
      </c>
    </row>
    <row r="321" spans="1:20" x14ac:dyDescent="0.55000000000000004">
      <c r="A321" s="31" t="s">
        <v>28</v>
      </c>
      <c r="B321" s="31" t="s">
        <v>460</v>
      </c>
      <c r="C321" s="55">
        <v>91718.937810227697</v>
      </c>
      <c r="D321" s="55">
        <v>115248.25831982876</v>
      </c>
      <c r="E321" s="55">
        <v>114563.74696144184</v>
      </c>
      <c r="F321" s="55">
        <v>113883.30122458011</v>
      </c>
      <c r="G321" s="55">
        <v>113206.89696168456</v>
      </c>
      <c r="H321" s="55">
        <v>112534.51016861944</v>
      </c>
      <c r="I321" s="55">
        <v>111784.61086221311</v>
      </c>
      <c r="J321" s="55">
        <v>111039.70868041248</v>
      </c>
      <c r="K321" s="55">
        <v>110299.77032374102</v>
      </c>
      <c r="L321" s="55">
        <v>109564.76271462081</v>
      </c>
      <c r="M321" s="55">
        <v>108834.65299589399</v>
      </c>
      <c r="N321" s="55">
        <v>108252.98693487167</v>
      </c>
      <c r="O321" s="55">
        <v>107674.42958414735</v>
      </c>
      <c r="P321" s="55">
        <v>107098.96432923999</v>
      </c>
      <c r="Q321" s="55">
        <v>106526.57464446455</v>
      </c>
      <c r="R321" s="55">
        <v>105957.24409245751</v>
      </c>
      <c r="S321" s="37">
        <f t="shared" si="28"/>
        <v>1748189.3566084448</v>
      </c>
      <c r="T321" s="37">
        <f t="shared" si="27"/>
        <v>661155.6514463824</v>
      </c>
    </row>
    <row r="322" spans="1:20" x14ac:dyDescent="0.55000000000000004">
      <c r="A322" s="31" t="s">
        <v>146</v>
      </c>
      <c r="B322" s="31" t="s">
        <v>459</v>
      </c>
      <c r="C322" s="55">
        <v>1004311.1844085346</v>
      </c>
      <c r="D322" s="55">
        <v>1085944.5019404292</v>
      </c>
      <c r="E322" s="55">
        <v>1078058.1963875375</v>
      </c>
      <c r="F322" s="55">
        <v>1070229.1624679216</v>
      </c>
      <c r="G322" s="55">
        <v>1062456.984265669</v>
      </c>
      <c r="H322" s="55">
        <v>1054741.248885314</v>
      </c>
      <c r="I322" s="55">
        <v>1043055.7700697161</v>
      </c>
      <c r="J322" s="55">
        <v>1031499.7546796685</v>
      </c>
      <c r="K322" s="55">
        <v>1020071.7683898155</v>
      </c>
      <c r="L322" s="55">
        <v>1008770.3927656931</v>
      </c>
      <c r="M322" s="55">
        <v>997594.2250876734</v>
      </c>
      <c r="N322" s="55">
        <v>981758.8502874017</v>
      </c>
      <c r="O322" s="55">
        <v>966174.83930696687</v>
      </c>
      <c r="P322" s="55">
        <v>950838.20210693334</v>
      </c>
      <c r="Q322" s="55">
        <v>935745.01198400871</v>
      </c>
      <c r="R322" s="55">
        <v>920891.40456567216</v>
      </c>
      <c r="S322" s="37">
        <f t="shared" si="28"/>
        <v>16212141.497598959</v>
      </c>
      <c r="T322" s="37">
        <f t="shared" si="27"/>
        <v>6355741.2783554066</v>
      </c>
    </row>
    <row r="323" spans="1:20" x14ac:dyDescent="0.55000000000000004">
      <c r="A323" s="31" t="s">
        <v>148</v>
      </c>
      <c r="B323" s="31" t="s">
        <v>459</v>
      </c>
      <c r="C323" s="55">
        <v>1210246.0493798049</v>
      </c>
      <c r="D323" s="55">
        <v>1222354.4403358817</v>
      </c>
      <c r="E323" s="55">
        <v>1234583.9745352026</v>
      </c>
      <c r="F323" s="55">
        <v>1246935.8640038276</v>
      </c>
      <c r="G323" s="55">
        <v>1259411.3328940168</v>
      </c>
      <c r="H323" s="55">
        <v>1272011.6176055502</v>
      </c>
      <c r="I323" s="55">
        <v>1287223.5646203856</v>
      </c>
      <c r="J323" s="55">
        <v>1302617.4308321679</v>
      </c>
      <c r="K323" s="55">
        <v>1318195.3918068644</v>
      </c>
      <c r="L323" s="55">
        <v>1333959.6491279674</v>
      </c>
      <c r="M323" s="55">
        <v>1349912.4307076358</v>
      </c>
      <c r="N323" s="55">
        <v>1366576.5437384725</v>
      </c>
      <c r="O323" s="55">
        <v>1383446.3683819941</v>
      </c>
      <c r="P323" s="55">
        <v>1400524.4440633424</v>
      </c>
      <c r="Q323" s="55">
        <v>1417813.3415558161</v>
      </c>
      <c r="R323" s="55">
        <v>1435315.6633678526</v>
      </c>
      <c r="S323" s="37">
        <f t="shared" si="28"/>
        <v>21041128.106956784</v>
      </c>
      <c r="T323" s="37">
        <f t="shared" si="27"/>
        <v>7445543.2787542837</v>
      </c>
    </row>
    <row r="324" spans="1:20" x14ac:dyDescent="0.55000000000000004">
      <c r="A324" s="31" t="s">
        <v>29</v>
      </c>
      <c r="B324" s="31" t="s">
        <v>460</v>
      </c>
      <c r="C324" s="55">
        <v>8846154.9545676988</v>
      </c>
      <c r="D324" s="55">
        <v>8830235.9913497604</v>
      </c>
      <c r="E324" s="55">
        <v>8814345.6748592705</v>
      </c>
      <c r="F324" s="55">
        <v>8798483.9535454456</v>
      </c>
      <c r="G324" s="55">
        <v>8782650.7759502716</v>
      </c>
      <c r="H324" s="55">
        <v>8766846.0907083359</v>
      </c>
      <c r="I324" s="55">
        <v>8759772.5832887087</v>
      </c>
      <c r="J324" s="55">
        <v>8752704.7831105087</v>
      </c>
      <c r="K324" s="55">
        <v>8745642.6855688691</v>
      </c>
      <c r="L324" s="55">
        <v>8738586.2860626299</v>
      </c>
      <c r="M324" s="55">
        <v>8731535.5799943376</v>
      </c>
      <c r="N324" s="55">
        <v>8723985.41148654</v>
      </c>
      <c r="O324" s="55">
        <v>8716441.7716178335</v>
      </c>
      <c r="P324" s="55">
        <v>8708904.654742891</v>
      </c>
      <c r="Q324" s="55">
        <v>8701374.0552212782</v>
      </c>
      <c r="R324" s="55">
        <v>8693849.9674174301</v>
      </c>
      <c r="S324" s="37">
        <f t="shared" si="28"/>
        <v>140111515.21949181</v>
      </c>
      <c r="T324" s="37">
        <f t="shared" si="27"/>
        <v>52838717.440980785</v>
      </c>
    </row>
    <row r="325" spans="1:20" x14ac:dyDescent="0.55000000000000004">
      <c r="A325" s="31" t="s">
        <v>149</v>
      </c>
      <c r="B325" s="31" t="s">
        <v>460</v>
      </c>
      <c r="C325" s="55">
        <v>1753202.9307900111</v>
      </c>
      <c r="D325" s="55">
        <v>3767023.6095056585</v>
      </c>
      <c r="E325" s="55">
        <v>3732244.4725615843</v>
      </c>
      <c r="F325" s="55">
        <v>3697786.4348438391</v>
      </c>
      <c r="G325" s="55">
        <v>3663646.5317960191</v>
      </c>
      <c r="H325" s="55">
        <v>3629821.8262320613</v>
      </c>
      <c r="I325" s="55">
        <v>3601312.0883692936</v>
      </c>
      <c r="J325" s="55">
        <v>3573026.2747628414</v>
      </c>
      <c r="K325" s="55">
        <v>3544962.6266426761</v>
      </c>
      <c r="L325" s="55">
        <v>3517119.3990526851</v>
      </c>
      <c r="M325" s="55">
        <v>3489494.8607421806</v>
      </c>
      <c r="N325" s="55">
        <v>3461523.9501298903</v>
      </c>
      <c r="O325" s="55">
        <v>3433777.2472816757</v>
      </c>
      <c r="P325" s="55">
        <v>3406252.9550046548</v>
      </c>
      <c r="Q325" s="55">
        <v>3378949.2905117879</v>
      </c>
      <c r="R325" s="55">
        <v>3351864.4853064097</v>
      </c>
      <c r="S325" s="37">
        <f t="shared" si="28"/>
        <v>55002008.983533278</v>
      </c>
      <c r="T325" s="37">
        <f t="shared" si="27"/>
        <v>20243725.805729173</v>
      </c>
    </row>
    <row r="326" spans="1:20" x14ac:dyDescent="0.55000000000000004">
      <c r="A326" s="31" t="s">
        <v>151</v>
      </c>
      <c r="B326" s="31" t="s">
        <v>459</v>
      </c>
      <c r="C326" s="55">
        <v>10098250.815042999</v>
      </c>
      <c r="D326" s="55">
        <v>11254716.453799404</v>
      </c>
      <c r="E326" s="55">
        <v>11204242.038765734</v>
      </c>
      <c r="F326" s="55">
        <v>11153993.988081928</v>
      </c>
      <c r="G326" s="55">
        <v>11103971.286563985</v>
      </c>
      <c r="H326" s="55">
        <v>11054172.923580727</v>
      </c>
      <c r="I326" s="55">
        <v>10987948.172999941</v>
      </c>
      <c r="J326" s="55">
        <v>10922120.170110708</v>
      </c>
      <c r="K326" s="55">
        <v>10856686.538026307</v>
      </c>
      <c r="L326" s="55">
        <v>10791644.914099758</v>
      </c>
      <c r="M326" s="55">
        <v>10726992.949838541</v>
      </c>
      <c r="N326" s="55">
        <v>10636032.604465846</v>
      </c>
      <c r="O326" s="55">
        <v>10545843.56419879</v>
      </c>
      <c r="P326" s="55">
        <v>10456419.28869758</v>
      </c>
      <c r="Q326" s="55">
        <v>10367753.293081729</v>
      </c>
      <c r="R326" s="55">
        <v>10279839.147459788</v>
      </c>
      <c r="S326" s="37">
        <f t="shared" si="28"/>
        <v>172440628.14881372</v>
      </c>
      <c r="T326" s="37">
        <f t="shared" si="27"/>
        <v>65869347.505834773</v>
      </c>
    </row>
    <row r="327" spans="1:20" x14ac:dyDescent="0.55000000000000004">
      <c r="A327" s="31" t="s">
        <v>153</v>
      </c>
      <c r="B327" s="31" t="s">
        <v>459</v>
      </c>
      <c r="C327" s="55">
        <v>1510071.7364413629</v>
      </c>
      <c r="D327" s="55">
        <v>1486393.2064881013</v>
      </c>
      <c r="E327" s="55">
        <v>1463085.9653731224</v>
      </c>
      <c r="F327" s="55">
        <v>1440144.191138658</v>
      </c>
      <c r="G327" s="55">
        <v>1417562.153117568</v>
      </c>
      <c r="H327" s="55">
        <v>1395334.2105018713</v>
      </c>
      <c r="I327" s="55">
        <v>1374579.8987468057</v>
      </c>
      <c r="J327" s="55">
        <v>1354134.2882714653</v>
      </c>
      <c r="K327" s="55">
        <v>1333992.7874285232</v>
      </c>
      <c r="L327" s="55">
        <v>1314150.8728671775</v>
      </c>
      <c r="M327" s="55">
        <v>1294604.0885173073</v>
      </c>
      <c r="N327" s="55">
        <v>1274214.7916089669</v>
      </c>
      <c r="O327" s="55">
        <v>1254146.6148269295</v>
      </c>
      <c r="P327" s="55">
        <v>1234394.500707174</v>
      </c>
      <c r="Q327" s="55">
        <v>1214953.471437935</v>
      </c>
      <c r="R327" s="55">
        <v>1195818.6276052247</v>
      </c>
      <c r="S327" s="37">
        <f t="shared" si="28"/>
        <v>21557581.405078195</v>
      </c>
      <c r="T327" s="37">
        <f t="shared" si="27"/>
        <v>8712591.4630606845</v>
      </c>
    </row>
    <row r="328" spans="1:20" x14ac:dyDescent="0.55000000000000004">
      <c r="A328" s="31" t="s">
        <v>154</v>
      </c>
      <c r="B328" s="31" t="s">
        <v>459</v>
      </c>
      <c r="C328" s="55">
        <v>5006231.7603922468</v>
      </c>
      <c r="D328" s="55">
        <v>6104206.4056571536</v>
      </c>
      <c r="E328" s="55">
        <v>6028822.3712512534</v>
      </c>
      <c r="F328" s="55">
        <v>5954369.2936750678</v>
      </c>
      <c r="G328" s="55">
        <v>5880835.6760562677</v>
      </c>
      <c r="H328" s="55">
        <v>5808210.163503415</v>
      </c>
      <c r="I328" s="55">
        <v>5732390.0970516475</v>
      </c>
      <c r="J328" s="55">
        <v>5657559.7817133768</v>
      </c>
      <c r="K328" s="55">
        <v>5583706.297330224</v>
      </c>
      <c r="L328" s="55">
        <v>5510816.892402878</v>
      </c>
      <c r="M328" s="55">
        <v>5438878.9818894127</v>
      </c>
      <c r="N328" s="55">
        <v>5361030.5094795832</v>
      </c>
      <c r="O328" s="55">
        <v>5284296.3079841714</v>
      </c>
      <c r="P328" s="55">
        <v>5208660.4284753082</v>
      </c>
      <c r="Q328" s="55">
        <v>5134107.1503074113</v>
      </c>
      <c r="R328" s="55">
        <v>5060620.9778496874</v>
      </c>
      <c r="S328" s="37">
        <f t="shared" si="28"/>
        <v>88754743.095019117</v>
      </c>
      <c r="T328" s="37">
        <f t="shared" si="27"/>
        <v>34782675.670535408</v>
      </c>
    </row>
    <row r="329" spans="1:20" x14ac:dyDescent="0.55000000000000004">
      <c r="A329" s="31" t="s">
        <v>157</v>
      </c>
      <c r="B329" s="31" t="s">
        <v>460</v>
      </c>
      <c r="C329" s="55">
        <v>7596256.7829216812</v>
      </c>
      <c r="D329" s="55">
        <v>9274179.8771139178</v>
      </c>
      <c r="E329" s="55">
        <v>8932380.8560803272</v>
      </c>
      <c r="F329" s="55">
        <v>8603178.8055958822</v>
      </c>
      <c r="G329" s="55">
        <v>8286109.4655040326</v>
      </c>
      <c r="H329" s="55">
        <v>7980725.6859123176</v>
      </c>
      <c r="I329" s="55">
        <v>7731575.009035646</v>
      </c>
      <c r="J329" s="55">
        <v>7490202.5796807092</v>
      </c>
      <c r="K329" s="55">
        <v>7256365.5683466317</v>
      </c>
      <c r="L329" s="55">
        <v>7029828.7264389433</v>
      </c>
      <c r="M329" s="55">
        <v>6810364.1496008886</v>
      </c>
      <c r="N329" s="55">
        <v>6600393.548703284</v>
      </c>
      <c r="O329" s="55">
        <v>6396896.5595352203</v>
      </c>
      <c r="P329" s="55">
        <v>6199673.5939227091</v>
      </c>
      <c r="Q329" s="55">
        <v>6008531.217202479</v>
      </c>
      <c r="R329" s="55">
        <v>5823281.9585028617</v>
      </c>
      <c r="S329" s="37">
        <f t="shared" si="28"/>
        <v>118019944.38409753</v>
      </c>
      <c r="T329" s="37">
        <f t="shared" si="27"/>
        <v>50672831.473128162</v>
      </c>
    </row>
    <row r="330" spans="1:20" x14ac:dyDescent="0.55000000000000004">
      <c r="A330" s="31" t="s">
        <v>158</v>
      </c>
      <c r="B330" s="31" t="s">
        <v>459</v>
      </c>
      <c r="C330" s="55">
        <v>420733.27339782467</v>
      </c>
      <c r="D330" s="55">
        <v>474164.19228593062</v>
      </c>
      <c r="E330" s="55">
        <v>475004.94010360615</v>
      </c>
      <c r="F330" s="55">
        <v>475847.17866416054</v>
      </c>
      <c r="G330" s="55">
        <v>476690.91061085247</v>
      </c>
      <c r="H330" s="55">
        <v>477536.13859162835</v>
      </c>
      <c r="I330" s="55">
        <v>478490.32626715378</v>
      </c>
      <c r="J330" s="55">
        <v>479446.42055046558</v>
      </c>
      <c r="K330" s="55">
        <v>480404.42525124759</v>
      </c>
      <c r="L330" s="55">
        <v>481364.3441867957</v>
      </c>
      <c r="M330" s="55">
        <v>482326.18118203367</v>
      </c>
      <c r="N330" s="55">
        <v>481217.5275496965</v>
      </c>
      <c r="O330" s="55">
        <v>480111.42221957585</v>
      </c>
      <c r="P330" s="55">
        <v>479007.8593342565</v>
      </c>
      <c r="Q330" s="55">
        <v>477906.83304978756</v>
      </c>
      <c r="R330" s="55">
        <v>476808.33753565012</v>
      </c>
      <c r="S330" s="37">
        <f t="shared" si="28"/>
        <v>7597060.3107806658</v>
      </c>
      <c r="T330" s="37">
        <f t="shared" si="27"/>
        <v>2799976.6336540026</v>
      </c>
    </row>
    <row r="331" spans="1:20" x14ac:dyDescent="0.55000000000000004">
      <c r="A331" s="31" t="s">
        <v>159</v>
      </c>
      <c r="B331" s="31" t="s">
        <v>459</v>
      </c>
      <c r="C331" s="55">
        <v>3035.8893323214297</v>
      </c>
      <c r="D331" s="55">
        <v>12262.731831304081</v>
      </c>
      <c r="E331" s="55">
        <v>12217.968210115281</v>
      </c>
      <c r="F331" s="55">
        <v>12173.367993118098</v>
      </c>
      <c r="G331" s="55">
        <v>12128.930583825273</v>
      </c>
      <c r="H331" s="55">
        <v>12084.655387926947</v>
      </c>
      <c r="I331" s="55">
        <v>12061.145114778061</v>
      </c>
      <c r="J331" s="55">
        <v>12037.680580040887</v>
      </c>
      <c r="K331" s="55">
        <v>12014.261694732952</v>
      </c>
      <c r="L331" s="55">
        <v>11990.888370044891</v>
      </c>
      <c r="M331" s="55">
        <v>11967.560517340111</v>
      </c>
      <c r="N331" s="55">
        <v>11923.609599094469</v>
      </c>
      <c r="O331" s="55">
        <v>11879.820090787956</v>
      </c>
      <c r="P331" s="55">
        <v>11836.191399641866</v>
      </c>
      <c r="Q331" s="55">
        <v>11792.722935054473</v>
      </c>
      <c r="R331" s="55">
        <v>11749.414108593044</v>
      </c>
      <c r="S331" s="37">
        <f t="shared" si="28"/>
        <v>183156.83774871982</v>
      </c>
      <c r="T331" s="37">
        <f t="shared" si="27"/>
        <v>63903.543338611111</v>
      </c>
    </row>
    <row r="332" spans="1:20" x14ac:dyDescent="0.55000000000000004">
      <c r="A332" s="31" t="s">
        <v>160</v>
      </c>
      <c r="B332" s="31" t="s">
        <v>459</v>
      </c>
      <c r="C332" s="55">
        <v>850062.34114687028</v>
      </c>
      <c r="D332" s="55">
        <v>851497.3321466411</v>
      </c>
      <c r="E332" s="55">
        <v>852934.745556004</v>
      </c>
      <c r="F332" s="55">
        <v>854374.58546423179</v>
      </c>
      <c r="G332" s="55">
        <v>855816.85596749873</v>
      </c>
      <c r="H332" s="55">
        <v>857261.56116889487</v>
      </c>
      <c r="I332" s="55">
        <v>860059.29553056206</v>
      </c>
      <c r="J332" s="55">
        <v>862866.16049823421</v>
      </c>
      <c r="K332" s="55">
        <v>865682.18587029679</v>
      </c>
      <c r="L332" s="55">
        <v>868507.40154238441</v>
      </c>
      <c r="M332" s="55">
        <v>871341.83750769717</v>
      </c>
      <c r="N332" s="55">
        <v>875193.18667523109</v>
      </c>
      <c r="O332" s="55">
        <v>879061.55888673221</v>
      </c>
      <c r="P332" s="55">
        <v>882947.02938441094</v>
      </c>
      <c r="Q332" s="55">
        <v>886849.67374305031</v>
      </c>
      <c r="R332" s="55">
        <v>890769.56787147583</v>
      </c>
      <c r="S332" s="37">
        <f t="shared" si="28"/>
        <v>13865225.318960218</v>
      </c>
      <c r="T332" s="37">
        <f t="shared" si="27"/>
        <v>5121947.4214501409</v>
      </c>
    </row>
    <row r="333" spans="1:20" x14ac:dyDescent="0.55000000000000004">
      <c r="A333" s="31" t="s">
        <v>162</v>
      </c>
      <c r="B333" s="31">
        <v>0</v>
      </c>
      <c r="C333" s="55">
        <v>175024.94643260245</v>
      </c>
      <c r="D333" s="55">
        <v>436920.62586758455</v>
      </c>
      <c r="E333" s="55">
        <v>437370.52641347301</v>
      </c>
      <c r="F333" s="55">
        <v>437820.89022543153</v>
      </c>
      <c r="G333" s="55">
        <v>438271.71778048843</v>
      </c>
      <c r="H333" s="55">
        <v>438723.00955616374</v>
      </c>
      <c r="I333" s="55">
        <v>440000.4573598826</v>
      </c>
      <c r="J333" s="55">
        <v>441281.62476083171</v>
      </c>
      <c r="K333" s="55">
        <v>442566.52258951514</v>
      </c>
      <c r="L333" s="55">
        <v>443855.16170797264</v>
      </c>
      <c r="M333" s="55">
        <v>445147.55300987116</v>
      </c>
      <c r="N333" s="55">
        <v>444859.98244033684</v>
      </c>
      <c r="O333" s="55">
        <v>444572.59764478216</v>
      </c>
      <c r="P333" s="55">
        <v>444285.3985031948</v>
      </c>
      <c r="Q333" s="55">
        <v>443998.38489564043</v>
      </c>
      <c r="R333" s="55">
        <v>443711.55670226179</v>
      </c>
      <c r="S333" s="37">
        <f t="shared" si="28"/>
        <v>6798410.9558900315</v>
      </c>
      <c r="T333" s="37">
        <f t="shared" si="27"/>
        <v>2364131.7162757437</v>
      </c>
    </row>
    <row r="334" spans="1:20" x14ac:dyDescent="0.55000000000000004">
      <c r="A334" s="31" t="s">
        <v>163</v>
      </c>
      <c r="B334" s="31" t="s">
        <v>459</v>
      </c>
      <c r="C334" s="55">
        <v>71004.420693404507</v>
      </c>
      <c r="D334" s="55">
        <v>427502.86852728308</v>
      </c>
      <c r="E334" s="55">
        <v>426124.43346375559</v>
      </c>
      <c r="F334" s="55">
        <v>424750.44300952635</v>
      </c>
      <c r="G334" s="55">
        <v>423380.88283345074</v>
      </c>
      <c r="H334" s="55">
        <v>422015.7386505935</v>
      </c>
      <c r="I334" s="55">
        <v>420626.60005672276</v>
      </c>
      <c r="J334" s="55">
        <v>419242.03405542672</v>
      </c>
      <c r="K334" s="55">
        <v>417862.02559521742</v>
      </c>
      <c r="L334" s="55">
        <v>416486.55967415165</v>
      </c>
      <c r="M334" s="55">
        <v>415115.62133966736</v>
      </c>
      <c r="N334" s="55">
        <v>412918.99942143681</v>
      </c>
      <c r="O334" s="55">
        <v>410734.00112709234</v>
      </c>
      <c r="P334" s="55">
        <v>408560.56494917494</v>
      </c>
      <c r="Q334" s="55">
        <v>406398.62970569794</v>
      </c>
      <c r="R334" s="55">
        <v>404248.13453842502</v>
      </c>
      <c r="S334" s="37">
        <f t="shared" si="28"/>
        <v>6326971.9576410269</v>
      </c>
      <c r="T334" s="37">
        <f t="shared" si="27"/>
        <v>2194778.7871780139</v>
      </c>
    </row>
    <row r="335" spans="1:20" x14ac:dyDescent="0.55000000000000004">
      <c r="A335" s="31" t="s">
        <v>164</v>
      </c>
      <c r="B335" s="31" t="s">
        <v>459</v>
      </c>
      <c r="C335" s="55">
        <v>247584.20842313749</v>
      </c>
      <c r="D335" s="55">
        <v>661542.69841578288</v>
      </c>
      <c r="E335" s="55">
        <v>661881.45275726949</v>
      </c>
      <c r="F335" s="55">
        <v>662220.38056375564</v>
      </c>
      <c r="G335" s="55">
        <v>662559.48192406713</v>
      </c>
      <c r="H335" s="55">
        <v>662898.7569270751</v>
      </c>
      <c r="I335" s="55">
        <v>664731.71533909847</v>
      </c>
      <c r="J335" s="55">
        <v>666569.74200099427</v>
      </c>
      <c r="K335" s="55">
        <v>668412.85092680482</v>
      </c>
      <c r="L335" s="55">
        <v>670261.05616932223</v>
      </c>
      <c r="M335" s="55">
        <v>672114.37182019535</v>
      </c>
      <c r="N335" s="55">
        <v>673364.84588308132</v>
      </c>
      <c r="O335" s="55">
        <v>674617.6464627739</v>
      </c>
      <c r="P335" s="55">
        <v>675872.77788777568</v>
      </c>
      <c r="Q335" s="55">
        <v>677130.24449464271</v>
      </c>
      <c r="R335" s="55">
        <v>678390.05062799877</v>
      </c>
      <c r="S335" s="37">
        <f t="shared" si="28"/>
        <v>10280152.280623777</v>
      </c>
      <c r="T335" s="37">
        <f t="shared" ref="T335:T351" si="29">SUM(C335:H335)</f>
        <v>3558686.9790110877</v>
      </c>
    </row>
    <row r="336" spans="1:20" x14ac:dyDescent="0.55000000000000004">
      <c r="A336" s="31" t="s">
        <v>27</v>
      </c>
      <c r="B336" s="31" t="s">
        <v>460</v>
      </c>
      <c r="C336" s="55">
        <v>937738.95783210464</v>
      </c>
      <c r="D336" s="55">
        <v>1162756.3168837861</v>
      </c>
      <c r="E336" s="55">
        <v>1140598.8790693239</v>
      </c>
      <c r="F336" s="55">
        <v>1118863.6725026076</v>
      </c>
      <c r="G336" s="55">
        <v>1097542.6511618868</v>
      </c>
      <c r="H336" s="55">
        <v>1076627.9223500807</v>
      </c>
      <c r="I336" s="55">
        <v>1057936.9334444683</v>
      </c>
      <c r="J336" s="55">
        <v>1039570.4327478437</v>
      </c>
      <c r="K336" s="55">
        <v>1021522.786925433</v>
      </c>
      <c r="L336" s="55">
        <v>1003788.4604409627</v>
      </c>
      <c r="M336" s="55">
        <v>986362.01385881426</v>
      </c>
      <c r="N336" s="55">
        <v>967150.38021300815</v>
      </c>
      <c r="O336" s="55">
        <v>948312.93663348071</v>
      </c>
      <c r="P336" s="55">
        <v>929842.39492141036</v>
      </c>
      <c r="Q336" s="55">
        <v>911731.60883215</v>
      </c>
      <c r="R336" s="55">
        <v>893973.57131034799</v>
      </c>
      <c r="S336" s="37">
        <f t="shared" ref="S336:S351" si="30">SUM(C336:R336)</f>
        <v>16294319.91912771</v>
      </c>
      <c r="T336" s="37">
        <f t="shared" si="29"/>
        <v>6534128.3997997902</v>
      </c>
    </row>
    <row r="337" spans="1:20" x14ac:dyDescent="0.55000000000000004">
      <c r="A337" s="31" t="s">
        <v>165</v>
      </c>
      <c r="B337" s="31" t="s">
        <v>460</v>
      </c>
      <c r="C337" s="55">
        <v>1457562.019461188</v>
      </c>
      <c r="D337" s="55">
        <v>1523083.1672857367</v>
      </c>
      <c r="E337" s="55">
        <v>1524350.8952417329</v>
      </c>
      <c r="F337" s="55">
        <v>1525619.678382504</v>
      </c>
      <c r="G337" s="55">
        <v>1526889.5175863279</v>
      </c>
      <c r="H337" s="55">
        <v>1528160.4137322102</v>
      </c>
      <c r="I337" s="55">
        <v>1527264.5815876741</v>
      </c>
      <c r="J337" s="55">
        <v>1526369.2745943093</v>
      </c>
      <c r="K337" s="55">
        <v>1525474.4924442635</v>
      </c>
      <c r="L337" s="55">
        <v>1524580.2348298659</v>
      </c>
      <c r="M337" s="55">
        <v>1523686.5014436247</v>
      </c>
      <c r="N337" s="55">
        <v>1519902.7881935323</v>
      </c>
      <c r="O337" s="55">
        <v>1516128.4708959181</v>
      </c>
      <c r="P337" s="55">
        <v>1512363.526218167</v>
      </c>
      <c r="Q337" s="55">
        <v>1508607.9308856053</v>
      </c>
      <c r="R337" s="55">
        <v>1504861.6616813578</v>
      </c>
      <c r="S337" s="37">
        <f t="shared" si="30"/>
        <v>24274905.154464018</v>
      </c>
      <c r="T337" s="37">
        <f t="shared" si="29"/>
        <v>9085665.6916896999</v>
      </c>
    </row>
    <row r="338" spans="1:20" x14ac:dyDescent="0.55000000000000004">
      <c r="A338" s="31" t="s">
        <v>167</v>
      </c>
      <c r="B338" s="31" t="s">
        <v>459</v>
      </c>
      <c r="C338" s="55">
        <v>1870943.3532290549</v>
      </c>
      <c r="D338" s="55">
        <v>7479003.1441378314</v>
      </c>
      <c r="E338" s="55">
        <v>7474235.9159999024</v>
      </c>
      <c r="F338" s="55">
        <v>7469471.7265642826</v>
      </c>
      <c r="G338" s="55">
        <v>7464710.5738940556</v>
      </c>
      <c r="H338" s="55">
        <v>7459952.456053542</v>
      </c>
      <c r="I338" s="55">
        <v>7447259.157653762</v>
      </c>
      <c r="J338" s="55">
        <v>7434587.4572233018</v>
      </c>
      <c r="K338" s="55">
        <v>7421937.3180126641</v>
      </c>
      <c r="L338" s="55">
        <v>7409308.703334895</v>
      </c>
      <c r="M338" s="55">
        <v>7396701.5765654435</v>
      </c>
      <c r="N338" s="55">
        <v>7369103.6878789542</v>
      </c>
      <c r="O338" s="55">
        <v>7341608.7698817747</v>
      </c>
      <c r="P338" s="55">
        <v>7314216.4383791937</v>
      </c>
      <c r="Q338" s="55">
        <v>7286926.3106099693</v>
      </c>
      <c r="R338" s="55">
        <v>7259738.0052409954</v>
      </c>
      <c r="S338" s="37">
        <f t="shared" si="30"/>
        <v>112899704.59465961</v>
      </c>
      <c r="T338" s="37">
        <f t="shared" si="29"/>
        <v>39218317.169878662</v>
      </c>
    </row>
    <row r="339" spans="1:20" x14ac:dyDescent="0.55000000000000004">
      <c r="A339" s="31" t="s">
        <v>21</v>
      </c>
      <c r="B339" s="31" t="s">
        <v>460</v>
      </c>
      <c r="C339" s="55">
        <v>1187582.6436607628</v>
      </c>
      <c r="D339" s="55">
        <v>1210138.0198667645</v>
      </c>
      <c r="E339" s="55">
        <v>1192017.7236612837</v>
      </c>
      <c r="F339" s="55">
        <v>1174168.7561217763</v>
      </c>
      <c r="G339" s="55">
        <v>1156587.0544424178</v>
      </c>
      <c r="H339" s="55">
        <v>1139268.6166527944</v>
      </c>
      <c r="I339" s="55">
        <v>1123284.6352755963</v>
      </c>
      <c r="J339" s="55">
        <v>1107524.9097560002</v>
      </c>
      <c r="K339" s="55">
        <v>1091986.2937759217</v>
      </c>
      <c r="L339" s="55">
        <v>1076665.6851602374</v>
      </c>
      <c r="M339" s="55">
        <v>1061560.0252574559</v>
      </c>
      <c r="N339" s="55">
        <v>1047107.8490873333</v>
      </c>
      <c r="O339" s="55">
        <v>1032852.4261775853</v>
      </c>
      <c r="P339" s="55">
        <v>1018791.0779111633</v>
      </c>
      <c r="Q339" s="55">
        <v>1004921.1621379594</v>
      </c>
      <c r="R339" s="55">
        <v>991240.07267834083</v>
      </c>
      <c r="S339" s="37">
        <f t="shared" si="30"/>
        <v>17615696.951623391</v>
      </c>
      <c r="T339" s="37">
        <f t="shared" si="29"/>
        <v>7059762.8144057989</v>
      </c>
    </row>
    <row r="340" spans="1:20" x14ac:dyDescent="0.55000000000000004">
      <c r="A340" s="31" t="s">
        <v>53</v>
      </c>
      <c r="B340" s="31" t="s">
        <v>459</v>
      </c>
      <c r="C340" s="55">
        <v>353760.1808710621</v>
      </c>
      <c r="D340" s="55">
        <v>440482.56627784943</v>
      </c>
      <c r="E340" s="55">
        <v>435115.14863581385</v>
      </c>
      <c r="F340" s="55">
        <v>429813.13465410337</v>
      </c>
      <c r="G340" s="55">
        <v>424575.72736869031</v>
      </c>
      <c r="H340" s="55">
        <v>419402.13952680217</v>
      </c>
      <c r="I340" s="55">
        <v>415223.50500708702</v>
      </c>
      <c r="J340" s="55">
        <v>411086.50352832157</v>
      </c>
      <c r="K340" s="55">
        <v>406990.72028751468</v>
      </c>
      <c r="L340" s="55">
        <v>402935.74461448641</v>
      </c>
      <c r="M340" s="55">
        <v>398921.16993069282</v>
      </c>
      <c r="N340" s="55">
        <v>396129.6504126736</v>
      </c>
      <c r="O340" s="55">
        <v>393357.66503274196</v>
      </c>
      <c r="P340" s="55">
        <v>390605.07709740591</v>
      </c>
      <c r="Q340" s="55">
        <v>387871.75086970947</v>
      </c>
      <c r="R340" s="55">
        <v>385157.55156253983</v>
      </c>
      <c r="S340" s="37">
        <f t="shared" si="30"/>
        <v>6491428.2356774947</v>
      </c>
      <c r="T340" s="37">
        <f t="shared" si="29"/>
        <v>2503148.8973343214</v>
      </c>
    </row>
    <row r="341" spans="1:20" x14ac:dyDescent="0.55000000000000004">
      <c r="A341" s="31" t="s">
        <v>172</v>
      </c>
      <c r="B341" s="31" t="s">
        <v>459</v>
      </c>
      <c r="C341" s="55">
        <v>479105.7348394728</v>
      </c>
      <c r="D341" s="55">
        <v>479367.44460191083</v>
      </c>
      <c r="E341" s="55">
        <v>479629.29732235329</v>
      </c>
      <c r="F341" s="55">
        <v>479891.29307889042</v>
      </c>
      <c r="G341" s="55">
        <v>480153.43194965518</v>
      </c>
      <c r="H341" s="55">
        <v>480415.71401282336</v>
      </c>
      <c r="I341" s="55">
        <v>480867.89804180694</v>
      </c>
      <c r="J341" s="55">
        <v>481320.50768217264</v>
      </c>
      <c r="K341" s="55">
        <v>481773.54333452089</v>
      </c>
      <c r="L341" s="55">
        <v>482227.00539982883</v>
      </c>
      <c r="M341" s="55">
        <v>482680.89427945152</v>
      </c>
      <c r="N341" s="55">
        <v>482342.08113932179</v>
      </c>
      <c r="O341" s="55">
        <v>482003.50582576712</v>
      </c>
      <c r="P341" s="55">
        <v>481665.16817184747</v>
      </c>
      <c r="Q341" s="55">
        <v>481327.06801073981</v>
      </c>
      <c r="R341" s="55">
        <v>480989.20517573861</v>
      </c>
      <c r="S341" s="37">
        <f t="shared" si="30"/>
        <v>7695759.7928663008</v>
      </c>
      <c r="T341" s="37">
        <f t="shared" si="29"/>
        <v>2878562.9158051061</v>
      </c>
    </row>
    <row r="342" spans="1:20" x14ac:dyDescent="0.55000000000000004">
      <c r="A342" s="31" t="s">
        <v>175</v>
      </c>
      <c r="B342" s="31" t="s">
        <v>459</v>
      </c>
      <c r="C342" s="55">
        <v>373927.00178517855</v>
      </c>
      <c r="D342" s="55">
        <v>367785.49847589806</v>
      </c>
      <c r="E342" s="55">
        <v>361744.86529024551</v>
      </c>
      <c r="F342" s="55">
        <v>355803.44550325815</v>
      </c>
      <c r="G342" s="55">
        <v>349959.60960058362</v>
      </c>
      <c r="H342" s="55">
        <v>344211.75483156304</v>
      </c>
      <c r="I342" s="55">
        <v>338377.40706258698</v>
      </c>
      <c r="J342" s="55">
        <v>332641.9507852915</v>
      </c>
      <c r="K342" s="55">
        <v>327003.70980080881</v>
      </c>
      <c r="L342" s="55">
        <v>321461.03632163932</v>
      </c>
      <c r="M342" s="55">
        <v>316012.3104900833</v>
      </c>
      <c r="N342" s="55">
        <v>310201.87761053949</v>
      </c>
      <c r="O342" s="55">
        <v>304498.27958877489</v>
      </c>
      <c r="P342" s="55">
        <v>298899.55208115559</v>
      </c>
      <c r="Q342" s="55">
        <v>293403.76686190296</v>
      </c>
      <c r="R342" s="55">
        <v>288009.03115900396</v>
      </c>
      <c r="S342" s="37">
        <f t="shared" si="30"/>
        <v>5283941.0972485133</v>
      </c>
      <c r="T342" s="37">
        <f t="shared" si="29"/>
        <v>2153432.1754867272</v>
      </c>
    </row>
    <row r="343" spans="1:20" x14ac:dyDescent="0.55000000000000004">
      <c r="A343" s="31" t="s">
        <v>24</v>
      </c>
      <c r="B343" s="31" t="s">
        <v>460</v>
      </c>
      <c r="C343" s="55">
        <v>2211377.4913581</v>
      </c>
      <c r="D343" s="55">
        <v>2326535.2836961788</v>
      </c>
      <c r="E343" s="55">
        <v>2344343.0258539398</v>
      </c>
      <c r="F343" s="55">
        <v>2362287.071846412</v>
      </c>
      <c r="G343" s="55">
        <v>2380368.4649689868</v>
      </c>
      <c r="H343" s="55">
        <v>2398588.2565026414</v>
      </c>
      <c r="I343" s="55">
        <v>2416961.2187698339</v>
      </c>
      <c r="J343" s="55">
        <v>2435474.916213877</v>
      </c>
      <c r="K343" s="55">
        <v>2454130.4268530956</v>
      </c>
      <c r="L343" s="55">
        <v>2472928.8369633351</v>
      </c>
      <c r="M343" s="55">
        <v>2491871.2411412094</v>
      </c>
      <c r="N343" s="55">
        <v>2506330.0420186506</v>
      </c>
      <c r="O343" s="55">
        <v>2520872.7384519144</v>
      </c>
      <c r="P343" s="55">
        <v>2535499.8172354694</v>
      </c>
      <c r="Q343" s="55">
        <v>2550211.7679883526</v>
      </c>
      <c r="R343" s="55">
        <v>2565009.083170563</v>
      </c>
      <c r="S343" s="37">
        <f t="shared" si="30"/>
        <v>38972789.683032557</v>
      </c>
      <c r="T343" s="37">
        <f t="shared" si="29"/>
        <v>14023499.59422626</v>
      </c>
    </row>
    <row r="344" spans="1:20" x14ac:dyDescent="0.55000000000000004">
      <c r="A344" s="31" t="s">
        <v>43</v>
      </c>
      <c r="B344" s="31" t="s">
        <v>460</v>
      </c>
      <c r="C344" s="55">
        <v>5260736.2591581792</v>
      </c>
      <c r="D344" s="55">
        <v>5040564.6481844215</v>
      </c>
      <c r="E344" s="55">
        <v>4829607.629216563</v>
      </c>
      <c r="F344" s="55">
        <v>4627479.5544162672</v>
      </c>
      <c r="G344" s="55">
        <v>4433810.9160255268</v>
      </c>
      <c r="H344" s="55">
        <v>4248247.670874252</v>
      </c>
      <c r="I344" s="55">
        <v>4107404.1165859979</v>
      </c>
      <c r="J344" s="55">
        <v>3971229.9950430496</v>
      </c>
      <c r="K344" s="55">
        <v>3839570.4990036194</v>
      </c>
      <c r="L344" s="55">
        <v>3712275.9536013962</v>
      </c>
      <c r="M344" s="55">
        <v>3589201.6461902098</v>
      </c>
      <c r="N344" s="55">
        <v>3467505.7302965564</v>
      </c>
      <c r="O344" s="55">
        <v>3349936.0512112789</v>
      </c>
      <c r="P344" s="55">
        <v>3236352.7042377112</v>
      </c>
      <c r="Q344" s="55">
        <v>3126620.5283051692</v>
      </c>
      <c r="R344" s="55">
        <v>3020608.945130989</v>
      </c>
      <c r="S344" s="37">
        <f t="shared" si="30"/>
        <v>63861152.847481206</v>
      </c>
      <c r="T344" s="37">
        <f t="shared" si="29"/>
        <v>28440446.677875213</v>
      </c>
    </row>
    <row r="345" spans="1:20" x14ac:dyDescent="0.55000000000000004">
      <c r="A345" s="31" t="s">
        <v>176</v>
      </c>
      <c r="B345" s="31" t="s">
        <v>460</v>
      </c>
      <c r="C345" s="55">
        <v>3218760.7423419873</v>
      </c>
      <c r="D345" s="55">
        <v>4147854.4019075427</v>
      </c>
      <c r="E345" s="55">
        <v>4157323.7036955236</v>
      </c>
      <c r="F345" s="55">
        <v>4166814.6233291808</v>
      </c>
      <c r="G345" s="55">
        <v>4176327.2101607551</v>
      </c>
      <c r="H345" s="55">
        <v>4185861.5136551554</v>
      </c>
      <c r="I345" s="55">
        <v>4205929.2536451844</v>
      </c>
      <c r="J345" s="55">
        <v>4226093.2018320207</v>
      </c>
      <c r="K345" s="55">
        <v>4246353.819454303</v>
      </c>
      <c r="L345" s="55">
        <v>4266711.5699619316</v>
      </c>
      <c r="M345" s="55">
        <v>4287166.9190266654</v>
      </c>
      <c r="N345" s="55">
        <v>4306925.2932104021</v>
      </c>
      <c r="O345" s="55">
        <v>4326774.7283110032</v>
      </c>
      <c r="P345" s="55">
        <v>4346715.644003205</v>
      </c>
      <c r="Q345" s="55">
        <v>4366748.4618959166</v>
      </c>
      <c r="R345" s="55">
        <v>4386873.6055411231</v>
      </c>
      <c r="S345" s="37">
        <f t="shared" si="30"/>
        <v>67019234.691971898</v>
      </c>
      <c r="T345" s="37">
        <f t="shared" si="29"/>
        <v>24052942.195090145</v>
      </c>
    </row>
    <row r="346" spans="1:20" x14ac:dyDescent="0.55000000000000004">
      <c r="A346" s="31" t="s">
        <v>177</v>
      </c>
      <c r="B346" s="31" t="s">
        <v>460</v>
      </c>
      <c r="C346" s="55">
        <v>12732571.967156416</v>
      </c>
      <c r="D346" s="55">
        <v>19770532.925467759</v>
      </c>
      <c r="E346" s="55">
        <v>19271989.52928431</v>
      </c>
      <c r="F346" s="55">
        <v>18786017.646413896</v>
      </c>
      <c r="G346" s="55">
        <v>18312300.267448314</v>
      </c>
      <c r="H346" s="55">
        <v>17850528.376843162</v>
      </c>
      <c r="I346" s="55">
        <v>17447644.058836628</v>
      </c>
      <c r="J346" s="55">
        <v>17053852.792322412</v>
      </c>
      <c r="K346" s="55">
        <v>16668949.348201865</v>
      </c>
      <c r="L346" s="55">
        <v>16292733.129372867</v>
      </c>
      <c r="M346" s="55">
        <v>15925008.066186221</v>
      </c>
      <c r="N346" s="55">
        <v>15533542.419912038</v>
      </c>
      <c r="O346" s="55">
        <v>15151699.710817924</v>
      </c>
      <c r="P346" s="55">
        <v>14779243.389615687</v>
      </c>
      <c r="Q346" s="55">
        <v>14415942.721828656</v>
      </c>
      <c r="R346" s="55">
        <v>14061572.644853005</v>
      </c>
      <c r="S346" s="37">
        <f t="shared" si="30"/>
        <v>264054128.99456117</v>
      </c>
      <c r="T346" s="37">
        <f t="shared" si="29"/>
        <v>106723940.71261385</v>
      </c>
    </row>
    <row r="347" spans="1:20" x14ac:dyDescent="0.55000000000000004">
      <c r="A347" s="31" t="s">
        <v>178</v>
      </c>
      <c r="B347" s="31" t="s">
        <v>459</v>
      </c>
      <c r="C347" s="55">
        <v>1758559.1890315684</v>
      </c>
      <c r="D347" s="55">
        <v>1925794.6941229298</v>
      </c>
      <c r="E347" s="55">
        <v>1891010.7889738423</v>
      </c>
      <c r="F347" s="55">
        <v>1856855.1543569728</v>
      </c>
      <c r="G347" s="55">
        <v>1823316.4423842705</v>
      </c>
      <c r="H347" s="55">
        <v>1790383.5101344232</v>
      </c>
      <c r="I347" s="55">
        <v>1763183.6021252987</v>
      </c>
      <c r="J347" s="55">
        <v>1736396.9212217173</v>
      </c>
      <c r="K347" s="55">
        <v>1710017.1895847723</v>
      </c>
      <c r="L347" s="55">
        <v>1684038.2247498946</v>
      </c>
      <c r="M347" s="55">
        <v>1658453.9381779027</v>
      </c>
      <c r="N347" s="55">
        <v>1632864.5941934045</v>
      </c>
      <c r="O347" s="55">
        <v>1607670.0845244592</v>
      </c>
      <c r="P347" s="55">
        <v>1582864.3170204898</v>
      </c>
      <c r="Q347" s="55">
        <v>1558441.2935305962</v>
      </c>
      <c r="R347" s="55">
        <v>1534395.1084531764</v>
      </c>
      <c r="S347" s="37">
        <f t="shared" si="30"/>
        <v>27514245.052585717</v>
      </c>
      <c r="T347" s="37">
        <f t="shared" si="29"/>
        <v>11045919.779004008</v>
      </c>
    </row>
    <row r="348" spans="1:20" x14ac:dyDescent="0.55000000000000004">
      <c r="A348" s="31" t="s">
        <v>180</v>
      </c>
      <c r="B348" s="31" t="s">
        <v>460</v>
      </c>
      <c r="C348" s="55">
        <v>4324616.7931789532</v>
      </c>
      <c r="D348" s="55">
        <v>4603483.6569327731</v>
      </c>
      <c r="E348" s="55">
        <v>4508306.2314392161</v>
      </c>
      <c r="F348" s="55">
        <v>4415096.607506102</v>
      </c>
      <c r="G348" s="55">
        <v>4323814.1006648056</v>
      </c>
      <c r="H348" s="55">
        <v>4234418.8676016303</v>
      </c>
      <c r="I348" s="55">
        <v>4155925.2325366191</v>
      </c>
      <c r="J348" s="55">
        <v>4078886.6379242325</v>
      </c>
      <c r="K348" s="55">
        <v>4003276.1116065751</v>
      </c>
      <c r="L348" s="55">
        <v>3929067.1814099969</v>
      </c>
      <c r="M348" s="55">
        <v>3856233.8658768553</v>
      </c>
      <c r="N348" s="55">
        <v>3783086.5072895619</v>
      </c>
      <c r="O348" s="55">
        <v>3711326.651705042</v>
      </c>
      <c r="P348" s="55">
        <v>3640927.9801335204</v>
      </c>
      <c r="Q348" s="55">
        <v>3571864.6728196163</v>
      </c>
      <c r="R348" s="55">
        <v>3504111.3997725714</v>
      </c>
      <c r="S348" s="37">
        <f t="shared" si="30"/>
        <v>64644442.498398066</v>
      </c>
      <c r="T348" s="37">
        <f t="shared" si="29"/>
        <v>26409736.257323481</v>
      </c>
    </row>
    <row r="349" spans="1:20" x14ac:dyDescent="0.55000000000000004">
      <c r="A349" s="31" t="s">
        <v>181</v>
      </c>
      <c r="B349" s="31" t="s">
        <v>459</v>
      </c>
      <c r="C349" s="55">
        <v>534451.45061579184</v>
      </c>
      <c r="D349" s="55">
        <v>1376357.1552148119</v>
      </c>
      <c r="E349" s="55">
        <v>1373687.6587617395</v>
      </c>
      <c r="F349" s="55">
        <v>1371023.3398974098</v>
      </c>
      <c r="G349" s="55">
        <v>1368364.1885796951</v>
      </c>
      <c r="H349" s="55">
        <v>1365710.1947859433</v>
      </c>
      <c r="I349" s="55">
        <v>1361988.9249175729</v>
      </c>
      <c r="J349" s="55">
        <v>1358277.7947182811</v>
      </c>
      <c r="K349" s="55">
        <v>1354576.7765596274</v>
      </c>
      <c r="L349" s="55">
        <v>1350885.8428884503</v>
      </c>
      <c r="M349" s="55">
        <v>1347204.9662266662</v>
      </c>
      <c r="N349" s="55">
        <v>1342213.0163029407</v>
      </c>
      <c r="O349" s="55">
        <v>1337239.5636121281</v>
      </c>
      <c r="P349" s="55">
        <v>1332284.5396143519</v>
      </c>
      <c r="Q349" s="55">
        <v>1327347.8760237058</v>
      </c>
      <c r="R349" s="55">
        <v>1322429.5048073106</v>
      </c>
      <c r="S349" s="37">
        <f t="shared" si="30"/>
        <v>20824042.79352643</v>
      </c>
      <c r="T349" s="37">
        <f t="shared" si="29"/>
        <v>7389593.9878553916</v>
      </c>
    </row>
    <row r="350" spans="1:20" x14ac:dyDescent="0.55000000000000004">
      <c r="A350" s="31" t="s">
        <v>20</v>
      </c>
      <c r="B350" s="31" t="s">
        <v>460</v>
      </c>
      <c r="C350" s="55">
        <v>1830536.1372888992</v>
      </c>
      <c r="D350" s="55">
        <v>2067143.749039189</v>
      </c>
      <c r="E350" s="55">
        <v>2074963.8156807532</v>
      </c>
      <c r="F350" s="55">
        <v>2082813.465868362</v>
      </c>
      <c r="G350" s="55">
        <v>2090692.8115174542</v>
      </c>
      <c r="H350" s="55">
        <v>2098601.964966849</v>
      </c>
      <c r="I350" s="55">
        <v>2108311.8696627342</v>
      </c>
      <c r="J350" s="55">
        <v>2118066.7005765392</v>
      </c>
      <c r="K350" s="55">
        <v>2127866.6655748822</v>
      </c>
      <c r="L350" s="55">
        <v>2137711.9734861474</v>
      </c>
      <c r="M350" s="55">
        <v>2147602.8341049366</v>
      </c>
      <c r="N350" s="55">
        <v>2154858.397226383</v>
      </c>
      <c r="O350" s="55">
        <v>2162138.4728858899</v>
      </c>
      <c r="P350" s="55">
        <v>2169443.143897776</v>
      </c>
      <c r="Q350" s="55">
        <v>2176772.493356145</v>
      </c>
      <c r="R350" s="55">
        <v>2184126.6046358286</v>
      </c>
      <c r="S350" s="37">
        <f t="shared" si="30"/>
        <v>33731651.099768773</v>
      </c>
      <c r="T350" s="37">
        <f t="shared" si="29"/>
        <v>12244751.944361506</v>
      </c>
    </row>
    <row r="351" spans="1:20" x14ac:dyDescent="0.55000000000000004">
      <c r="A351" s="31" t="s">
        <v>18</v>
      </c>
      <c r="B351" s="31" t="s">
        <v>460</v>
      </c>
      <c r="C351" s="55">
        <v>278395.83697402687</v>
      </c>
      <c r="D351" s="55">
        <v>350112.41704864847</v>
      </c>
      <c r="E351" s="55">
        <v>348329.11377652286</v>
      </c>
      <c r="F351" s="55">
        <v>346554.89378852409</v>
      </c>
      <c r="G351" s="55">
        <v>344789.71081879712</v>
      </c>
      <c r="H351" s="55">
        <v>343033.51883714285</v>
      </c>
      <c r="I351" s="55">
        <v>342504.50659821992</v>
      </c>
      <c r="J351" s="55">
        <v>341976.31018029852</v>
      </c>
      <c r="K351" s="55">
        <v>341448.92832525301</v>
      </c>
      <c r="L351" s="55">
        <v>340922.359776898</v>
      </c>
      <c r="M351" s="55">
        <v>340396.60328098497</v>
      </c>
      <c r="N351" s="55">
        <v>340472.51816114743</v>
      </c>
      <c r="O351" s="55">
        <v>340548.44997176388</v>
      </c>
      <c r="P351" s="55">
        <v>340624.39871661016</v>
      </c>
      <c r="Q351" s="55">
        <v>340700.36439946276</v>
      </c>
      <c r="R351" s="55">
        <v>340776.34702409932</v>
      </c>
      <c r="S351" s="37">
        <f t="shared" si="30"/>
        <v>5421586.2776783993</v>
      </c>
      <c r="T351" s="37">
        <f t="shared" si="29"/>
        <v>2011215.4912436623</v>
      </c>
    </row>
    <row r="353" spans="1:20" x14ac:dyDescent="0.55000000000000004">
      <c r="A353" s="31" t="s">
        <v>229</v>
      </c>
      <c r="B353" s="31"/>
      <c r="C353" s="37">
        <f>SUM(C271:C351)</f>
        <v>1063003912.3792821</v>
      </c>
      <c r="D353" s="37">
        <f t="shared" ref="D353:R353" si="31">SUM(D271:D351)</f>
        <v>1117402136.049428</v>
      </c>
      <c r="E353" s="37">
        <f t="shared" si="31"/>
        <v>1094036242.9804375</v>
      </c>
      <c r="F353" s="37">
        <f t="shared" si="31"/>
        <v>1071316305.1449702</v>
      </c>
      <c r="G353" s="37">
        <f t="shared" si="31"/>
        <v>1049224781.8945622</v>
      </c>
      <c r="H353" s="37">
        <f t="shared" si="31"/>
        <v>1027744618.5020319</v>
      </c>
      <c r="I353" s="37">
        <f t="shared" si="31"/>
        <v>1008327271.9883693</v>
      </c>
      <c r="J353" s="37">
        <f t="shared" si="31"/>
        <v>989413528.44056833</v>
      </c>
      <c r="K353" s="37">
        <f t="shared" si="31"/>
        <v>970990831.96169889</v>
      </c>
      <c r="L353" s="37">
        <f t="shared" si="31"/>
        <v>953046946.16786659</v>
      </c>
      <c r="M353" s="37">
        <f t="shared" si="31"/>
        <v>935569946.02785456</v>
      </c>
      <c r="N353" s="37">
        <f t="shared" si="31"/>
        <v>917585052.08478189</v>
      </c>
      <c r="O353" s="37">
        <f t="shared" si="31"/>
        <v>900077676.06554079</v>
      </c>
      <c r="P353" s="37">
        <f t="shared" si="31"/>
        <v>883035474.4315244</v>
      </c>
      <c r="Q353" s="37">
        <f t="shared" si="31"/>
        <v>866446427.8331306</v>
      </c>
      <c r="R353" s="37">
        <f t="shared" si="31"/>
        <v>850298832.56001985</v>
      </c>
      <c r="S353" s="37">
        <f>SUM(S271:S351)</f>
        <v>15697519984.512074</v>
      </c>
      <c r="T353" s="37">
        <f>SUM(C353:H353)</f>
        <v>6422727996.9507113</v>
      </c>
    </row>
    <row r="355" spans="1:20" x14ac:dyDescent="0.55000000000000004">
      <c r="A355" s="17" t="s">
        <v>237</v>
      </c>
    </row>
    <row r="356" spans="1:20" x14ac:dyDescent="0.55000000000000004">
      <c r="A356" s="17" t="s">
        <v>245</v>
      </c>
    </row>
    <row r="357" spans="1:20" x14ac:dyDescent="0.55000000000000004">
      <c r="A357" s="17" t="s">
        <v>1</v>
      </c>
      <c r="B357" s="17" t="s">
        <v>239</v>
      </c>
      <c r="C357" s="63">
        <v>2015</v>
      </c>
      <c r="D357" s="63">
        <f>1+C357</f>
        <v>2016</v>
      </c>
      <c r="E357" s="63">
        <f t="shared" ref="E357:R357" si="32">1+D357</f>
        <v>2017</v>
      </c>
      <c r="F357" s="63">
        <f t="shared" si="32"/>
        <v>2018</v>
      </c>
      <c r="G357" s="63">
        <f t="shared" si="32"/>
        <v>2019</v>
      </c>
      <c r="H357" s="63">
        <f t="shared" si="32"/>
        <v>2020</v>
      </c>
      <c r="I357" s="63">
        <f t="shared" si="32"/>
        <v>2021</v>
      </c>
      <c r="J357" s="63">
        <f t="shared" si="32"/>
        <v>2022</v>
      </c>
      <c r="K357" s="63">
        <f t="shared" si="32"/>
        <v>2023</v>
      </c>
      <c r="L357" s="63">
        <f t="shared" si="32"/>
        <v>2024</v>
      </c>
      <c r="M357" s="63">
        <f t="shared" si="32"/>
        <v>2025</v>
      </c>
      <c r="N357" s="63">
        <f t="shared" si="32"/>
        <v>2026</v>
      </c>
      <c r="O357" s="63">
        <f t="shared" si="32"/>
        <v>2027</v>
      </c>
      <c r="P357" s="63">
        <f t="shared" si="32"/>
        <v>2028</v>
      </c>
      <c r="Q357" s="63">
        <f t="shared" si="32"/>
        <v>2029</v>
      </c>
      <c r="R357" s="63">
        <f t="shared" si="32"/>
        <v>2030</v>
      </c>
      <c r="S357" t="s">
        <v>233</v>
      </c>
      <c r="T357" t="s">
        <v>240</v>
      </c>
    </row>
    <row r="358" spans="1:20" x14ac:dyDescent="0.55000000000000004">
      <c r="A358" s="31" t="s">
        <v>79</v>
      </c>
      <c r="B358" s="31" t="s">
        <v>459</v>
      </c>
      <c r="C358" s="55">
        <v>3720.3878395410029</v>
      </c>
      <c r="D358" s="55">
        <v>19328.988078444763</v>
      </c>
      <c r="E358" s="55">
        <v>19414.971576905718</v>
      </c>
      <c r="F358" s="55">
        <v>19501.337566264669</v>
      </c>
      <c r="G358" s="55">
        <v>19588.087748002596</v>
      </c>
      <c r="H358" s="55">
        <v>19675.223831169402</v>
      </c>
      <c r="I358" s="55">
        <v>19702.270444963749</v>
      </c>
      <c r="J358" s="55">
        <v>19729.354238478343</v>
      </c>
      <c r="K358" s="55">
        <v>19756.475262822405</v>
      </c>
      <c r="L358" s="55">
        <v>19783.633569175425</v>
      </c>
      <c r="M358" s="55">
        <v>19810.829208787254</v>
      </c>
      <c r="N358" s="55">
        <v>19732.474057970765</v>
      </c>
      <c r="O358" s="55">
        <v>19654.42881491204</v>
      </c>
      <c r="P358" s="55">
        <v>19576.692253873942</v>
      </c>
      <c r="Q358" s="55">
        <v>19499.263153967313</v>
      </c>
      <c r="R358" s="55">
        <v>19422.14029913185</v>
      </c>
      <c r="S358" s="37">
        <f>SUM(C358:R358)</f>
        <v>297896.5579444113</v>
      </c>
      <c r="T358" s="37">
        <f t="shared" ref="T358:T421" si="33">SUM(C358:H358)</f>
        <v>101228.99664032814</v>
      </c>
    </row>
    <row r="359" spans="1:20" x14ac:dyDescent="0.55000000000000004">
      <c r="A359" s="31" t="s">
        <v>82</v>
      </c>
      <c r="B359" s="31" t="s">
        <v>460</v>
      </c>
      <c r="C359" s="55">
        <v>575898.08005294902</v>
      </c>
      <c r="D359" s="55">
        <v>1579085.1491916073</v>
      </c>
      <c r="E359" s="55">
        <v>1587584.6752750915</v>
      </c>
      <c r="F359" s="55">
        <v>1596129.9505974185</v>
      </c>
      <c r="G359" s="55">
        <v>1604721.2214067716</v>
      </c>
      <c r="H359" s="55">
        <v>1613358.7352767796</v>
      </c>
      <c r="I359" s="55">
        <v>1622899.2031021486</v>
      </c>
      <c r="J359" s="55">
        <v>1632496.0877208416</v>
      </c>
      <c r="K359" s="55">
        <v>1642149.7227490547</v>
      </c>
      <c r="L359" s="55">
        <v>1651860.443775794</v>
      </c>
      <c r="M359" s="55">
        <v>1661628.5883745458</v>
      </c>
      <c r="N359" s="55">
        <v>1669171.1276158392</v>
      </c>
      <c r="O359" s="55">
        <v>1676747.9042905781</v>
      </c>
      <c r="P359" s="55">
        <v>1684359.0738108614</v>
      </c>
      <c r="Q359" s="55">
        <v>1692004.7922942401</v>
      </c>
      <c r="R359" s="55">
        <v>1699685.2165669231</v>
      </c>
      <c r="S359" s="37">
        <f t="shared" ref="S359:S422" si="34">SUM(C359:R359)</f>
        <v>25189779.972101446</v>
      </c>
      <c r="T359" s="37">
        <f t="shared" si="33"/>
        <v>8556777.8118006177</v>
      </c>
    </row>
    <row r="360" spans="1:20" x14ac:dyDescent="0.55000000000000004">
      <c r="A360" s="31" t="s">
        <v>85</v>
      </c>
      <c r="B360" s="31" t="s">
        <v>459</v>
      </c>
      <c r="C360" s="55">
        <v>37902.524201200002</v>
      </c>
      <c r="D360" s="55">
        <v>116624.25112219158</v>
      </c>
      <c r="E360" s="55">
        <v>113634.95725448559</v>
      </c>
      <c r="F360" s="55">
        <v>110722.28448180505</v>
      </c>
      <c r="G360" s="55">
        <v>107884.26886468375</v>
      </c>
      <c r="H360" s="55">
        <v>105118.99680303292</v>
      </c>
      <c r="I360" s="55">
        <v>102640.05141452706</v>
      </c>
      <c r="J360" s="55">
        <v>100219.56520491451</v>
      </c>
      <c r="K360" s="55">
        <v>97856.159573596553</v>
      </c>
      <c r="L360" s="55">
        <v>95548.488430516722</v>
      </c>
      <c r="M360" s="55">
        <v>93295.237429488348</v>
      </c>
      <c r="N360" s="55">
        <v>91698.254205212885</v>
      </c>
      <c r="O360" s="55">
        <v>90128.607375472508</v>
      </c>
      <c r="P360" s="55">
        <v>88585.82900894848</v>
      </c>
      <c r="Q360" s="55">
        <v>87069.459184146341</v>
      </c>
      <c r="R360" s="55">
        <v>85579.045852287847</v>
      </c>
      <c r="S360" s="37">
        <f t="shared" si="34"/>
        <v>1524507.9804065102</v>
      </c>
      <c r="T360" s="37">
        <f t="shared" si="33"/>
        <v>591887.28272739891</v>
      </c>
    </row>
    <row r="361" spans="1:20" x14ac:dyDescent="0.55000000000000004">
      <c r="A361" s="31" t="s">
        <v>86</v>
      </c>
      <c r="B361" s="31" t="s">
        <v>459</v>
      </c>
      <c r="C361" s="55">
        <v>667581.84492398787</v>
      </c>
      <c r="D361" s="55">
        <v>1195750.4064275695</v>
      </c>
      <c r="E361" s="55">
        <v>1180363.3708241952</v>
      </c>
      <c r="F361" s="55">
        <v>1165174.3371310749</v>
      </c>
      <c r="G361" s="55">
        <v>1150180.7574398604</v>
      </c>
      <c r="H361" s="55">
        <v>1135380.1166289428</v>
      </c>
      <c r="I361" s="55">
        <v>1118783.2873992177</v>
      </c>
      <c r="J361" s="55">
        <v>1102429.0683195614</v>
      </c>
      <c r="K361" s="55">
        <v>1086313.9129484161</v>
      </c>
      <c r="L361" s="55">
        <v>1070434.3266856142</v>
      </c>
      <c r="M361" s="55">
        <v>1054786.8660145695</v>
      </c>
      <c r="N361" s="55">
        <v>1037077.549231354</v>
      </c>
      <c r="O361" s="55">
        <v>1019665.5625638549</v>
      </c>
      <c r="P361" s="55">
        <v>1002545.9139957912</v>
      </c>
      <c r="Q361" s="55">
        <v>985713.6953242094</v>
      </c>
      <c r="R361" s="55">
        <v>969164.08075230278</v>
      </c>
      <c r="S361" s="37">
        <f t="shared" si="34"/>
        <v>16941345.096610524</v>
      </c>
      <c r="T361" s="37">
        <f t="shared" si="33"/>
        <v>6494430.83337563</v>
      </c>
    </row>
    <row r="362" spans="1:20" x14ac:dyDescent="0.55000000000000004">
      <c r="A362" s="31" t="s">
        <v>89</v>
      </c>
      <c r="B362" s="31" t="s">
        <v>459</v>
      </c>
      <c r="C362" s="55">
        <v>50380.936729713358</v>
      </c>
      <c r="D362" s="55">
        <v>55165.525241524098</v>
      </c>
      <c r="E362" s="55">
        <v>55236.55731144466</v>
      </c>
      <c r="F362" s="55">
        <v>55307.680843468297</v>
      </c>
      <c r="G362" s="55">
        <v>55378.895955363216</v>
      </c>
      <c r="H362" s="55">
        <v>55450.20276504918</v>
      </c>
      <c r="I362" s="55">
        <v>55464.792613860183</v>
      </c>
      <c r="J362" s="55">
        <v>55479.386301497332</v>
      </c>
      <c r="K362" s="55">
        <v>55493.98382897069</v>
      </c>
      <c r="L362" s="55">
        <v>55508.58519729058</v>
      </c>
      <c r="M362" s="55">
        <v>55523.190407467599</v>
      </c>
      <c r="N362" s="55">
        <v>55422.087898789381</v>
      </c>
      <c r="O362" s="55">
        <v>55321.169488272426</v>
      </c>
      <c r="P362" s="55">
        <v>55220.434840691269</v>
      </c>
      <c r="Q362" s="55">
        <v>55119.883621430905</v>
      </c>
      <c r="R362" s="55">
        <v>55019.515496485626</v>
      </c>
      <c r="S362" s="37">
        <f t="shared" si="34"/>
        <v>880492.82854131889</v>
      </c>
      <c r="T362" s="37">
        <f t="shared" si="33"/>
        <v>326919.7988465628</v>
      </c>
    </row>
    <row r="363" spans="1:20" x14ac:dyDescent="0.55000000000000004">
      <c r="A363" s="31" t="s">
        <v>91</v>
      </c>
      <c r="B363" s="31" t="s">
        <v>459</v>
      </c>
      <c r="C363" s="55">
        <v>1209370.3132126029</v>
      </c>
      <c r="D363" s="55">
        <v>1565066.5646143451</v>
      </c>
      <c r="E363" s="55">
        <v>1546939.5450814788</v>
      </c>
      <c r="F363" s="55">
        <v>1529022.4775369652</v>
      </c>
      <c r="G363" s="55">
        <v>1511312.9302607221</v>
      </c>
      <c r="H363" s="55">
        <v>1493808.4996975025</v>
      </c>
      <c r="I363" s="55">
        <v>1476227.2588268302</v>
      </c>
      <c r="J363" s="55">
        <v>1458852.93874327</v>
      </c>
      <c r="K363" s="55">
        <v>1441683.1041117711</v>
      </c>
      <c r="L363" s="55">
        <v>1424715.3482597321</v>
      </c>
      <c r="M363" s="55">
        <v>1407947.2928396638</v>
      </c>
      <c r="N363" s="55">
        <v>1389061.4788726913</v>
      </c>
      <c r="O363" s="55">
        <v>1370428.9939692495</v>
      </c>
      <c r="P363" s="55">
        <v>1352046.4400436347</v>
      </c>
      <c r="Q363" s="55">
        <v>1333910.4645911222</v>
      </c>
      <c r="R363" s="55">
        <v>1316017.7600765547</v>
      </c>
      <c r="S363" s="37">
        <f t="shared" si="34"/>
        <v>22826411.41073814</v>
      </c>
      <c r="T363" s="37">
        <f t="shared" si="33"/>
        <v>8855520.3304036167</v>
      </c>
    </row>
    <row r="364" spans="1:20" x14ac:dyDescent="0.55000000000000004">
      <c r="A364" s="31" t="s">
        <v>26</v>
      </c>
      <c r="B364" s="31" t="s">
        <v>460</v>
      </c>
      <c r="C364" s="55">
        <v>36170.973927562591</v>
      </c>
      <c r="D364" s="55">
        <v>38228.040692961869</v>
      </c>
      <c r="E364" s="55">
        <v>37798.403666670238</v>
      </c>
      <c r="F364" s="55">
        <v>37373.59524187151</v>
      </c>
      <c r="G364" s="55">
        <v>36953.561150914284</v>
      </c>
      <c r="H364" s="55">
        <v>36538.247736049998</v>
      </c>
      <c r="I364" s="55">
        <v>36129.880085359931</v>
      </c>
      <c r="J364" s="55">
        <v>35726.0765325252</v>
      </c>
      <c r="K364" s="55">
        <v>35326.786067165362</v>
      </c>
      <c r="L364" s="55">
        <v>34931.958249014533</v>
      </c>
      <c r="M364" s="55">
        <v>34541.543201549655</v>
      </c>
      <c r="N364" s="55">
        <v>34173.630096369801</v>
      </c>
      <c r="O364" s="55">
        <v>33809.635752206894</v>
      </c>
      <c r="P364" s="55">
        <v>33449.518429074793</v>
      </c>
      <c r="Q364" s="55">
        <v>33093.236831573391</v>
      </c>
      <c r="R364" s="55">
        <v>32740.750104153238</v>
      </c>
      <c r="S364" s="37">
        <f t="shared" si="34"/>
        <v>566985.83776502335</v>
      </c>
      <c r="T364" s="37">
        <f t="shared" si="33"/>
        <v>223062.82241603048</v>
      </c>
    </row>
    <row r="365" spans="1:20" x14ac:dyDescent="0.55000000000000004">
      <c r="A365" s="31" t="s">
        <v>36</v>
      </c>
      <c r="B365" s="31" t="s">
        <v>460</v>
      </c>
      <c r="C365" s="55">
        <v>23803786.399678264</v>
      </c>
      <c r="D365" s="55">
        <v>35208527.05340562</v>
      </c>
      <c r="E365" s="55">
        <v>34562064.338620186</v>
      </c>
      <c r="F365" s="55">
        <v>33927471.306453802</v>
      </c>
      <c r="G365" s="55">
        <v>33304530.018018018</v>
      </c>
      <c r="H365" s="55">
        <v>32693026.535993826</v>
      </c>
      <c r="I365" s="55">
        <v>32029927.893908966</v>
      </c>
      <c r="J365" s="55">
        <v>31380278.597318344</v>
      </c>
      <c r="K365" s="55">
        <v>30743805.858912893</v>
      </c>
      <c r="L365" s="55">
        <v>30120242.424211577</v>
      </c>
      <c r="M365" s="55">
        <v>29509326.459341448</v>
      </c>
      <c r="N365" s="55">
        <v>28853140.207631428</v>
      </c>
      <c r="O365" s="55">
        <v>28211545.288513385</v>
      </c>
      <c r="P365" s="55">
        <v>27584217.240774862</v>
      </c>
      <c r="Q365" s="55">
        <v>26970838.818108443</v>
      </c>
      <c r="R365" s="55">
        <v>26371099.828676935</v>
      </c>
      <c r="S365" s="37">
        <f t="shared" si="34"/>
        <v>485273828.26956797</v>
      </c>
      <c r="T365" s="37">
        <f t="shared" si="33"/>
        <v>193499405.6521697</v>
      </c>
    </row>
    <row r="366" spans="1:20" x14ac:dyDescent="0.55000000000000004">
      <c r="A366" s="31" t="s">
        <v>94</v>
      </c>
      <c r="B366" s="31" t="s">
        <v>459</v>
      </c>
      <c r="C366" s="55">
        <v>508245.71718468406</v>
      </c>
      <c r="D366" s="55">
        <v>602093.93552353885</v>
      </c>
      <c r="E366" s="55">
        <v>604695.59733027592</v>
      </c>
      <c r="F366" s="55">
        <v>607308.50097779115</v>
      </c>
      <c r="G366" s="55">
        <v>609932.69504233822</v>
      </c>
      <c r="H366" s="55">
        <v>612568.22831006977</v>
      </c>
      <c r="I366" s="55">
        <v>615210.40927399194</v>
      </c>
      <c r="J366" s="55">
        <v>617863.98671576497</v>
      </c>
      <c r="K366" s="55">
        <v>620529.00979163882</v>
      </c>
      <c r="L366" s="55">
        <v>623205.527869888</v>
      </c>
      <c r="M366" s="55">
        <v>625893.59053172637</v>
      </c>
      <c r="N366" s="55">
        <v>627331.94792372815</v>
      </c>
      <c r="O366" s="55">
        <v>628773.61078493204</v>
      </c>
      <c r="P366" s="55">
        <v>630218.58671159041</v>
      </c>
      <c r="Q366" s="55">
        <v>631666.88331741327</v>
      </c>
      <c r="R366" s="55">
        <v>633118.50823360798</v>
      </c>
      <c r="S366" s="37">
        <f t="shared" si="34"/>
        <v>9798656.7355229799</v>
      </c>
      <c r="T366" s="37">
        <f t="shared" si="33"/>
        <v>3544844.6743686981</v>
      </c>
    </row>
    <row r="367" spans="1:20" x14ac:dyDescent="0.55000000000000004">
      <c r="A367" s="31" t="s">
        <v>95</v>
      </c>
      <c r="B367" s="31" t="s">
        <v>459</v>
      </c>
      <c r="C367" s="55">
        <v>376993.76588418067</v>
      </c>
      <c r="D367" s="55">
        <v>755371.39519726322</v>
      </c>
      <c r="E367" s="55">
        <v>755076.11456260027</v>
      </c>
      <c r="F367" s="55">
        <v>754780.94935546594</v>
      </c>
      <c r="G367" s="55">
        <v>754485.89953073848</v>
      </c>
      <c r="H367" s="55">
        <v>754190.96504331427</v>
      </c>
      <c r="I367" s="55">
        <v>756896.62526287173</v>
      </c>
      <c r="J367" s="55">
        <v>759611.99203894252</v>
      </c>
      <c r="K367" s="55">
        <v>762337.10019379912</v>
      </c>
      <c r="L367" s="55">
        <v>765071.98467464</v>
      </c>
      <c r="M367" s="55">
        <v>767816.68055403582</v>
      </c>
      <c r="N367" s="55">
        <v>771607.08180052531</v>
      </c>
      <c r="O367" s="55">
        <v>775416.19472907833</v>
      </c>
      <c r="P367" s="55">
        <v>779244.11171172117</v>
      </c>
      <c r="Q367" s="55">
        <v>783090.92557648418</v>
      </c>
      <c r="R367" s="55">
        <v>786956.72960965219</v>
      </c>
      <c r="S367" s="37">
        <f t="shared" si="34"/>
        <v>11858948.515725315</v>
      </c>
      <c r="T367" s="37">
        <f t="shared" si="33"/>
        <v>4150899.0895735631</v>
      </c>
    </row>
    <row r="368" spans="1:20" x14ac:dyDescent="0.55000000000000004">
      <c r="A368" s="31" t="s">
        <v>96</v>
      </c>
      <c r="B368" s="31" t="s">
        <v>459</v>
      </c>
      <c r="C368" s="55">
        <v>889354.94222860795</v>
      </c>
      <c r="D368" s="55">
        <v>907749.16594627721</v>
      </c>
      <c r="E368" s="55">
        <v>895639.70339100657</v>
      </c>
      <c r="F368" s="55">
        <v>883691.78224924393</v>
      </c>
      <c r="G368" s="55">
        <v>871903.24754275137</v>
      </c>
      <c r="H368" s="55">
        <v>860271.97304091055</v>
      </c>
      <c r="I368" s="55">
        <v>850483.62359624833</v>
      </c>
      <c r="J368" s="55">
        <v>840806.64798201772</v>
      </c>
      <c r="K368" s="55">
        <v>831239.77896412881</v>
      </c>
      <c r="L368" s="55">
        <v>821781.76372733817</v>
      </c>
      <c r="M368" s="55">
        <v>812431.36371118925</v>
      </c>
      <c r="N368" s="55">
        <v>802611.87101644254</v>
      </c>
      <c r="O368" s="55">
        <v>792911.06211590767</v>
      </c>
      <c r="P368" s="55">
        <v>783327.50253191439</v>
      </c>
      <c r="Q368" s="55">
        <v>773859.77512467839</v>
      </c>
      <c r="R368" s="55">
        <v>764506.47988274775</v>
      </c>
      <c r="S368" s="37">
        <f t="shared" si="34"/>
        <v>13382570.683051411</v>
      </c>
      <c r="T368" s="37">
        <f t="shared" si="33"/>
        <v>5308610.8143987972</v>
      </c>
    </row>
    <row r="369" spans="1:20" x14ac:dyDescent="0.55000000000000004">
      <c r="A369" s="31" t="s">
        <v>33</v>
      </c>
      <c r="B369" s="31" t="s">
        <v>460</v>
      </c>
      <c r="C369" s="55">
        <v>374108.65336250351</v>
      </c>
      <c r="D369" s="55">
        <v>431537.237842754</v>
      </c>
      <c r="E369" s="55">
        <v>430857.59139025735</v>
      </c>
      <c r="F369" s="55">
        <v>430179.01534202683</v>
      </c>
      <c r="G369" s="55">
        <v>429501.5080122372</v>
      </c>
      <c r="H369" s="55">
        <v>428825.06771771773</v>
      </c>
      <c r="I369" s="55">
        <v>428364.45000995777</v>
      </c>
      <c r="J369" s="55">
        <v>427904.32706961845</v>
      </c>
      <c r="K369" s="55">
        <v>427444.69836525101</v>
      </c>
      <c r="L369" s="55">
        <v>426985.5633659772</v>
      </c>
      <c r="M369" s="55">
        <v>426526.92154148943</v>
      </c>
      <c r="N369" s="55">
        <v>425655.04249019088</v>
      </c>
      <c r="O369" s="55">
        <v>424784.9456782816</v>
      </c>
      <c r="P369" s="55">
        <v>423916.62746262143</v>
      </c>
      <c r="Q369" s="55">
        <v>423050.08420751797</v>
      </c>
      <c r="R369" s="55">
        <v>422185.31228471029</v>
      </c>
      <c r="S369" s="37">
        <f t="shared" si="34"/>
        <v>6781827.0461431127</v>
      </c>
      <c r="T369" s="37">
        <f t="shared" si="33"/>
        <v>2525009.0736674969</v>
      </c>
    </row>
    <row r="370" spans="1:20" x14ac:dyDescent="0.55000000000000004">
      <c r="A370" s="31" t="s">
        <v>97</v>
      </c>
      <c r="B370" s="31" t="s">
        <v>459</v>
      </c>
      <c r="C370" s="55">
        <v>178447.98779651331</v>
      </c>
      <c r="D370" s="55">
        <v>332562.35638253274</v>
      </c>
      <c r="E370" s="55">
        <v>330547.02306143893</v>
      </c>
      <c r="F370" s="55">
        <v>328543.90269324603</v>
      </c>
      <c r="G370" s="55">
        <v>326552.92126725957</v>
      </c>
      <c r="H370" s="55">
        <v>324574.00522129139</v>
      </c>
      <c r="I370" s="55">
        <v>322343.97987707594</v>
      </c>
      <c r="J370" s="55">
        <v>320129.2761943487</v>
      </c>
      <c r="K370" s="55">
        <v>317929.78890376305</v>
      </c>
      <c r="L370" s="55">
        <v>315745.41345923831</v>
      </c>
      <c r="M370" s="55">
        <v>313576.04603299079</v>
      </c>
      <c r="N370" s="55">
        <v>311441.80774018751</v>
      </c>
      <c r="O370" s="55">
        <v>309322.09534356825</v>
      </c>
      <c r="P370" s="55">
        <v>307216.80997804343</v>
      </c>
      <c r="Q370" s="55">
        <v>305125.85345141182</v>
      </c>
      <c r="R370" s="55">
        <v>303049.12823978084</v>
      </c>
      <c r="S370" s="37">
        <f t="shared" si="34"/>
        <v>4947108.3956426913</v>
      </c>
      <c r="T370" s="37">
        <f t="shared" si="33"/>
        <v>1821228.1964222821</v>
      </c>
    </row>
    <row r="371" spans="1:20" x14ac:dyDescent="0.55000000000000004">
      <c r="A371" s="31" t="s">
        <v>98</v>
      </c>
      <c r="B371" s="31" t="s">
        <v>460</v>
      </c>
      <c r="C371" s="55">
        <v>52243.067938434047</v>
      </c>
      <c r="D371" s="55">
        <v>237703.42190671677</v>
      </c>
      <c r="E371" s="55">
        <v>239140.29563367073</v>
      </c>
      <c r="F371" s="55">
        <v>240585.85499960562</v>
      </c>
      <c r="G371" s="55">
        <v>242040.15250762118</v>
      </c>
      <c r="H371" s="55">
        <v>243503.24097818861</v>
      </c>
      <c r="I371" s="55">
        <v>244843.51197031379</v>
      </c>
      <c r="J371" s="55">
        <v>246191.1599744455</v>
      </c>
      <c r="K371" s="55">
        <v>247546.22559454112</v>
      </c>
      <c r="L371" s="55">
        <v>248908.74965804696</v>
      </c>
      <c r="M371" s="55">
        <v>250278.77321712839</v>
      </c>
      <c r="N371" s="55">
        <v>251305.59778050703</v>
      </c>
      <c r="O371" s="55">
        <v>252336.63512098373</v>
      </c>
      <c r="P371" s="55">
        <v>253371.90252241743</v>
      </c>
      <c r="Q371" s="55">
        <v>254411.41733957798</v>
      </c>
      <c r="R371" s="55">
        <v>255455.19699843696</v>
      </c>
      <c r="S371" s="37">
        <f t="shared" si="34"/>
        <v>3759865.2041406357</v>
      </c>
      <c r="T371" s="37">
        <f t="shared" si="33"/>
        <v>1255216.0339642372</v>
      </c>
    </row>
    <row r="372" spans="1:20" x14ac:dyDescent="0.55000000000000004">
      <c r="A372" s="31" t="s">
        <v>99</v>
      </c>
      <c r="B372" s="31" t="s">
        <v>460</v>
      </c>
      <c r="C372" s="55">
        <v>262780250.72974032</v>
      </c>
      <c r="D372" s="55">
        <v>296797012.76479882</v>
      </c>
      <c r="E372" s="55">
        <v>288659278.23576343</v>
      </c>
      <c r="F372" s="55">
        <v>280744668.33540326</v>
      </c>
      <c r="G372" s="55">
        <v>273047065.31685102</v>
      </c>
      <c r="H372" s="55">
        <v>265560519.17279822</v>
      </c>
      <c r="I372" s="55">
        <v>258783175.32612234</v>
      </c>
      <c r="J372" s="55">
        <v>252178795.40405071</v>
      </c>
      <c r="K372" s="55">
        <v>245742965.21130407</v>
      </c>
      <c r="L372" s="55">
        <v>239471383.20684582</v>
      </c>
      <c r="M372" s="55">
        <v>233359857.62884441</v>
      </c>
      <c r="N372" s="55">
        <v>227191207.50098449</v>
      </c>
      <c r="O372" s="55">
        <v>221185619.884332</v>
      </c>
      <c r="P372" s="55">
        <v>215338784.37352902</v>
      </c>
      <c r="Q372" s="55">
        <v>209646504.5047622</v>
      </c>
      <c r="R372" s="55">
        <v>204104694.74382412</v>
      </c>
      <c r="S372" s="37">
        <f t="shared" si="34"/>
        <v>3974591782.3399544</v>
      </c>
      <c r="T372" s="37">
        <f t="shared" si="33"/>
        <v>1667588794.5553551</v>
      </c>
    </row>
    <row r="373" spans="1:20" x14ac:dyDescent="0.55000000000000004">
      <c r="A373" s="31" t="s">
        <v>101</v>
      </c>
      <c r="B373" s="31" t="s">
        <v>459</v>
      </c>
      <c r="C373" s="55">
        <v>733.52971212472085</v>
      </c>
      <c r="D373" s="55">
        <v>1222.615795658842</v>
      </c>
      <c r="E373" s="55">
        <v>1218.1536225741359</v>
      </c>
      <c r="F373" s="55">
        <v>1213.7077350541251</v>
      </c>
      <c r="G373" s="55">
        <v>1209.278073661488</v>
      </c>
      <c r="H373" s="55">
        <v>1204.8645791758313</v>
      </c>
      <c r="I373" s="55">
        <v>1200.8124073101371</v>
      </c>
      <c r="J373" s="55">
        <v>1196.773863612382</v>
      </c>
      <c r="K373" s="55">
        <v>1192.748902248637</v>
      </c>
      <c r="L373" s="55">
        <v>1188.7374775391188</v>
      </c>
      <c r="M373" s="55">
        <v>1184.7395439576742</v>
      </c>
      <c r="N373" s="55">
        <v>1179.837621336206</v>
      </c>
      <c r="O373" s="55">
        <v>1174.9559806792499</v>
      </c>
      <c r="P373" s="55">
        <v>1170.0945380691039</v>
      </c>
      <c r="Q373" s="55">
        <v>1165.2532099352786</v>
      </c>
      <c r="R373" s="55">
        <v>1160.4319130530625</v>
      </c>
      <c r="S373" s="37">
        <f t="shared" si="34"/>
        <v>18616.534975989995</v>
      </c>
      <c r="T373" s="37">
        <f t="shared" si="33"/>
        <v>6802.1495182491435</v>
      </c>
    </row>
    <row r="374" spans="1:20" x14ac:dyDescent="0.55000000000000004">
      <c r="A374" s="31" t="s">
        <v>102</v>
      </c>
      <c r="B374" s="31" t="s">
        <v>459</v>
      </c>
      <c r="C374" s="55">
        <v>46813.35131105144</v>
      </c>
      <c r="D374" s="55">
        <v>80385.69544209195</v>
      </c>
      <c r="E374" s="55">
        <v>80213.412577968644</v>
      </c>
      <c r="F374" s="55">
        <v>80041.498950997644</v>
      </c>
      <c r="G374" s="55">
        <v>79869.95376982876</v>
      </c>
      <c r="H374" s="55">
        <v>79698.776244807872</v>
      </c>
      <c r="I374" s="55">
        <v>79773.581399463321</v>
      </c>
      <c r="J374" s="55">
        <v>79848.456766127361</v>
      </c>
      <c r="K374" s="55">
        <v>79923.402410700917</v>
      </c>
      <c r="L374" s="55">
        <v>79998.418399146656</v>
      </c>
      <c r="M374" s="55">
        <v>80073.504797489324</v>
      </c>
      <c r="N374" s="55">
        <v>80148.052422856112</v>
      </c>
      <c r="O374" s="55">
        <v>80222.669451310256</v>
      </c>
      <c r="P374" s="55">
        <v>80297.35594746533</v>
      </c>
      <c r="Q374" s="55">
        <v>80372.111975995023</v>
      </c>
      <c r="R374" s="55">
        <v>80446.937601633312</v>
      </c>
      <c r="S374" s="37">
        <f t="shared" si="34"/>
        <v>1248127.1794689342</v>
      </c>
      <c r="T374" s="37">
        <f t="shared" si="33"/>
        <v>447022.68829674635</v>
      </c>
    </row>
    <row r="375" spans="1:20" x14ac:dyDescent="0.55000000000000004">
      <c r="A375" s="31" t="s">
        <v>104</v>
      </c>
      <c r="B375" s="31" t="s">
        <v>460</v>
      </c>
      <c r="C375" s="55">
        <v>5331623.3056447357</v>
      </c>
      <c r="D375" s="55">
        <v>6795629.7772667725</v>
      </c>
      <c r="E375" s="55">
        <v>6761851.0467954418</v>
      </c>
      <c r="F375" s="55">
        <v>6728240.2187363459</v>
      </c>
      <c r="G375" s="55">
        <v>6694796.4585045362</v>
      </c>
      <c r="H375" s="55">
        <v>6661518.935663498</v>
      </c>
      <c r="I375" s="55">
        <v>6627375.6863742061</v>
      </c>
      <c r="J375" s="55">
        <v>6593407.4364331523</v>
      </c>
      <c r="K375" s="55">
        <v>6559613.2888907958</v>
      </c>
      <c r="L375" s="55">
        <v>6525992.3513948582</v>
      </c>
      <c r="M375" s="55">
        <v>6492543.7361667622</v>
      </c>
      <c r="N375" s="55">
        <v>6464199.5985997403</v>
      </c>
      <c r="O375" s="55">
        <v>6435979.2014597496</v>
      </c>
      <c r="P375" s="55">
        <v>6407882.0045400765</v>
      </c>
      <c r="Q375" s="55">
        <v>6379907.4699923638</v>
      </c>
      <c r="R375" s="55">
        <v>6352055.0623163097</v>
      </c>
      <c r="S375" s="37">
        <f t="shared" si="34"/>
        <v>103812615.57877935</v>
      </c>
      <c r="T375" s="37">
        <f t="shared" si="33"/>
        <v>38973659.742611326</v>
      </c>
    </row>
    <row r="376" spans="1:20" x14ac:dyDescent="0.55000000000000004">
      <c r="A376" s="64" t="s">
        <v>106</v>
      </c>
      <c r="B376" s="31">
        <v>0</v>
      </c>
      <c r="C376" s="55">
        <v>1688394.1044592166</v>
      </c>
      <c r="D376" s="55">
        <v>1706105.024812015</v>
      </c>
      <c r="E376" s="55">
        <v>1666535.0049105277</v>
      </c>
      <c r="F376" s="55">
        <v>1627882.7400430103</v>
      </c>
      <c r="G376" s="55">
        <v>1590126.9445415656</v>
      </c>
      <c r="H376" s="55">
        <v>1553246.8264208576</v>
      </c>
      <c r="I376" s="55">
        <v>1514860.4402092975</v>
      </c>
      <c r="J376" s="55">
        <v>1477422.7214093287</v>
      </c>
      <c r="K376" s="55">
        <v>1440910.2249940382</v>
      </c>
      <c r="L376" s="55">
        <v>1405300.0853485188</v>
      </c>
      <c r="M376" s="55">
        <v>1370570.0019504863</v>
      </c>
      <c r="N376" s="55">
        <v>1336156.4227016161</v>
      </c>
      <c r="O376" s="55">
        <v>1302606.932433997</v>
      </c>
      <c r="P376" s="55">
        <v>1269899.8347770725</v>
      </c>
      <c r="Q376" s="55">
        <v>1238013.9781334607</v>
      </c>
      <c r="R376" s="55">
        <v>1206928.7420002655</v>
      </c>
      <c r="S376" s="37">
        <f t="shared" si="34"/>
        <v>23394960.029145274</v>
      </c>
      <c r="T376" s="37">
        <f t="shared" si="33"/>
        <v>9832290.6451871917</v>
      </c>
    </row>
    <row r="377" spans="1:20" x14ac:dyDescent="0.55000000000000004">
      <c r="A377" s="31" t="s">
        <v>107</v>
      </c>
      <c r="B377" s="31" t="s">
        <v>460</v>
      </c>
      <c r="C377" s="55">
        <v>17740711.011947416</v>
      </c>
      <c r="D377" s="55">
        <v>25220413.018376604</v>
      </c>
      <c r="E377" s="55">
        <v>25336578.912855312</v>
      </c>
      <c r="F377" s="55">
        <v>25453279.870539773</v>
      </c>
      <c r="G377" s="55">
        <v>25570518.355945375</v>
      </c>
      <c r="H377" s="55">
        <v>25688296.844939124</v>
      </c>
      <c r="I377" s="55">
        <v>25819394.106279556</v>
      </c>
      <c r="J377" s="55">
        <v>25951160.407379016</v>
      </c>
      <c r="K377" s="55">
        <v>26083599.162604786</v>
      </c>
      <c r="L377" s="55">
        <v>26216713.803748962</v>
      </c>
      <c r="M377" s="55">
        <v>26350507.7801174</v>
      </c>
      <c r="N377" s="55">
        <v>26453288.694754735</v>
      </c>
      <c r="O377" s="55">
        <v>26556470.50931029</v>
      </c>
      <c r="P377" s="55">
        <v>26660054.78750572</v>
      </c>
      <c r="Q377" s="55">
        <v>26764043.099162042</v>
      </c>
      <c r="R377" s="55">
        <v>26868437.020223428</v>
      </c>
      <c r="S377" s="37">
        <f t="shared" si="34"/>
        <v>408733467.38568962</v>
      </c>
      <c r="T377" s="37">
        <f t="shared" si="33"/>
        <v>145009798.01460361</v>
      </c>
    </row>
    <row r="378" spans="1:20" x14ac:dyDescent="0.55000000000000004">
      <c r="A378" s="31" t="s">
        <v>108</v>
      </c>
      <c r="B378" s="31" t="s">
        <v>459</v>
      </c>
      <c r="C378" s="55">
        <v>15286.502662261215</v>
      </c>
      <c r="D378" s="55">
        <v>18773.098425793047</v>
      </c>
      <c r="E378" s="55">
        <v>18520.792488673324</v>
      </c>
      <c r="F378" s="55">
        <v>18271.877482792657</v>
      </c>
      <c r="G378" s="55">
        <v>18026.307834849049</v>
      </c>
      <c r="H378" s="55">
        <v>17784.038584034748</v>
      </c>
      <c r="I378" s="55">
        <v>17540.738579451427</v>
      </c>
      <c r="J378" s="55">
        <v>17300.76711534278</v>
      </c>
      <c r="K378" s="55">
        <v>17064.078654588055</v>
      </c>
      <c r="L378" s="55">
        <v>16830.628283051043</v>
      </c>
      <c r="M378" s="55">
        <v>16600.371701057193</v>
      </c>
      <c r="N378" s="55">
        <v>16352.810268824422</v>
      </c>
      <c r="O378" s="55">
        <v>16108.94072155862</v>
      </c>
      <c r="P378" s="55">
        <v>15868.708002159457</v>
      </c>
      <c r="Q378" s="55">
        <v>15632.057874593456</v>
      </c>
      <c r="R378" s="55">
        <v>15398.936911649384</v>
      </c>
      <c r="S378" s="37">
        <f t="shared" si="34"/>
        <v>271360.65559067985</v>
      </c>
      <c r="T378" s="37">
        <f t="shared" si="33"/>
        <v>106662.61747840403</v>
      </c>
    </row>
    <row r="379" spans="1:20" x14ac:dyDescent="0.55000000000000004">
      <c r="A379" s="65" t="s">
        <v>111</v>
      </c>
      <c r="B379" s="31" t="s">
        <v>459</v>
      </c>
      <c r="C379" s="55">
        <v>197595.77066465153</v>
      </c>
      <c r="D379" s="55">
        <v>865821.17327311845</v>
      </c>
      <c r="E379" s="55">
        <v>855299.65538474254</v>
      </c>
      <c r="F379" s="55">
        <v>844905.99569860601</v>
      </c>
      <c r="G379" s="55">
        <v>834638.64047312364</v>
      </c>
      <c r="H379" s="55">
        <v>824496.05484788492</v>
      </c>
      <c r="I379" s="55">
        <v>815614.81879173534</v>
      </c>
      <c r="J379" s="55">
        <v>806829.24887421809</v>
      </c>
      <c r="K379" s="55">
        <v>798138.31460700708</v>
      </c>
      <c r="L379" s="55">
        <v>789540.99660190137</v>
      </c>
      <c r="M379" s="55">
        <v>781036.28645125963</v>
      </c>
      <c r="N379" s="55">
        <v>775298.13626122009</v>
      </c>
      <c r="O379" s="55">
        <v>769602.14335397852</v>
      </c>
      <c r="P379" s="55">
        <v>763947.9980066393</v>
      </c>
      <c r="Q379" s="55">
        <v>758335.39277179178</v>
      </c>
      <c r="R379" s="55">
        <v>752764.02246079303</v>
      </c>
      <c r="S379" s="37">
        <f t="shared" si="34"/>
        <v>12233864.648522671</v>
      </c>
      <c r="T379" s="37">
        <f t="shared" si="33"/>
        <v>4422757.2903421279</v>
      </c>
    </row>
    <row r="380" spans="1:20" x14ac:dyDescent="0.55000000000000004">
      <c r="A380" s="31" t="s">
        <v>112</v>
      </c>
      <c r="B380" s="31" t="s">
        <v>459</v>
      </c>
      <c r="C380" s="55">
        <v>36241.361725975039</v>
      </c>
      <c r="D380" s="55">
        <v>51224.508776445437</v>
      </c>
      <c r="E380" s="55">
        <v>51164.142936677381</v>
      </c>
      <c r="F380" s="55">
        <v>51103.84823540724</v>
      </c>
      <c r="G380" s="55">
        <v>51043.624588801416</v>
      </c>
      <c r="H380" s="55">
        <v>50983.471913125068</v>
      </c>
      <c r="I380" s="55">
        <v>50925.84076210593</v>
      </c>
      <c r="J380" s="55">
        <v>50868.274756700506</v>
      </c>
      <c r="K380" s="55">
        <v>50810.773823268937</v>
      </c>
      <c r="L380" s="55">
        <v>50753.337888254588</v>
      </c>
      <c r="M380" s="55">
        <v>50695.96687818395</v>
      </c>
      <c r="N380" s="55">
        <v>50582.621657674172</v>
      </c>
      <c r="O380" s="55">
        <v>50469.529852570064</v>
      </c>
      <c r="P380" s="55">
        <v>50356.690896289569</v>
      </c>
      <c r="Q380" s="55">
        <v>50244.104223517381</v>
      </c>
      <c r="R380" s="55">
        <v>50131.769270202123</v>
      </c>
      <c r="S380" s="37">
        <f t="shared" si="34"/>
        <v>797599.86818519875</v>
      </c>
      <c r="T380" s="37">
        <f t="shared" si="33"/>
        <v>291760.95817643154</v>
      </c>
    </row>
    <row r="381" spans="1:20" x14ac:dyDescent="0.55000000000000004">
      <c r="A381" s="31" t="s">
        <v>114</v>
      </c>
      <c r="B381" s="31" t="s">
        <v>459</v>
      </c>
      <c r="C381" s="55">
        <v>99878.62458148459</v>
      </c>
      <c r="D381" s="55">
        <v>124458.26187546</v>
      </c>
      <c r="E381" s="55">
        <v>124586.41750978587</v>
      </c>
      <c r="F381" s="55">
        <v>124714.70510695905</v>
      </c>
      <c r="G381" s="55">
        <v>124843.12480286269</v>
      </c>
      <c r="H381" s="55">
        <v>124971.6767335199</v>
      </c>
      <c r="I381" s="55">
        <v>125335.56189680732</v>
      </c>
      <c r="J381" s="55">
        <v>125700.50659946815</v>
      </c>
      <c r="K381" s="55">
        <v>126066.5139266067</v>
      </c>
      <c r="L381" s="55">
        <v>126433.5869723103</v>
      </c>
      <c r="M381" s="55">
        <v>126801.72883967547</v>
      </c>
      <c r="N381" s="55">
        <v>126719.81342728282</v>
      </c>
      <c r="O381" s="55">
        <v>126637.95093321278</v>
      </c>
      <c r="P381" s="55">
        <v>126556.14132327941</v>
      </c>
      <c r="Q381" s="55">
        <v>126474.3845633189</v>
      </c>
      <c r="R381" s="55">
        <v>126392.6806191897</v>
      </c>
      <c r="S381" s="37">
        <f t="shared" si="34"/>
        <v>1986571.6797112233</v>
      </c>
      <c r="T381" s="37">
        <f t="shared" si="33"/>
        <v>723452.81061007199</v>
      </c>
    </row>
    <row r="382" spans="1:20" x14ac:dyDescent="0.55000000000000004">
      <c r="A382" s="31" t="s">
        <v>115</v>
      </c>
      <c r="B382" s="31" t="s">
        <v>460</v>
      </c>
      <c r="C382" s="55">
        <v>859062.71177771292</v>
      </c>
      <c r="D382" s="55">
        <v>1072369.896046272</v>
      </c>
      <c r="E382" s="55">
        <v>1075375.522420801</v>
      </c>
      <c r="F382" s="55">
        <v>1078389.5729313828</v>
      </c>
      <c r="G382" s="55">
        <v>1081412.0711890922</v>
      </c>
      <c r="H382" s="55">
        <v>1084443.0408711799</v>
      </c>
      <c r="I382" s="55">
        <v>1084247.8591316761</v>
      </c>
      <c r="J382" s="55">
        <v>1084052.7125216445</v>
      </c>
      <c r="K382" s="55">
        <v>1083857.6010347621</v>
      </c>
      <c r="L382" s="55">
        <v>1083662.5246647075</v>
      </c>
      <c r="M382" s="55">
        <v>1083467.48340516</v>
      </c>
      <c r="N382" s="55">
        <v>1080517.7390699948</v>
      </c>
      <c r="O382" s="55">
        <v>1077576.0254249757</v>
      </c>
      <c r="P382" s="55">
        <v>1074642.3206065185</v>
      </c>
      <c r="Q382" s="55">
        <v>1071716.6028105626</v>
      </c>
      <c r="R382" s="55">
        <v>1068798.8502924088</v>
      </c>
      <c r="S382" s="37">
        <f t="shared" si="34"/>
        <v>17043592.53419885</v>
      </c>
      <c r="T382" s="37">
        <f t="shared" si="33"/>
        <v>6251052.8152364409</v>
      </c>
    </row>
    <row r="383" spans="1:20" x14ac:dyDescent="0.55000000000000004">
      <c r="A383" s="31" t="s">
        <v>117</v>
      </c>
      <c r="B383" s="31" t="s">
        <v>459</v>
      </c>
      <c r="C383" s="55">
        <v>19625.471726331642</v>
      </c>
      <c r="D383" s="55">
        <v>33544.871644145889</v>
      </c>
      <c r="E383" s="55">
        <v>33318.952845846434</v>
      </c>
      <c r="F383" s="55">
        <v>33094.555570835728</v>
      </c>
      <c r="G383" s="55">
        <v>32871.669571922605</v>
      </c>
      <c r="H383" s="55">
        <v>32650.284670928919</v>
      </c>
      <c r="I383" s="55">
        <v>32479.843017091953</v>
      </c>
      <c r="J383" s="55">
        <v>32310.291106105789</v>
      </c>
      <c r="K383" s="55">
        <v>32141.624293317429</v>
      </c>
      <c r="L383" s="55">
        <v>31973.837958319957</v>
      </c>
      <c r="M383" s="55">
        <v>31806.927504826002</v>
      </c>
      <c r="N383" s="55">
        <v>31636.124768478454</v>
      </c>
      <c r="O383" s="55">
        <v>31466.239240331528</v>
      </c>
      <c r="P383" s="55">
        <v>31297.26599499055</v>
      </c>
      <c r="Q383" s="55">
        <v>31129.2001335102</v>
      </c>
      <c r="R383" s="55">
        <v>30962.036783252395</v>
      </c>
      <c r="S383" s="37">
        <f t="shared" si="34"/>
        <v>502309.19683023548</v>
      </c>
      <c r="T383" s="37">
        <f t="shared" si="33"/>
        <v>185105.80603001124</v>
      </c>
    </row>
    <row r="384" spans="1:20" x14ac:dyDescent="0.55000000000000004">
      <c r="A384" s="31" t="s">
        <v>118</v>
      </c>
      <c r="B384" s="31" t="s">
        <v>459</v>
      </c>
      <c r="C384" s="55">
        <v>1425.8514393832063</v>
      </c>
      <c r="D384" s="55">
        <v>2831.0371277777554</v>
      </c>
      <c r="E384" s="55">
        <v>2841.7491502145945</v>
      </c>
      <c r="F384" s="55">
        <v>2852.5017045906175</v>
      </c>
      <c r="G384" s="55">
        <v>2863.2949442697745</v>
      </c>
      <c r="H384" s="55">
        <v>2874.1290231963121</v>
      </c>
      <c r="I384" s="55">
        <v>2887.7142148584089</v>
      </c>
      <c r="J384" s="55">
        <v>2901.3636198634013</v>
      </c>
      <c r="K384" s="55">
        <v>2915.0775417295272</v>
      </c>
      <c r="L384" s="55">
        <v>2928.8562854096649</v>
      </c>
      <c r="M384" s="55">
        <v>2942.7001572981212</v>
      </c>
      <c r="N384" s="55">
        <v>2956.6536388963823</v>
      </c>
      <c r="O384" s="55">
        <v>2970.6732840989202</v>
      </c>
      <c r="P384" s="55">
        <v>2984.7594066355009</v>
      </c>
      <c r="Q384" s="55">
        <v>2998.9123217235142</v>
      </c>
      <c r="R384" s="55">
        <v>3013.1323460750214</v>
      </c>
      <c r="S384" s="37">
        <f t="shared" si="34"/>
        <v>45188.406206020722</v>
      </c>
      <c r="T384" s="37">
        <f t="shared" si="33"/>
        <v>15688.563389432258</v>
      </c>
    </row>
    <row r="385" spans="1:20" x14ac:dyDescent="0.55000000000000004">
      <c r="A385" s="31" t="s">
        <v>119</v>
      </c>
      <c r="B385" s="31" t="s">
        <v>460</v>
      </c>
      <c r="C385" s="55">
        <v>378489.53770904202</v>
      </c>
      <c r="D385" s="55">
        <v>564820.84527067561</v>
      </c>
      <c r="E385" s="55">
        <v>561922.33508538711</v>
      </c>
      <c r="F385" s="55">
        <v>559038.69928259461</v>
      </c>
      <c r="G385" s="55">
        <v>556169.86153092759</v>
      </c>
      <c r="H385" s="55">
        <v>553315.74589072773</v>
      </c>
      <c r="I385" s="55">
        <v>550801.31515501591</v>
      </c>
      <c r="J385" s="55">
        <v>548298.31073777005</v>
      </c>
      <c r="K385" s="55">
        <v>545806.68071441236</v>
      </c>
      <c r="L385" s="55">
        <v>543326.37339632609</v>
      </c>
      <c r="M385" s="55">
        <v>540857.33732978231</v>
      </c>
      <c r="N385" s="55">
        <v>538501.88134376984</v>
      </c>
      <c r="O385" s="55">
        <v>536156.68346561538</v>
      </c>
      <c r="P385" s="55">
        <v>533821.69902083627</v>
      </c>
      <c r="Q385" s="55">
        <v>531496.88352950953</v>
      </c>
      <c r="R385" s="55">
        <v>529182.19270542404</v>
      </c>
      <c r="S385" s="37">
        <f t="shared" si="34"/>
        <v>8572006.3821678162</v>
      </c>
      <c r="T385" s="37">
        <f t="shared" si="33"/>
        <v>3173757.0247693546</v>
      </c>
    </row>
    <row r="386" spans="1:20" x14ac:dyDescent="0.55000000000000004">
      <c r="A386" s="31" t="s">
        <v>120</v>
      </c>
      <c r="B386" s="31" t="s">
        <v>459</v>
      </c>
      <c r="C386" s="55">
        <v>1254064.6547965819</v>
      </c>
      <c r="D386" s="55">
        <v>1775771.0256298261</v>
      </c>
      <c r="E386" s="55">
        <v>1768541.2912817148</v>
      </c>
      <c r="F386" s="55">
        <v>1761340.991504835</v>
      </c>
      <c r="G386" s="55">
        <v>1754170.0064615901</v>
      </c>
      <c r="H386" s="55">
        <v>1747028.2168022813</v>
      </c>
      <c r="I386" s="55">
        <v>1737545.4120989812</v>
      </c>
      <c r="J386" s="55">
        <v>1728114.0797097373</v>
      </c>
      <c r="K386" s="55">
        <v>1718733.9402447285</v>
      </c>
      <c r="L386" s="55">
        <v>1709404.7158306506</v>
      </c>
      <c r="M386" s="55">
        <v>1700126.1301024861</v>
      </c>
      <c r="N386" s="55">
        <v>1687856.7806814224</v>
      </c>
      <c r="O386" s="55">
        <v>1675675.9758292306</v>
      </c>
      <c r="P386" s="55">
        <v>1663583.0765437575</v>
      </c>
      <c r="Q386" s="55">
        <v>1651577.4484343578</v>
      </c>
      <c r="R386" s="55">
        <v>1639658.4616886107</v>
      </c>
      <c r="S386" s="37">
        <f t="shared" si="34"/>
        <v>26973192.207640789</v>
      </c>
      <c r="T386" s="37">
        <f t="shared" si="33"/>
        <v>10060916.18647683</v>
      </c>
    </row>
    <row r="387" spans="1:20" x14ac:dyDescent="0.55000000000000004">
      <c r="A387" s="31" t="s">
        <v>121</v>
      </c>
      <c r="B387" s="31" t="s">
        <v>459</v>
      </c>
      <c r="C387" s="55">
        <v>7625.9138738622587</v>
      </c>
      <c r="D387" s="55">
        <v>27234.765024990593</v>
      </c>
      <c r="E387" s="55">
        <v>27234.123372733684</v>
      </c>
      <c r="F387" s="55">
        <v>27233.481735594123</v>
      </c>
      <c r="G387" s="55">
        <v>27232.840113571576</v>
      </c>
      <c r="H387" s="55">
        <v>27232.198506665663</v>
      </c>
      <c r="I387" s="55">
        <v>27230.946972367605</v>
      </c>
      <c r="J387" s="55">
        <v>27229.695495587413</v>
      </c>
      <c r="K387" s="55">
        <v>27228.444076322459</v>
      </c>
      <c r="L387" s="55">
        <v>27227.192714570087</v>
      </c>
      <c r="M387" s="55">
        <v>27225.941410327669</v>
      </c>
      <c r="N387" s="55">
        <v>27211.777950147472</v>
      </c>
      <c r="O387" s="55">
        <v>27197.621858072627</v>
      </c>
      <c r="P387" s="55">
        <v>27183.473130270082</v>
      </c>
      <c r="Q387" s="55">
        <v>27169.331762908805</v>
      </c>
      <c r="R387" s="55">
        <v>27155.197752159751</v>
      </c>
      <c r="S387" s="37">
        <f t="shared" si="34"/>
        <v>415852.94575015188</v>
      </c>
      <c r="T387" s="37">
        <f t="shared" si="33"/>
        <v>143793.32262741792</v>
      </c>
    </row>
    <row r="388" spans="1:20" x14ac:dyDescent="0.55000000000000004">
      <c r="A388" s="31" t="s">
        <v>122</v>
      </c>
      <c r="B388" s="31" t="s">
        <v>459</v>
      </c>
      <c r="C388" s="55">
        <v>36640.866587809825</v>
      </c>
      <c r="D388" s="55">
        <v>130290.62124255665</v>
      </c>
      <c r="E388" s="55">
        <v>129723.48413389687</v>
      </c>
      <c r="F388" s="55">
        <v>129158.81569486923</v>
      </c>
      <c r="G388" s="55">
        <v>128596.6051796953</v>
      </c>
      <c r="H388" s="55">
        <v>128036.84188937146</v>
      </c>
      <c r="I388" s="55">
        <v>127517.4262338549</v>
      </c>
      <c r="J388" s="55">
        <v>127000.11772671234</v>
      </c>
      <c r="K388" s="55">
        <v>126484.90781973345</v>
      </c>
      <c r="L388" s="55">
        <v>125971.78799938594</v>
      </c>
      <c r="M388" s="55">
        <v>125460.74978667512</v>
      </c>
      <c r="N388" s="55">
        <v>124925.62773358358</v>
      </c>
      <c r="O388" s="55">
        <v>124392.78811234576</v>
      </c>
      <c r="P388" s="55">
        <v>123862.22118780845</v>
      </c>
      <c r="Q388" s="55">
        <v>123333.91726634133</v>
      </c>
      <c r="R388" s="55">
        <v>122807.86669566006</v>
      </c>
      <c r="S388" s="37">
        <f t="shared" si="34"/>
        <v>1934204.6452903007</v>
      </c>
      <c r="T388" s="37">
        <f t="shared" si="33"/>
        <v>682447.23472819943</v>
      </c>
    </row>
    <row r="389" spans="1:20" x14ac:dyDescent="0.55000000000000004">
      <c r="A389" s="31" t="s">
        <v>124</v>
      </c>
      <c r="B389" s="31" t="s">
        <v>460</v>
      </c>
      <c r="C389" s="55">
        <v>1041550.8504225843</v>
      </c>
      <c r="D389" s="55">
        <v>1272778.2607303963</v>
      </c>
      <c r="E389" s="55">
        <v>1256022.5283717841</v>
      </c>
      <c r="F389" s="55">
        <v>1239487.3800501055</v>
      </c>
      <c r="G389" s="55">
        <v>1223169.911844702</v>
      </c>
      <c r="H389" s="55">
        <v>1207067.2580641326</v>
      </c>
      <c r="I389" s="55">
        <v>1190852.8290362337</v>
      </c>
      <c r="J389" s="55">
        <v>1174856.2070169703</v>
      </c>
      <c r="K389" s="55">
        <v>1159074.4662238231</v>
      </c>
      <c r="L389" s="55">
        <v>1143504.7201760539</v>
      </c>
      <c r="M389" s="55">
        <v>1128144.1211667678</v>
      </c>
      <c r="N389" s="55">
        <v>1110946.8806808994</v>
      </c>
      <c r="O389" s="55">
        <v>1094011.7920555777</v>
      </c>
      <c r="P389" s="55">
        <v>1077334.859091643</v>
      </c>
      <c r="Q389" s="55">
        <v>1060912.1465073265</v>
      </c>
      <c r="R389" s="55">
        <v>1044739.7790096379</v>
      </c>
      <c r="S389" s="37">
        <f t="shared" si="34"/>
        <v>18424453.990448635</v>
      </c>
      <c r="T389" s="37">
        <f t="shared" si="33"/>
        <v>7240076.189483704</v>
      </c>
    </row>
    <row r="390" spans="1:20" x14ac:dyDescent="0.55000000000000004">
      <c r="A390" s="31" t="s">
        <v>7</v>
      </c>
      <c r="B390" s="31" t="s">
        <v>460</v>
      </c>
      <c r="C390" s="55">
        <v>887599.16677865083</v>
      </c>
      <c r="D390" s="55">
        <v>1358029.6020585627</v>
      </c>
      <c r="E390" s="55">
        <v>1339020.0242465574</v>
      </c>
      <c r="F390" s="55">
        <v>1320276.54081721</v>
      </c>
      <c r="G390" s="55">
        <v>1301795.4270049739</v>
      </c>
      <c r="H390" s="55">
        <v>1283573.0101832408</v>
      </c>
      <c r="I390" s="55">
        <v>1264487.0632936312</v>
      </c>
      <c r="J390" s="55">
        <v>1245684.9127800616</v>
      </c>
      <c r="K390" s="55">
        <v>1227162.3387637122</v>
      </c>
      <c r="L390" s="55">
        <v>1208915.1841127824</v>
      </c>
      <c r="M390" s="55">
        <v>1190939.3535094853</v>
      </c>
      <c r="N390" s="55">
        <v>1169984.366876621</v>
      </c>
      <c r="O390" s="55">
        <v>1149398.0904249174</v>
      </c>
      <c r="P390" s="55">
        <v>1129174.0365722021</v>
      </c>
      <c r="Q390" s="55">
        <v>1109305.8318875381</v>
      </c>
      <c r="R390" s="55">
        <v>1089787.2150826922</v>
      </c>
      <c r="S390" s="37">
        <f t="shared" si="34"/>
        <v>19275132.164392844</v>
      </c>
      <c r="T390" s="37">
        <f t="shared" si="33"/>
        <v>7490293.7710891962</v>
      </c>
    </row>
    <row r="391" spans="1:20" x14ac:dyDescent="0.55000000000000004">
      <c r="A391" s="31" t="s">
        <v>127</v>
      </c>
      <c r="B391" s="31" t="s">
        <v>460</v>
      </c>
      <c r="C391" s="55">
        <v>12826105.18881868</v>
      </c>
      <c r="D391" s="55">
        <v>18982733.605887521</v>
      </c>
      <c r="E391" s="55">
        <v>18679781.173424486</v>
      </c>
      <c r="F391" s="55">
        <v>18381663.670336787</v>
      </c>
      <c r="G391" s="55">
        <v>18088303.934206959</v>
      </c>
      <c r="H391" s="55">
        <v>17799626.03408096</v>
      </c>
      <c r="I391" s="55">
        <v>17485742.45542324</v>
      </c>
      <c r="J391" s="55">
        <v>17177393.987489883</v>
      </c>
      <c r="K391" s="55">
        <v>16874483.022591881</v>
      </c>
      <c r="L391" s="55">
        <v>16576913.674281493</v>
      </c>
      <c r="M391" s="55">
        <v>16284591.74699937</v>
      </c>
      <c r="N391" s="55">
        <v>15992048.84369836</v>
      </c>
      <c r="O391" s="55">
        <v>15704761.29782979</v>
      </c>
      <c r="P391" s="55">
        <v>15422634.700055974</v>
      </c>
      <c r="Q391" s="55">
        <v>15145576.337046247</v>
      </c>
      <c r="R391" s="55">
        <v>14873495.161009211</v>
      </c>
      <c r="S391" s="37">
        <f t="shared" si="34"/>
        <v>266295854.83318087</v>
      </c>
      <c r="T391" s="37">
        <f t="shared" si="33"/>
        <v>104758213.60675541</v>
      </c>
    </row>
    <row r="392" spans="1:20" x14ac:dyDescent="0.55000000000000004">
      <c r="A392" s="31" t="s">
        <v>128</v>
      </c>
      <c r="B392" s="31" t="s">
        <v>460</v>
      </c>
      <c r="C392" s="55">
        <v>2524663.9369206992</v>
      </c>
      <c r="D392" s="55">
        <v>5860579.1783843515</v>
      </c>
      <c r="E392" s="55">
        <v>5744054.9547365559</v>
      </c>
      <c r="F392" s="55">
        <v>5629847.548980549</v>
      </c>
      <c r="G392" s="55">
        <v>5517910.8964872267</v>
      </c>
      <c r="H392" s="55">
        <v>5408199.8485173648</v>
      </c>
      <c r="I392" s="55">
        <v>5318061.7629057616</v>
      </c>
      <c r="J392" s="55">
        <v>5229426.0024125511</v>
      </c>
      <c r="K392" s="55">
        <v>5142267.5278908964</v>
      </c>
      <c r="L392" s="55">
        <v>5056561.717519653</v>
      </c>
      <c r="M392" s="55">
        <v>4972284.3598478418</v>
      </c>
      <c r="N392" s="55">
        <v>4886331.9917506389</v>
      </c>
      <c r="O392" s="55">
        <v>4801865.4215376405</v>
      </c>
      <c r="P392" s="55">
        <v>4718858.9652701505</v>
      </c>
      <c r="Q392" s="55">
        <v>4637287.3829895873</v>
      </c>
      <c r="R392" s="55">
        <v>4557125.8710427061</v>
      </c>
      <c r="S392" s="37">
        <f t="shared" si="34"/>
        <v>80005327.367194176</v>
      </c>
      <c r="T392" s="37">
        <f t="shared" si="33"/>
        <v>30685256.364026748</v>
      </c>
    </row>
    <row r="393" spans="1:20" x14ac:dyDescent="0.55000000000000004">
      <c r="A393" s="31" t="s">
        <v>129</v>
      </c>
      <c r="B393" s="31" t="s">
        <v>459</v>
      </c>
      <c r="C393" s="55">
        <v>1743553.3770230245</v>
      </c>
      <c r="D393" s="55">
        <v>2706448.1866452657</v>
      </c>
      <c r="E393" s="55">
        <v>2707382.8350540283</v>
      </c>
      <c r="F393" s="55">
        <v>2708317.8062355118</v>
      </c>
      <c r="G393" s="55">
        <v>2709253.1003011856</v>
      </c>
      <c r="H393" s="55">
        <v>2710188.7173625524</v>
      </c>
      <c r="I393" s="55">
        <v>2712282.4328172067</v>
      </c>
      <c r="J393" s="55">
        <v>2714377.7657401855</v>
      </c>
      <c r="K393" s="55">
        <v>2716474.7173810401</v>
      </c>
      <c r="L393" s="55">
        <v>2718573.2889902871</v>
      </c>
      <c r="M393" s="55">
        <v>2720673.4818194071</v>
      </c>
      <c r="N393" s="55">
        <v>2721474.0695518763</v>
      </c>
      <c r="O393" s="55">
        <v>2722274.8928659842</v>
      </c>
      <c r="P393" s="55">
        <v>2723075.9518310535</v>
      </c>
      <c r="Q393" s="55">
        <v>2723877.2465164261</v>
      </c>
      <c r="R393" s="55">
        <v>2724678.7769914661</v>
      </c>
      <c r="S393" s="37">
        <f t="shared" si="34"/>
        <v>42482906.647126503</v>
      </c>
      <c r="T393" s="37">
        <f t="shared" si="33"/>
        <v>15285144.02262157</v>
      </c>
    </row>
    <row r="394" spans="1:20" x14ac:dyDescent="0.55000000000000004">
      <c r="A394" s="31" t="s">
        <v>130</v>
      </c>
      <c r="B394" s="31" t="s">
        <v>460</v>
      </c>
      <c r="C394" s="55">
        <v>562391.48975588393</v>
      </c>
      <c r="D394" s="55">
        <v>672149.12665163644</v>
      </c>
      <c r="E394" s="55">
        <v>654265.47313720302</v>
      </c>
      <c r="F394" s="55">
        <v>636857.64418363373</v>
      </c>
      <c r="G394" s="55">
        <v>619912.97968137439</v>
      </c>
      <c r="H394" s="55">
        <v>603419.1563642947</v>
      </c>
      <c r="I394" s="55">
        <v>587602.19421659736</v>
      </c>
      <c r="J394" s="55">
        <v>572199.82993001037</v>
      </c>
      <c r="K394" s="55">
        <v>557201.19596974226</v>
      </c>
      <c r="L394" s="55">
        <v>542595.70966333093</v>
      </c>
      <c r="M394" s="55">
        <v>528373.06573376595</v>
      </c>
      <c r="N394" s="55">
        <v>513321.42531091464</v>
      </c>
      <c r="O394" s="55">
        <v>498698.55746204808</v>
      </c>
      <c r="P394" s="55">
        <v>484492.2478427465</v>
      </c>
      <c r="Q394" s="55">
        <v>470690.63005577447</v>
      </c>
      <c r="R394" s="55">
        <v>457282.17573919042</v>
      </c>
      <c r="S394" s="37">
        <f t="shared" si="34"/>
        <v>8961452.901698146</v>
      </c>
      <c r="T394" s="37">
        <f t="shared" si="33"/>
        <v>3748995.8697740263</v>
      </c>
    </row>
    <row r="395" spans="1:20" x14ac:dyDescent="0.55000000000000004">
      <c r="A395" s="31" t="s">
        <v>32</v>
      </c>
      <c r="B395" s="31" t="s">
        <v>460</v>
      </c>
      <c r="C395" s="55">
        <v>276128.81519135978</v>
      </c>
      <c r="D395" s="55">
        <v>343712.70393617521</v>
      </c>
      <c r="E395" s="55">
        <v>343696.5930366501</v>
      </c>
      <c r="F395" s="55">
        <v>343680.48289229372</v>
      </c>
      <c r="G395" s="55">
        <v>343664.37350307073</v>
      </c>
      <c r="H395" s="55">
        <v>343648.2648689457</v>
      </c>
      <c r="I395" s="55">
        <v>343716.74244508304</v>
      </c>
      <c r="J395" s="55">
        <v>343785.23366650526</v>
      </c>
      <c r="K395" s="55">
        <v>343853.73853593139</v>
      </c>
      <c r="L395" s="55">
        <v>343922.25705608079</v>
      </c>
      <c r="M395" s="55">
        <v>343990.7892296738</v>
      </c>
      <c r="N395" s="55">
        <v>343275.74525607185</v>
      </c>
      <c r="O395" s="55">
        <v>342562.18762425642</v>
      </c>
      <c r="P395" s="55">
        <v>341850.11324461043</v>
      </c>
      <c r="Q395" s="55">
        <v>341139.51903393952</v>
      </c>
      <c r="R395" s="55">
        <v>340430.40191545797</v>
      </c>
      <c r="S395" s="37">
        <f t="shared" si="34"/>
        <v>5423057.9614361059</v>
      </c>
      <c r="T395" s="37">
        <f t="shared" si="33"/>
        <v>1994531.2334284955</v>
      </c>
    </row>
    <row r="396" spans="1:20" x14ac:dyDescent="0.55000000000000004">
      <c r="A396" s="31" t="s">
        <v>132</v>
      </c>
      <c r="B396" s="31" t="s">
        <v>459</v>
      </c>
      <c r="C396" s="55">
        <v>331812.50615536713</v>
      </c>
      <c r="D396" s="55">
        <v>358409.97738795762</v>
      </c>
      <c r="E396" s="55">
        <v>351006.43673002295</v>
      </c>
      <c r="F396" s="55">
        <v>343755.82823841134</v>
      </c>
      <c r="G396" s="55">
        <v>336654.99285064469</v>
      </c>
      <c r="H396" s="55">
        <v>329700.8367598154</v>
      </c>
      <c r="I396" s="55">
        <v>324760.26633078035</v>
      </c>
      <c r="J396" s="55">
        <v>319893.7304004266</v>
      </c>
      <c r="K396" s="55">
        <v>315100.11956102977</v>
      </c>
      <c r="L396" s="55">
        <v>310378.34102935233</v>
      </c>
      <c r="M396" s="55">
        <v>305727.31839752424</v>
      </c>
      <c r="N396" s="55">
        <v>302698.02899074252</v>
      </c>
      <c r="O396" s="55">
        <v>299698.75520166266</v>
      </c>
      <c r="P396" s="55">
        <v>296729.19962149166</v>
      </c>
      <c r="Q396" s="55">
        <v>293789.06778830203</v>
      </c>
      <c r="R396" s="55">
        <v>290878.06815783336</v>
      </c>
      <c r="S396" s="37">
        <f t="shared" si="34"/>
        <v>5110993.4736013655</v>
      </c>
      <c r="T396" s="37">
        <f t="shared" si="33"/>
        <v>2051340.5781222193</v>
      </c>
    </row>
    <row r="397" spans="1:20" x14ac:dyDescent="0.55000000000000004">
      <c r="A397" s="31" t="s">
        <v>133</v>
      </c>
      <c r="B397" s="31">
        <v>0</v>
      </c>
      <c r="C397" s="55">
        <v>216713.36432453402</v>
      </c>
      <c r="D397" s="55">
        <v>435411.55100102472</v>
      </c>
      <c r="E397" s="55">
        <v>431573.38975888561</v>
      </c>
      <c r="F397" s="55">
        <v>427769.06198231905</v>
      </c>
      <c r="G397" s="55">
        <v>423998.2694286718</v>
      </c>
      <c r="H397" s="55">
        <v>420260.71648430522</v>
      </c>
      <c r="I397" s="55">
        <v>416863.81896619895</v>
      </c>
      <c r="J397" s="55">
        <v>413494.37800611957</v>
      </c>
      <c r="K397" s="55">
        <v>410152.17167727213</v>
      </c>
      <c r="L397" s="55">
        <v>406836.97984665894</v>
      </c>
      <c r="M397" s="55">
        <v>403548.58416058146</v>
      </c>
      <c r="N397" s="55">
        <v>399684.35558196722</v>
      </c>
      <c r="O397" s="55">
        <v>395857.12939437595</v>
      </c>
      <c r="P397" s="55">
        <v>392066.5512769089</v>
      </c>
      <c r="Q397" s="55">
        <v>388312.27030151075</v>
      </c>
      <c r="R397" s="55">
        <v>384593.93890048022</v>
      </c>
      <c r="S397" s="37">
        <f t="shared" si="34"/>
        <v>6367136.5310918139</v>
      </c>
      <c r="T397" s="37">
        <f t="shared" si="33"/>
        <v>2355726.3529797401</v>
      </c>
    </row>
    <row r="398" spans="1:20" x14ac:dyDescent="0.55000000000000004">
      <c r="A398" s="66" t="s">
        <v>25</v>
      </c>
      <c r="B398" s="31" t="s">
        <v>460</v>
      </c>
      <c r="C398" s="55">
        <v>185115.93997210692</v>
      </c>
      <c r="D398" s="55">
        <v>263636.73189298279</v>
      </c>
      <c r="E398" s="55">
        <v>259487.17465817055</v>
      </c>
      <c r="F398" s="55">
        <v>255402.93011753925</v>
      </c>
      <c r="G398" s="55">
        <v>251382.97027032156</v>
      </c>
      <c r="H398" s="55">
        <v>247426.28329615123</v>
      </c>
      <c r="I398" s="55">
        <v>243483.24697182336</v>
      </c>
      <c r="J398" s="55">
        <v>239603.04768828125</v>
      </c>
      <c r="K398" s="55">
        <v>235784.68406147219</v>
      </c>
      <c r="L398" s="55">
        <v>232027.17066560648</v>
      </c>
      <c r="M398" s="55">
        <v>228329.53777884299</v>
      </c>
      <c r="N398" s="55">
        <v>225109.93561074816</v>
      </c>
      <c r="O398" s="55">
        <v>221935.73202849398</v>
      </c>
      <c r="P398" s="55">
        <v>218806.2868810652</v>
      </c>
      <c r="Q398" s="55">
        <v>215720.96904401243</v>
      </c>
      <c r="R398" s="55">
        <v>212679.15629217157</v>
      </c>
      <c r="S398" s="37">
        <f t="shared" si="34"/>
        <v>3735931.7972297901</v>
      </c>
      <c r="T398" s="37">
        <f t="shared" si="33"/>
        <v>1462452.0302072724</v>
      </c>
    </row>
    <row r="399" spans="1:20" x14ac:dyDescent="0.55000000000000004">
      <c r="A399" s="31" t="s">
        <v>135</v>
      </c>
      <c r="B399" s="31" t="s">
        <v>459</v>
      </c>
      <c r="C399" s="55">
        <v>5759.1649676898696</v>
      </c>
      <c r="D399" s="55">
        <v>26598.857592098695</v>
      </c>
      <c r="E399" s="55">
        <v>26616.966114768267</v>
      </c>
      <c r="F399" s="55">
        <v>26635.086965733964</v>
      </c>
      <c r="G399" s="55">
        <v>26653.220153388924</v>
      </c>
      <c r="H399" s="55">
        <v>26671.36568613195</v>
      </c>
      <c r="I399" s="55">
        <v>26674.190028451372</v>
      </c>
      <c r="J399" s="55">
        <v>26677.014669852189</v>
      </c>
      <c r="K399" s="55">
        <v>26679.839610366093</v>
      </c>
      <c r="L399" s="55">
        <v>26682.664850024743</v>
      </c>
      <c r="M399" s="55">
        <v>26685.490388859824</v>
      </c>
      <c r="N399" s="55">
        <v>26632.1046100194</v>
      </c>
      <c r="O399" s="55">
        <v>26578.825632340991</v>
      </c>
      <c r="P399" s="55">
        <v>26525.65324216304</v>
      </c>
      <c r="Q399" s="55">
        <v>26472.587226251439</v>
      </c>
      <c r="R399" s="55">
        <v>26419.627371798691</v>
      </c>
      <c r="S399" s="37">
        <f t="shared" si="34"/>
        <v>404962.65910993947</v>
      </c>
      <c r="T399" s="37">
        <f t="shared" si="33"/>
        <v>138934.66147981168</v>
      </c>
    </row>
    <row r="400" spans="1:20" x14ac:dyDescent="0.55000000000000004">
      <c r="A400" s="31" t="s">
        <v>137</v>
      </c>
      <c r="B400" s="31" t="s">
        <v>459</v>
      </c>
      <c r="C400" s="55">
        <v>457898.3904087143</v>
      </c>
      <c r="D400" s="55">
        <v>692500.89487441606</v>
      </c>
      <c r="E400" s="55">
        <v>693546.063858298</v>
      </c>
      <c r="F400" s="55">
        <v>694592.810281593</v>
      </c>
      <c r="G400" s="55">
        <v>695641.13652507833</v>
      </c>
      <c r="H400" s="55">
        <v>696691.04497312463</v>
      </c>
      <c r="I400" s="55">
        <v>696996.99312228849</v>
      </c>
      <c r="J400" s="55">
        <v>697303.07562694687</v>
      </c>
      <c r="K400" s="55">
        <v>697609.29254610161</v>
      </c>
      <c r="L400" s="55">
        <v>697915.6439387796</v>
      </c>
      <c r="M400" s="55">
        <v>698222.12986403424</v>
      </c>
      <c r="N400" s="55">
        <v>697833.62780562881</v>
      </c>
      <c r="O400" s="55">
        <v>697445.34191603668</v>
      </c>
      <c r="P400" s="55">
        <v>697057.27207497822</v>
      </c>
      <c r="Q400" s="55">
        <v>696669.41816224065</v>
      </c>
      <c r="R400" s="55">
        <v>696281.78005767788</v>
      </c>
      <c r="S400" s="37">
        <f t="shared" si="34"/>
        <v>10904204.916035937</v>
      </c>
      <c r="T400" s="37">
        <f t="shared" si="33"/>
        <v>3930870.3409212241</v>
      </c>
    </row>
    <row r="401" spans="1:20" x14ac:dyDescent="0.55000000000000004">
      <c r="A401" s="31" t="s">
        <v>22</v>
      </c>
      <c r="B401" s="31" t="s">
        <v>460</v>
      </c>
      <c r="C401" s="55">
        <v>990334.34553849103</v>
      </c>
      <c r="D401" s="55">
        <v>2557480.3925071401</v>
      </c>
      <c r="E401" s="55">
        <v>2568433.4629384368</v>
      </c>
      <c r="F401" s="55">
        <v>2579433.4427232607</v>
      </c>
      <c r="G401" s="55">
        <v>2590480.5327630374</v>
      </c>
      <c r="H401" s="55">
        <v>2601574.9348196024</v>
      </c>
      <c r="I401" s="55">
        <v>2615255.6553518688</v>
      </c>
      <c r="J401" s="55">
        <v>2629008.31773435</v>
      </c>
      <c r="K401" s="55">
        <v>2642833.300282632</v>
      </c>
      <c r="L401" s="55">
        <v>2656730.9833017224</v>
      </c>
      <c r="M401" s="55">
        <v>2670701.7490965142</v>
      </c>
      <c r="N401" s="55">
        <v>2682449.9273094968</v>
      </c>
      <c r="O401" s="55">
        <v>2694249.7847080622</v>
      </c>
      <c r="P401" s="55">
        <v>2706101.5486243251</v>
      </c>
      <c r="Q401" s="55">
        <v>2718005.4473904157</v>
      </c>
      <c r="R401" s="55">
        <v>2729961.7103428803</v>
      </c>
      <c r="S401" s="37">
        <f t="shared" si="34"/>
        <v>40633035.535432234</v>
      </c>
      <c r="T401" s="37">
        <f t="shared" si="33"/>
        <v>13887737.111289971</v>
      </c>
    </row>
    <row r="402" spans="1:20" x14ac:dyDescent="0.55000000000000004">
      <c r="A402" s="31" t="s">
        <v>140</v>
      </c>
      <c r="B402" s="31" t="s">
        <v>460</v>
      </c>
      <c r="C402" s="55">
        <v>170571.78936495262</v>
      </c>
      <c r="D402" s="55">
        <v>285442.31993150752</v>
      </c>
      <c r="E402" s="55">
        <v>286603.02495937434</v>
      </c>
      <c r="F402" s="55">
        <v>287768.44980650977</v>
      </c>
      <c r="G402" s="55">
        <v>288938.61366529571</v>
      </c>
      <c r="H402" s="55">
        <v>290113.53580615669</v>
      </c>
      <c r="I402" s="55">
        <v>292093.29393316066</v>
      </c>
      <c r="J402" s="55">
        <v>294086.56208902481</v>
      </c>
      <c r="K402" s="55">
        <v>296093.43246727367</v>
      </c>
      <c r="L402" s="55">
        <v>298113.99789056811</v>
      </c>
      <c r="M402" s="55">
        <v>300148.35181499791</v>
      </c>
      <c r="N402" s="55">
        <v>301813.78989094199</v>
      </c>
      <c r="O402" s="55">
        <v>303488.46901041688</v>
      </c>
      <c r="P402" s="55">
        <v>305172.44044935203</v>
      </c>
      <c r="Q402" s="55">
        <v>306865.75576819264</v>
      </c>
      <c r="R402" s="55">
        <v>308568.46681347833</v>
      </c>
      <c r="S402" s="37">
        <f t="shared" si="34"/>
        <v>4615882.2936612042</v>
      </c>
      <c r="T402" s="37">
        <f t="shared" si="33"/>
        <v>1609437.7335337966</v>
      </c>
    </row>
    <row r="403" spans="1:20" x14ac:dyDescent="0.55000000000000004">
      <c r="A403" s="31" t="s">
        <v>141</v>
      </c>
      <c r="B403" s="31" t="s">
        <v>459</v>
      </c>
      <c r="C403" s="55">
        <v>2726.3525275991005</v>
      </c>
      <c r="D403" s="55">
        <v>2974.6109130375294</v>
      </c>
      <c r="E403" s="55">
        <v>2967.8069571311735</v>
      </c>
      <c r="F403" s="55">
        <v>2961.018564206779</v>
      </c>
      <c r="G403" s="55">
        <v>2954.2456986664624</v>
      </c>
      <c r="H403" s="55">
        <v>2947.4883249937707</v>
      </c>
      <c r="I403" s="55">
        <v>2939.8672920374765</v>
      </c>
      <c r="J403" s="55">
        <v>2932.2659640424631</v>
      </c>
      <c r="K403" s="55">
        <v>2924.6842900595366</v>
      </c>
      <c r="L403" s="55">
        <v>2917.122219271233</v>
      </c>
      <c r="M403" s="55">
        <v>2909.5797009914863</v>
      </c>
      <c r="N403" s="55">
        <v>2897.0856316340214</v>
      </c>
      <c r="O403" s="55">
        <v>2884.6452132451341</v>
      </c>
      <c r="P403" s="55">
        <v>2872.2582154414026</v>
      </c>
      <c r="Q403" s="55">
        <v>2859.9244088286991</v>
      </c>
      <c r="R403" s="55">
        <v>2847.6435649979421</v>
      </c>
      <c r="S403" s="37">
        <f t="shared" si="34"/>
        <v>46516.599486184219</v>
      </c>
      <c r="T403" s="37">
        <f t="shared" si="33"/>
        <v>17531.522985634816</v>
      </c>
    </row>
    <row r="404" spans="1:20" x14ac:dyDescent="0.55000000000000004">
      <c r="A404" s="31" t="s">
        <v>143</v>
      </c>
      <c r="B404" s="31" t="s">
        <v>459</v>
      </c>
      <c r="C404" s="55">
        <v>26072115.63891159</v>
      </c>
      <c r="D404" s="55">
        <v>31654854.643822189</v>
      </c>
      <c r="E404" s="55">
        <v>31216142.964888159</v>
      </c>
      <c r="F404" s="55">
        <v>30783511.488798175</v>
      </c>
      <c r="G404" s="55">
        <v>30356875.948667165</v>
      </c>
      <c r="H404" s="55">
        <v>29936153.2454836</v>
      </c>
      <c r="I404" s="55">
        <v>29492397.120018244</v>
      </c>
      <c r="J404" s="55">
        <v>29055218.977277432</v>
      </c>
      <c r="K404" s="55">
        <v>28624521.309070874</v>
      </c>
      <c r="L404" s="55">
        <v>28200208.052612979</v>
      </c>
      <c r="M404" s="55">
        <v>27782184.569097031</v>
      </c>
      <c r="N404" s="55">
        <v>27323020.680568554</v>
      </c>
      <c r="O404" s="55">
        <v>26871445.521285053</v>
      </c>
      <c r="P404" s="55">
        <v>26427333.670208424</v>
      </c>
      <c r="Q404" s="55">
        <v>25990561.779168941</v>
      </c>
      <c r="R404" s="55">
        <v>25561008.538606375</v>
      </c>
      <c r="S404" s="37">
        <f t="shared" si="34"/>
        <v>455347554.14848483</v>
      </c>
      <c r="T404" s="37">
        <f t="shared" si="33"/>
        <v>180019653.93057087</v>
      </c>
    </row>
    <row r="405" spans="1:20" x14ac:dyDescent="0.55000000000000004">
      <c r="A405" s="31" t="s">
        <v>145</v>
      </c>
      <c r="B405" s="31" t="s">
        <v>459</v>
      </c>
      <c r="C405" s="55">
        <v>355753.01778695628</v>
      </c>
      <c r="D405" s="55">
        <v>787606.37183319614</v>
      </c>
      <c r="E405" s="55">
        <v>773811.89294365782</v>
      </c>
      <c r="F405" s="55">
        <v>760259.01652794261</v>
      </c>
      <c r="G405" s="55">
        <v>746943.51105575357</v>
      </c>
      <c r="H405" s="55">
        <v>733861.21910964651</v>
      </c>
      <c r="I405" s="55">
        <v>721738.24504178262</v>
      </c>
      <c r="J405" s="55">
        <v>709815.53567850194</v>
      </c>
      <c r="K405" s="55">
        <v>698089.78275966353</v>
      </c>
      <c r="L405" s="55">
        <v>686557.73267572036</v>
      </c>
      <c r="M405" s="55">
        <v>675216.18556492322</v>
      </c>
      <c r="N405" s="55">
        <v>664364.14321904292</v>
      </c>
      <c r="O405" s="55">
        <v>653686.51438041346</v>
      </c>
      <c r="P405" s="55">
        <v>643180.49588346051</v>
      </c>
      <c r="Q405" s="55">
        <v>632843.32961495337</v>
      </c>
      <c r="R405" s="55">
        <v>622672.30178992648</v>
      </c>
      <c r="S405" s="37">
        <f t="shared" si="34"/>
        <v>10866399.295865541</v>
      </c>
      <c r="T405" s="37">
        <f t="shared" si="33"/>
        <v>4158235.0292571527</v>
      </c>
    </row>
    <row r="406" spans="1:20" x14ac:dyDescent="0.55000000000000004">
      <c r="A406" s="31" t="s">
        <v>34</v>
      </c>
      <c r="B406" s="31" t="s">
        <v>460</v>
      </c>
      <c r="C406" s="55">
        <v>745148.27938126342</v>
      </c>
      <c r="D406" s="55">
        <v>1920866.4995824043</v>
      </c>
      <c r="E406" s="55">
        <v>1925649.3028304947</v>
      </c>
      <c r="F406" s="55">
        <v>1930444.0148743889</v>
      </c>
      <c r="G406" s="55">
        <v>1935250.6653660319</v>
      </c>
      <c r="H406" s="55">
        <v>1940069.2840311993</v>
      </c>
      <c r="I406" s="55">
        <v>1945556.082007847</v>
      </c>
      <c r="J406" s="55">
        <v>1951058.397446827</v>
      </c>
      <c r="K406" s="55">
        <v>1956576.2742337792</v>
      </c>
      <c r="L406" s="55">
        <v>1962109.7563784565</v>
      </c>
      <c r="M406" s="55">
        <v>1967658.8880150802</v>
      </c>
      <c r="N406" s="55">
        <v>1971330.9892766129</v>
      </c>
      <c r="O406" s="55">
        <v>1975009.9435184856</v>
      </c>
      <c r="P406" s="55">
        <v>1978695.7635299256</v>
      </c>
      <c r="Q406" s="55">
        <v>1982388.4621240278</v>
      </c>
      <c r="R406" s="55">
        <v>1986088.0521378005</v>
      </c>
      <c r="S406" s="37">
        <f t="shared" si="34"/>
        <v>30073900.654734623</v>
      </c>
      <c r="T406" s="37">
        <f t="shared" si="33"/>
        <v>10397428.046065781</v>
      </c>
    </row>
    <row r="407" spans="1:20" x14ac:dyDescent="0.55000000000000004">
      <c r="A407" s="31" t="s">
        <v>35</v>
      </c>
      <c r="B407" s="31" t="s">
        <v>460</v>
      </c>
      <c r="C407" s="55">
        <v>2549655.4798505502</v>
      </c>
      <c r="D407" s="55">
        <v>2775403.6016719672</v>
      </c>
      <c r="E407" s="55">
        <v>2735809.7544437936</v>
      </c>
      <c r="F407" s="55">
        <v>2696780.7521763262</v>
      </c>
      <c r="G407" s="55">
        <v>2658308.5368036786</v>
      </c>
      <c r="H407" s="55">
        <v>2620385.1652161577</v>
      </c>
      <c r="I407" s="55">
        <v>2576221.8967995909</v>
      </c>
      <c r="J407" s="55">
        <v>2532802.9442580808</v>
      </c>
      <c r="K407" s="55">
        <v>2490115.7630916005</v>
      </c>
      <c r="L407" s="55">
        <v>2448148.0202217596</v>
      </c>
      <c r="M407" s="55">
        <v>2406887.5904285614</v>
      </c>
      <c r="N407" s="55">
        <v>2356731.8475355427</v>
      </c>
      <c r="O407" s="55">
        <v>2307621.2712531933</v>
      </c>
      <c r="P407" s="55">
        <v>2259534.0819570669</v>
      </c>
      <c r="Q407" s="55">
        <v>2212448.9538757531</v>
      </c>
      <c r="R407" s="55">
        <v>2166345.0056332997</v>
      </c>
      <c r="S407" s="37">
        <f t="shared" si="34"/>
        <v>39793200.665216923</v>
      </c>
      <c r="T407" s="37">
        <f t="shared" si="33"/>
        <v>16036343.290162472</v>
      </c>
    </row>
    <row r="408" spans="1:20" x14ac:dyDescent="0.55000000000000004">
      <c r="A408" s="31" t="s">
        <v>28</v>
      </c>
      <c r="B408" s="31" t="s">
        <v>460</v>
      </c>
      <c r="C408" s="55">
        <v>11403.747364737937</v>
      </c>
      <c r="D408" s="55">
        <v>29149.753804705582</v>
      </c>
      <c r="E408" s="55">
        <v>28976.620276577727</v>
      </c>
      <c r="F408" s="55">
        <v>28804.515066519474</v>
      </c>
      <c r="G408" s="55">
        <v>28633.432066886267</v>
      </c>
      <c r="H408" s="55">
        <v>28463.365206309576</v>
      </c>
      <c r="I408" s="55">
        <v>28273.69309777844</v>
      </c>
      <c r="J408" s="55">
        <v>28085.284912486659</v>
      </c>
      <c r="K408" s="55">
        <v>27898.13222799424</v>
      </c>
      <c r="L408" s="55">
        <v>27712.226677986007</v>
      </c>
      <c r="M408" s="55">
        <v>27527.559951897638</v>
      </c>
      <c r="N408" s="55">
        <v>27380.439095387163</v>
      </c>
      <c r="O408" s="55">
        <v>27234.104525291405</v>
      </c>
      <c r="P408" s="55">
        <v>27088.552039307968</v>
      </c>
      <c r="Q408" s="55">
        <v>26943.777457593653</v>
      </c>
      <c r="R408" s="55">
        <v>26799.776622644393</v>
      </c>
      <c r="S408" s="37">
        <f t="shared" si="34"/>
        <v>430374.98039410415</v>
      </c>
      <c r="T408" s="37">
        <f t="shared" si="33"/>
        <v>155431.43378573656</v>
      </c>
    </row>
    <row r="409" spans="1:20" x14ac:dyDescent="0.55000000000000004">
      <c r="A409" s="31" t="s">
        <v>146</v>
      </c>
      <c r="B409" s="31" t="s">
        <v>459</v>
      </c>
      <c r="C409" s="55">
        <v>4820740.6077345256</v>
      </c>
      <c r="D409" s="55">
        <v>4785731.6055655414</v>
      </c>
      <c r="E409" s="55">
        <v>4750976.8444629423</v>
      </c>
      <c r="F409" s="55">
        <v>4716474.4780867612</v>
      </c>
      <c r="G409" s="55">
        <v>4682222.6735054543</v>
      </c>
      <c r="H409" s="55">
        <v>4648219.6110985223</v>
      </c>
      <c r="I409" s="55">
        <v>4596721.9837390697</v>
      </c>
      <c r="J409" s="55">
        <v>4545794.898618483</v>
      </c>
      <c r="K409" s="55">
        <v>4495432.0346990163</v>
      </c>
      <c r="L409" s="55">
        <v>4445627.1409737039</v>
      </c>
      <c r="M409" s="55">
        <v>4396374.0356904902</v>
      </c>
      <c r="N409" s="55">
        <v>4326587.9153756667</v>
      </c>
      <c r="O409" s="55">
        <v>4257909.5494395783</v>
      </c>
      <c r="P409" s="55">
        <v>4190321.3538732836</v>
      </c>
      <c r="Q409" s="55">
        <v>4123806.0237887152</v>
      </c>
      <c r="R409" s="55">
        <v>4058346.5289880363</v>
      </c>
      <c r="S409" s="37">
        <f t="shared" si="34"/>
        <v>71841287.285639793</v>
      </c>
      <c r="T409" s="37">
        <f t="shared" si="33"/>
        <v>28404365.820453748</v>
      </c>
    </row>
    <row r="410" spans="1:20" x14ac:dyDescent="0.55000000000000004">
      <c r="A410" s="31" t="s">
        <v>148</v>
      </c>
      <c r="B410" s="31" t="s">
        <v>459</v>
      </c>
      <c r="C410" s="55">
        <v>116405.88994517055</v>
      </c>
      <c r="D410" s="55">
        <v>195950.86543027876</v>
      </c>
      <c r="E410" s="55">
        <v>197911.33428537424</v>
      </c>
      <c r="F410" s="55">
        <v>199891.41743573375</v>
      </c>
      <c r="G410" s="55">
        <v>201891.31112042416</v>
      </c>
      <c r="H410" s="55">
        <v>203911.21354186462</v>
      </c>
      <c r="I410" s="55">
        <v>206349.781345175</v>
      </c>
      <c r="J410" s="55">
        <v>208817.51190431448</v>
      </c>
      <c r="K410" s="55">
        <v>211314.75397576485</v>
      </c>
      <c r="L410" s="55">
        <v>213841.86048677561</v>
      </c>
      <c r="M410" s="55">
        <v>216399.18858524214</v>
      </c>
      <c r="N410" s="55">
        <v>219070.54744996154</v>
      </c>
      <c r="O410" s="55">
        <v>221774.88313973646</v>
      </c>
      <c r="P410" s="55">
        <v>224512.60273989142</v>
      </c>
      <c r="Q410" s="55">
        <v>227284.11836105178</v>
      </c>
      <c r="R410" s="55">
        <v>230089.84720117893</v>
      </c>
      <c r="S410" s="37">
        <f t="shared" si="34"/>
        <v>3295417.126947938</v>
      </c>
      <c r="T410" s="37">
        <f t="shared" si="33"/>
        <v>1115962.031758846</v>
      </c>
    </row>
    <row r="411" spans="1:20" x14ac:dyDescent="0.55000000000000004">
      <c r="A411" s="31" t="s">
        <v>29</v>
      </c>
      <c r="B411" s="31" t="s">
        <v>460</v>
      </c>
      <c r="C411" s="55">
        <v>176719.64222081273</v>
      </c>
      <c r="D411" s="55">
        <v>311296.99250146246</v>
      </c>
      <c r="E411" s="55">
        <v>310736.8027468248</v>
      </c>
      <c r="F411" s="55">
        <v>310177.62107311562</v>
      </c>
      <c r="G411" s="55">
        <v>309619.44566625811</v>
      </c>
      <c r="H411" s="55">
        <v>309062.27471544017</v>
      </c>
      <c r="I411" s="55">
        <v>308812.9086069552</v>
      </c>
      <c r="J411" s="55">
        <v>308563.74369887915</v>
      </c>
      <c r="K411" s="55">
        <v>308314.77982887399</v>
      </c>
      <c r="L411" s="55">
        <v>308066.01683473284</v>
      </c>
      <c r="M411" s="55">
        <v>307817.45455437916</v>
      </c>
      <c r="N411" s="55">
        <v>307551.28445975663</v>
      </c>
      <c r="O411" s="55">
        <v>307285.34452271048</v>
      </c>
      <c r="P411" s="55">
        <v>307019.63454422296</v>
      </c>
      <c r="Q411" s="55">
        <v>306754.15432544873</v>
      </c>
      <c r="R411" s="55">
        <v>306488.90366771433</v>
      </c>
      <c r="S411" s="37">
        <f t="shared" si="34"/>
        <v>4804287.0039675878</v>
      </c>
      <c r="T411" s="37">
        <f t="shared" si="33"/>
        <v>1727612.7789239141</v>
      </c>
    </row>
    <row r="412" spans="1:20" x14ac:dyDescent="0.55000000000000004">
      <c r="A412" s="31" t="s">
        <v>149</v>
      </c>
      <c r="B412" s="31" t="s">
        <v>460</v>
      </c>
      <c r="C412" s="55">
        <v>2388491.9228226524</v>
      </c>
      <c r="D412" s="55">
        <v>8874150.4243080653</v>
      </c>
      <c r="E412" s="55">
        <v>8792219.6150371823</v>
      </c>
      <c r="F412" s="55">
        <v>8711045.2339523025</v>
      </c>
      <c r="G412" s="55">
        <v>8630620.2973118331</v>
      </c>
      <c r="H412" s="55">
        <v>8550937.8858517427</v>
      </c>
      <c r="I412" s="55">
        <v>8483776.1877637934</v>
      </c>
      <c r="J412" s="55">
        <v>8417141.9983246326</v>
      </c>
      <c r="K412" s="55">
        <v>8351031.1743189711</v>
      </c>
      <c r="L412" s="55">
        <v>8285439.6050736085</v>
      </c>
      <c r="M412" s="55">
        <v>8220363.2122018235</v>
      </c>
      <c r="N412" s="55">
        <v>8154470.8542001396</v>
      </c>
      <c r="O412" s="55">
        <v>8089106.672719487</v>
      </c>
      <c r="P412" s="55">
        <v>8024266.4340300979</v>
      </c>
      <c r="Q412" s="55">
        <v>7959945.9383387165</v>
      </c>
      <c r="R412" s="55">
        <v>7896141.0195165733</v>
      </c>
      <c r="S412" s="37">
        <f t="shared" si="34"/>
        <v>127829148.47577164</v>
      </c>
      <c r="T412" s="37">
        <f t="shared" si="33"/>
        <v>45947465.379283778</v>
      </c>
    </row>
    <row r="413" spans="1:20" x14ac:dyDescent="0.55000000000000004">
      <c r="A413" s="31" t="s">
        <v>151</v>
      </c>
      <c r="B413" s="31" t="s">
        <v>459</v>
      </c>
      <c r="C413" s="55">
        <v>6725699.0219659386</v>
      </c>
      <c r="D413" s="55">
        <v>9551406.6299655177</v>
      </c>
      <c r="E413" s="55">
        <v>9508571.1072426457</v>
      </c>
      <c r="F413" s="55">
        <v>9465927.6904658396</v>
      </c>
      <c r="G413" s="55">
        <v>9423475.5180909429</v>
      </c>
      <c r="H413" s="55">
        <v>9381213.7324375939</v>
      </c>
      <c r="I413" s="55">
        <v>9325011.5593875907</v>
      </c>
      <c r="J413" s="55">
        <v>9269146.0894919597</v>
      </c>
      <c r="K413" s="55">
        <v>9213615.3055864517</v>
      </c>
      <c r="L413" s="55">
        <v>9158417.2025915049</v>
      </c>
      <c r="M413" s="55">
        <v>9103549.7874398381</v>
      </c>
      <c r="N413" s="55">
        <v>9026355.550745992</v>
      </c>
      <c r="O413" s="55">
        <v>8949815.888401486</v>
      </c>
      <c r="P413" s="55">
        <v>8873925.2498937678</v>
      </c>
      <c r="Q413" s="55">
        <v>8798678.1317762919</v>
      </c>
      <c r="R413" s="55">
        <v>8724069.0772693977</v>
      </c>
      <c r="S413" s="37">
        <f t="shared" si="34"/>
        <v>144498877.54275277</v>
      </c>
      <c r="T413" s="37">
        <f t="shared" si="33"/>
        <v>54056293.700168476</v>
      </c>
    </row>
    <row r="414" spans="1:20" x14ac:dyDescent="0.55000000000000004">
      <c r="A414" s="31" t="s">
        <v>153</v>
      </c>
      <c r="B414" s="31" t="s">
        <v>459</v>
      </c>
      <c r="C414" s="55">
        <v>4390252.4659729861</v>
      </c>
      <c r="D414" s="55">
        <v>7812917.6239738101</v>
      </c>
      <c r="E414" s="55">
        <v>7690407.9447862525</v>
      </c>
      <c r="F414" s="55">
        <v>7569819.2664612411</v>
      </c>
      <c r="G414" s="55">
        <v>7451121.4669354502</v>
      </c>
      <c r="H414" s="55">
        <v>7334284.896471587</v>
      </c>
      <c r="I414" s="55">
        <v>7225194.1610075077</v>
      </c>
      <c r="J414" s="55">
        <v>7117726.0497981552</v>
      </c>
      <c r="K414" s="55">
        <v>7011856.4278016258</v>
      </c>
      <c r="L414" s="55">
        <v>6907561.5189625351</v>
      </c>
      <c r="M414" s="55">
        <v>6804817.9008724457</v>
      </c>
      <c r="N414" s="55">
        <v>6697645.7902490497</v>
      </c>
      <c r="O414" s="55">
        <v>6592161.5809718464</v>
      </c>
      <c r="P414" s="55">
        <v>6488338.6895300876</v>
      </c>
      <c r="Q414" s="55">
        <v>6386150.9510885878</v>
      </c>
      <c r="R414" s="55">
        <v>6285572.6128938179</v>
      </c>
      <c r="S414" s="37">
        <f t="shared" si="34"/>
        <v>109765829.34777699</v>
      </c>
      <c r="T414" s="37">
        <f t="shared" si="33"/>
        <v>42248803.664601333</v>
      </c>
    </row>
    <row r="415" spans="1:20" x14ac:dyDescent="0.55000000000000004">
      <c r="A415" s="31" t="s">
        <v>154</v>
      </c>
      <c r="B415" s="31" t="s">
        <v>459</v>
      </c>
      <c r="C415" s="55">
        <v>3052668.9075327371</v>
      </c>
      <c r="D415" s="55">
        <v>6667009.6160494573</v>
      </c>
      <c r="E415" s="55">
        <v>6584675.2307287129</v>
      </c>
      <c r="F415" s="55">
        <v>6503357.6357527487</v>
      </c>
      <c r="G415" s="55">
        <v>6423044.2742463108</v>
      </c>
      <c r="H415" s="55">
        <v>6343722.7444055704</v>
      </c>
      <c r="I415" s="55">
        <v>6260912.125214356</v>
      </c>
      <c r="J415" s="55">
        <v>6179182.5114401691</v>
      </c>
      <c r="K415" s="55">
        <v>6098519.7916958146</v>
      </c>
      <c r="L415" s="55">
        <v>6018910.0388033865</v>
      </c>
      <c r="M415" s="55">
        <v>5940339.5073896218</v>
      </c>
      <c r="N415" s="55">
        <v>5855313.4647462927</v>
      </c>
      <c r="O415" s="55">
        <v>5771504.427952311</v>
      </c>
      <c r="P415" s="55">
        <v>5688894.9776007282</v>
      </c>
      <c r="Q415" s="55">
        <v>5607467.9436143395</v>
      </c>
      <c r="R415" s="55">
        <v>5527206.4016769193</v>
      </c>
      <c r="S415" s="37">
        <f t="shared" si="34"/>
        <v>94522729.59884946</v>
      </c>
      <c r="T415" s="37">
        <f t="shared" si="33"/>
        <v>35574478.408715531</v>
      </c>
    </row>
    <row r="416" spans="1:20" x14ac:dyDescent="0.55000000000000004">
      <c r="A416" s="31" t="s">
        <v>157</v>
      </c>
      <c r="B416" s="31" t="s">
        <v>460</v>
      </c>
      <c r="C416" s="55">
        <v>5374679.9511875007</v>
      </c>
      <c r="D416" s="55">
        <v>8319530.2991958549</v>
      </c>
      <c r="E416" s="55">
        <v>8012914.7979436424</v>
      </c>
      <c r="F416" s="55">
        <v>7717599.5819511916</v>
      </c>
      <c r="G416" s="55">
        <v>7433168.1802754812</v>
      </c>
      <c r="H416" s="55">
        <v>7159219.4709706483</v>
      </c>
      <c r="I416" s="55">
        <v>6935715.4379665256</v>
      </c>
      <c r="J416" s="55">
        <v>6719188.9886182286</v>
      </c>
      <c r="K416" s="55">
        <v>6509422.2893904075</v>
      </c>
      <c r="L416" s="55">
        <v>6306204.3073038198</v>
      </c>
      <c r="M416" s="55">
        <v>6109330.5976284146</v>
      </c>
      <c r="N416" s="55">
        <v>5920973.5893263929</v>
      </c>
      <c r="O416" s="55">
        <v>5738423.8232433917</v>
      </c>
      <c r="P416" s="55">
        <v>5561502.2560696062</v>
      </c>
      <c r="Q416" s="55">
        <v>5390035.3645864613</v>
      </c>
      <c r="R416" s="55">
        <v>5223854.9754764484</v>
      </c>
      <c r="S416" s="37">
        <f t="shared" si="34"/>
        <v>104431763.911134</v>
      </c>
      <c r="T416" s="37">
        <f t="shared" si="33"/>
        <v>44017112.281524315</v>
      </c>
    </row>
    <row r="417" spans="1:20" x14ac:dyDescent="0.55000000000000004">
      <c r="A417" s="31" t="s">
        <v>158</v>
      </c>
      <c r="B417" s="31" t="s">
        <v>459</v>
      </c>
      <c r="C417" s="55">
        <v>118404.25963322054</v>
      </c>
      <c r="D417" s="55">
        <v>213505.56728272265</v>
      </c>
      <c r="E417" s="55">
        <v>213884.13728584576</v>
      </c>
      <c r="F417" s="55">
        <v>214263.37853726043</v>
      </c>
      <c r="G417" s="55">
        <v>214643.29222716729</v>
      </c>
      <c r="H417" s="55">
        <v>215023.87954787738</v>
      </c>
      <c r="I417" s="55">
        <v>215453.52899056324</v>
      </c>
      <c r="J417" s="55">
        <v>215884.03693623951</v>
      </c>
      <c r="K417" s="55">
        <v>216315.40510032189</v>
      </c>
      <c r="L417" s="55">
        <v>216747.63520165367</v>
      </c>
      <c r="M417" s="55">
        <v>217180.72896251269</v>
      </c>
      <c r="N417" s="55">
        <v>216681.52694231994</v>
      </c>
      <c r="O417" s="55">
        <v>216183.47236581691</v>
      </c>
      <c r="P417" s="55">
        <v>215686.56259554031</v>
      </c>
      <c r="Q417" s="55">
        <v>215190.79500008887</v>
      </c>
      <c r="R417" s="55">
        <v>214696.16695411014</v>
      </c>
      <c r="S417" s="37">
        <f t="shared" si="34"/>
        <v>3349744.3735632617</v>
      </c>
      <c r="T417" s="37">
        <f t="shared" si="33"/>
        <v>1189724.514514094</v>
      </c>
    </row>
    <row r="418" spans="1:20" x14ac:dyDescent="0.55000000000000004">
      <c r="A418" s="31" t="s">
        <v>159</v>
      </c>
      <c r="B418" s="31" t="s">
        <v>459</v>
      </c>
      <c r="C418" s="55">
        <v>6588.2361258505898</v>
      </c>
      <c r="D418" s="55">
        <v>11295.923344493664</v>
      </c>
      <c r="E418" s="55">
        <v>11254.688940893655</v>
      </c>
      <c r="F418" s="55">
        <v>11213.605058502792</v>
      </c>
      <c r="G418" s="55">
        <v>11172.671147861591</v>
      </c>
      <c r="H418" s="55">
        <v>11131.886661516288</v>
      </c>
      <c r="I418" s="55">
        <v>11110.229966503193</v>
      </c>
      <c r="J418" s="55">
        <v>11088.615403830565</v>
      </c>
      <c r="K418" s="55">
        <v>11067.042891531422</v>
      </c>
      <c r="L418" s="55">
        <v>11045.512347798231</v>
      </c>
      <c r="M418" s="55">
        <v>11024.023690982613</v>
      </c>
      <c r="N418" s="55">
        <v>10983.537915850884</v>
      </c>
      <c r="O418" s="55">
        <v>10943.200824905072</v>
      </c>
      <c r="P418" s="55">
        <v>10903.011872101852</v>
      </c>
      <c r="Q418" s="55">
        <v>10862.97051340325</v>
      </c>
      <c r="R418" s="55">
        <v>10823.076206769272</v>
      </c>
      <c r="S418" s="37">
        <f t="shared" si="34"/>
        <v>172508.23291279492</v>
      </c>
      <c r="T418" s="37">
        <f t="shared" si="33"/>
        <v>62657.011279118582</v>
      </c>
    </row>
    <row r="419" spans="1:20" x14ac:dyDescent="0.55000000000000004">
      <c r="A419" s="31" t="s">
        <v>160</v>
      </c>
      <c r="B419" s="31" t="s">
        <v>459</v>
      </c>
      <c r="C419" s="55">
        <v>63802.925689523843</v>
      </c>
      <c r="D419" s="55">
        <v>79228.055535805324</v>
      </c>
      <c r="E419" s="55">
        <v>79361.800487345972</v>
      </c>
      <c r="F419" s="55">
        <v>79495.771213859145</v>
      </c>
      <c r="G419" s="55">
        <v>79629.968096475815</v>
      </c>
      <c r="H419" s="55">
        <v>79764.391516970281</v>
      </c>
      <c r="I419" s="55">
        <v>80024.708308359142</v>
      </c>
      <c r="J419" s="55">
        <v>80285.874662197995</v>
      </c>
      <c r="K419" s="55">
        <v>80547.893351094608</v>
      </c>
      <c r="L419" s="55">
        <v>80810.767156705348</v>
      </c>
      <c r="M419" s="55">
        <v>81074.498869764648</v>
      </c>
      <c r="N419" s="55">
        <v>81432.849852455241</v>
      </c>
      <c r="O419" s="55">
        <v>81792.784753993124</v>
      </c>
      <c r="P419" s="55">
        <v>82154.310575332769</v>
      </c>
      <c r="Q419" s="55">
        <v>82517.434348373004</v>
      </c>
      <c r="R419" s="55">
        <v>82882.163136093848</v>
      </c>
      <c r="S419" s="37">
        <f t="shared" si="34"/>
        <v>1274806.1975543501</v>
      </c>
      <c r="T419" s="37">
        <f t="shared" si="33"/>
        <v>461282.91253998037</v>
      </c>
    </row>
    <row r="420" spans="1:20" x14ac:dyDescent="0.55000000000000004">
      <c r="A420" s="31" t="s">
        <v>162</v>
      </c>
      <c r="B420" s="31">
        <v>0</v>
      </c>
      <c r="C420" s="55">
        <v>91175.507916707938</v>
      </c>
      <c r="D420" s="55">
        <v>124458.26187546</v>
      </c>
      <c r="E420" s="55">
        <v>124586.41750978587</v>
      </c>
      <c r="F420" s="55">
        <v>124714.70510695905</v>
      </c>
      <c r="G420" s="55">
        <v>124843.12480286269</v>
      </c>
      <c r="H420" s="55">
        <v>124971.6767335199</v>
      </c>
      <c r="I420" s="55">
        <v>125335.56189680732</v>
      </c>
      <c r="J420" s="55">
        <v>125700.50659946815</v>
      </c>
      <c r="K420" s="55">
        <v>126066.5139266067</v>
      </c>
      <c r="L420" s="55">
        <v>126433.5869723103</v>
      </c>
      <c r="M420" s="55">
        <v>126801.72883967547</v>
      </c>
      <c r="N420" s="55">
        <v>126719.81342728282</v>
      </c>
      <c r="O420" s="55">
        <v>126637.95093321278</v>
      </c>
      <c r="P420" s="55">
        <v>126556.14132327941</v>
      </c>
      <c r="Q420" s="55">
        <v>126474.3845633189</v>
      </c>
      <c r="R420" s="55">
        <v>126392.6806191897</v>
      </c>
      <c r="S420" s="37">
        <f t="shared" si="34"/>
        <v>1977868.5630464468</v>
      </c>
      <c r="T420" s="37">
        <f t="shared" si="33"/>
        <v>714749.69394529541</v>
      </c>
    </row>
    <row r="421" spans="1:20" x14ac:dyDescent="0.55000000000000004">
      <c r="A421" s="31" t="s">
        <v>163</v>
      </c>
      <c r="B421" s="31" t="s">
        <v>459</v>
      </c>
      <c r="C421" s="55">
        <v>43631.641052534811</v>
      </c>
      <c r="D421" s="55">
        <v>121558.57188370252</v>
      </c>
      <c r="E421" s="55">
        <v>121166.61989906665</v>
      </c>
      <c r="F421" s="55">
        <v>120775.93171965551</v>
      </c>
      <c r="G421" s="55">
        <v>120386.50327047092</v>
      </c>
      <c r="H421" s="55">
        <v>119998.33048965396</v>
      </c>
      <c r="I421" s="55">
        <v>119603.33500295423</v>
      </c>
      <c r="J421" s="55">
        <v>119209.63971296453</v>
      </c>
      <c r="K421" s="55">
        <v>118817.24033986004</v>
      </c>
      <c r="L421" s="55">
        <v>118426.13261790379</v>
      </c>
      <c r="M421" s="55">
        <v>118036.31229540017</v>
      </c>
      <c r="N421" s="55">
        <v>117411.71245524377</v>
      </c>
      <c r="O421" s="55">
        <v>116790.41774172796</v>
      </c>
      <c r="P421" s="55">
        <v>116172.41066547563</v>
      </c>
      <c r="Q421" s="55">
        <v>115557.67382965637</v>
      </c>
      <c r="R421" s="55">
        <v>114946.18992949672</v>
      </c>
      <c r="S421" s="37">
        <f t="shared" si="34"/>
        <v>1822488.6629057676</v>
      </c>
      <c r="T421" s="37">
        <f t="shared" si="33"/>
        <v>647517.59831508435</v>
      </c>
    </row>
    <row r="422" spans="1:20" x14ac:dyDescent="0.55000000000000004">
      <c r="A422" s="31" t="s">
        <v>164</v>
      </c>
      <c r="B422" s="31" t="s">
        <v>459</v>
      </c>
      <c r="C422" s="55">
        <v>150788.83470594199</v>
      </c>
      <c r="D422" s="55">
        <v>187800.06065706679</v>
      </c>
      <c r="E422" s="55">
        <v>187896.22691516526</v>
      </c>
      <c r="F422" s="55">
        <v>187992.44241685385</v>
      </c>
      <c r="G422" s="55">
        <v>188088.70718734842</v>
      </c>
      <c r="H422" s="55">
        <v>188185.02125187803</v>
      </c>
      <c r="I422" s="55">
        <v>188705.36514167415</v>
      </c>
      <c r="J422" s="55">
        <v>189227.14781635249</v>
      </c>
      <c r="K422" s="55">
        <v>189750.37325424742</v>
      </c>
      <c r="L422" s="55">
        <v>190275.04544469356</v>
      </c>
      <c r="M422" s="55">
        <v>190801.16838805637</v>
      </c>
      <c r="N422" s="55">
        <v>191156.15545906845</v>
      </c>
      <c r="O422" s="55">
        <v>191511.80298631181</v>
      </c>
      <c r="P422" s="55">
        <v>191868.11219857034</v>
      </c>
      <c r="Q422" s="55">
        <v>192225.08432691425</v>
      </c>
      <c r="R422" s="55">
        <v>192582.72060470399</v>
      </c>
      <c r="S422" s="37">
        <f t="shared" si="34"/>
        <v>2998854.2687548473</v>
      </c>
      <c r="T422" s="37">
        <f t="shared" ref="T422:T438" si="35">SUM(C422:H422)</f>
        <v>1090751.2931342544</v>
      </c>
    </row>
    <row r="423" spans="1:20" x14ac:dyDescent="0.55000000000000004">
      <c r="A423" s="31" t="s">
        <v>27</v>
      </c>
      <c r="B423" s="31" t="s">
        <v>460</v>
      </c>
      <c r="C423" s="55">
        <v>93938.270089108759</v>
      </c>
      <c r="D423" s="55">
        <v>236952.47873789151</v>
      </c>
      <c r="E423" s="55">
        <v>232437.12179131448</v>
      </c>
      <c r="F423" s="55">
        <v>228007.80930590373</v>
      </c>
      <c r="G423" s="55">
        <v>223662.90162185274</v>
      </c>
      <c r="H423" s="55">
        <v>219400.79032464646</v>
      </c>
      <c r="I423" s="55">
        <v>215591.8442136361</v>
      </c>
      <c r="J423" s="55">
        <v>211849.02398328052</v>
      </c>
      <c r="K423" s="55">
        <v>208171.18164356766</v>
      </c>
      <c r="L423" s="55">
        <v>204557.18913436827</v>
      </c>
      <c r="M423" s="55">
        <v>201005.93797944012</v>
      </c>
      <c r="N423" s="55">
        <v>197090.89219824134</v>
      </c>
      <c r="O423" s="55">
        <v>193252.10079849506</v>
      </c>
      <c r="P423" s="55">
        <v>189488.07855345908</v>
      </c>
      <c r="Q423" s="55">
        <v>185797.36916454512</v>
      </c>
      <c r="R423" s="55">
        <v>182178.54469787743</v>
      </c>
      <c r="S423" s="37">
        <f t="shared" ref="S423:S438" si="36">SUM(C423:R423)</f>
        <v>3223381.5342376283</v>
      </c>
      <c r="T423" s="37">
        <f t="shared" si="35"/>
        <v>1234399.3718707177</v>
      </c>
    </row>
    <row r="424" spans="1:20" x14ac:dyDescent="0.55000000000000004">
      <c r="A424" s="31" t="s">
        <v>165</v>
      </c>
      <c r="B424" s="31" t="s">
        <v>460</v>
      </c>
      <c r="C424" s="55">
        <v>54428.202822775289</v>
      </c>
      <c r="D424" s="55">
        <v>125708.09023538072</v>
      </c>
      <c r="E424" s="55">
        <v>125812.72251266486</v>
      </c>
      <c r="F424" s="55">
        <v>125917.44187991615</v>
      </c>
      <c r="G424" s="55">
        <v>126022.24840962335</v>
      </c>
      <c r="H424" s="55">
        <v>126127.14217433557</v>
      </c>
      <c r="I424" s="55">
        <v>126053.20442065279</v>
      </c>
      <c r="J424" s="55">
        <v>125979.3100104671</v>
      </c>
      <c r="K424" s="55">
        <v>125905.45891836991</v>
      </c>
      <c r="L424" s="55">
        <v>125831.65111896741</v>
      </c>
      <c r="M424" s="55">
        <v>125757.88658688073</v>
      </c>
      <c r="N424" s="55">
        <v>125445.5967678585</v>
      </c>
      <c r="O424" s="55">
        <v>125134.08244637142</v>
      </c>
      <c r="P424" s="55">
        <v>124823.34169665555</v>
      </c>
      <c r="Q424" s="55">
        <v>124513.37259772932</v>
      </c>
      <c r="R424" s="55">
        <v>124204.17323338157</v>
      </c>
      <c r="S424" s="37">
        <f t="shared" si="36"/>
        <v>1937663.9258320304</v>
      </c>
      <c r="T424" s="37">
        <f t="shared" si="35"/>
        <v>684015.84803469595</v>
      </c>
    </row>
    <row r="425" spans="1:20" x14ac:dyDescent="0.55000000000000004">
      <c r="A425" s="31" t="s">
        <v>167</v>
      </c>
      <c r="B425" s="31" t="s">
        <v>459</v>
      </c>
      <c r="C425" s="55">
        <v>759288.51518332737</v>
      </c>
      <c r="D425" s="55">
        <v>3431779.296605424</v>
      </c>
      <c r="E425" s="55">
        <v>3429591.8293038802</v>
      </c>
      <c r="F425" s="55">
        <v>3427405.7563266177</v>
      </c>
      <c r="G425" s="55">
        <v>3425221.0767848701</v>
      </c>
      <c r="H425" s="55">
        <v>3423037.7897904422</v>
      </c>
      <c r="I425" s="55">
        <v>3417213.4041317538</v>
      </c>
      <c r="J425" s="55">
        <v>3411398.9288130575</v>
      </c>
      <c r="K425" s="55">
        <v>3405594.3469716581</v>
      </c>
      <c r="L425" s="55">
        <v>3399799.6417735522</v>
      </c>
      <c r="M425" s="55">
        <v>3394014.7964133802</v>
      </c>
      <c r="N425" s="55">
        <v>3381351.3623702284</v>
      </c>
      <c r="O425" s="55">
        <v>3368735.1769607407</v>
      </c>
      <c r="P425" s="55">
        <v>3356166.0638951859</v>
      </c>
      <c r="Q425" s="55">
        <v>3343643.8475415874</v>
      </c>
      <c r="R425" s="55">
        <v>3331168.3529232745</v>
      </c>
      <c r="S425" s="37">
        <f t="shared" si="36"/>
        <v>51705410.185788982</v>
      </c>
      <c r="T425" s="37">
        <f t="shared" si="35"/>
        <v>17896324.26399456</v>
      </c>
    </row>
    <row r="426" spans="1:20" x14ac:dyDescent="0.55000000000000004">
      <c r="A426" s="31" t="s">
        <v>21</v>
      </c>
      <c r="B426" s="31" t="s">
        <v>460</v>
      </c>
      <c r="C426" s="55">
        <v>99527.949551958489</v>
      </c>
      <c r="D426" s="55">
        <v>252096.79775864724</v>
      </c>
      <c r="E426" s="55">
        <v>248321.96499342038</v>
      </c>
      <c r="F426" s="55">
        <v>244603.65560545219</v>
      </c>
      <c r="G426" s="55">
        <v>240941.02322819474</v>
      </c>
      <c r="H426" s="55">
        <v>237333.23416837573</v>
      </c>
      <c r="I426" s="55">
        <v>234003.44000070787</v>
      </c>
      <c r="J426" s="55">
        <v>230720.36296997147</v>
      </c>
      <c r="K426" s="55">
        <v>227483.34763298504</v>
      </c>
      <c r="L426" s="55">
        <v>224291.74774245944</v>
      </c>
      <c r="M426" s="55">
        <v>221144.92611797922</v>
      </c>
      <c r="N426" s="55">
        <v>218134.23868124143</v>
      </c>
      <c r="O426" s="55">
        <v>215164.5390211659</v>
      </c>
      <c r="P426" s="55">
        <v>212235.26912637797</v>
      </c>
      <c r="Q426" s="55">
        <v>209345.87858232093</v>
      </c>
      <c r="R426" s="55">
        <v>206495.82446783312</v>
      </c>
      <c r="S426" s="37">
        <f t="shared" si="36"/>
        <v>3521844.1996490913</v>
      </c>
      <c r="T426" s="37">
        <f t="shared" si="35"/>
        <v>1322824.6253060489</v>
      </c>
    </row>
    <row r="427" spans="1:20" x14ac:dyDescent="0.55000000000000004">
      <c r="A427" s="31" t="s">
        <v>53</v>
      </c>
      <c r="B427" s="31" t="s">
        <v>459</v>
      </c>
      <c r="C427" s="55">
        <v>376424.69789106835</v>
      </c>
      <c r="D427" s="55">
        <v>493517.27008368506</v>
      </c>
      <c r="E427" s="55">
        <v>487503.60801192548</v>
      </c>
      <c r="F427" s="55">
        <v>481563.22429070278</v>
      </c>
      <c r="G427" s="55">
        <v>475695.22600042989</v>
      </c>
      <c r="H427" s="55">
        <v>469898.73110202281</v>
      </c>
      <c r="I427" s="55">
        <v>465216.98326742975</v>
      </c>
      <c r="J427" s="55">
        <v>460581.88114889426</v>
      </c>
      <c r="K427" s="55">
        <v>455992.96000057668</v>
      </c>
      <c r="L427" s="55">
        <v>451449.75970704621</v>
      </c>
      <c r="M427" s="55">
        <v>446951.8247371451</v>
      </c>
      <c r="N427" s="55">
        <v>443824.20244879968</v>
      </c>
      <c r="O427" s="55">
        <v>440718.46623550123</v>
      </c>
      <c r="P427" s="55">
        <v>437634.4629456742</v>
      </c>
      <c r="Q427" s="55">
        <v>434572.04049944755</v>
      </c>
      <c r="R427" s="55">
        <v>431531.04788115516</v>
      </c>
      <c r="S427" s="37">
        <f t="shared" si="36"/>
        <v>7253076.3862515027</v>
      </c>
      <c r="T427" s="37">
        <f t="shared" si="35"/>
        <v>2784602.7573798341</v>
      </c>
    </row>
    <row r="428" spans="1:20" x14ac:dyDescent="0.55000000000000004">
      <c r="A428" s="31" t="s">
        <v>172</v>
      </c>
      <c r="B428" s="31" t="s">
        <v>459</v>
      </c>
      <c r="C428" s="55">
        <v>10534.434201454813</v>
      </c>
      <c r="D428" s="55">
        <v>20179.046453919636</v>
      </c>
      <c r="E428" s="55">
        <v>20190.069184539738</v>
      </c>
      <c r="F428" s="55">
        <v>20201.097936286289</v>
      </c>
      <c r="G428" s="55">
        <v>20212.132712448307</v>
      </c>
      <c r="H428" s="55">
        <v>20223.173516316612</v>
      </c>
      <c r="I428" s="55">
        <v>20242.208272700951</v>
      </c>
      <c r="J428" s="55">
        <v>20261.260945262005</v>
      </c>
      <c r="K428" s="55">
        <v>20280.331550863124</v>
      </c>
      <c r="L428" s="55">
        <v>20299.420106383488</v>
      </c>
      <c r="M428" s="55">
        <v>20318.526628718213</v>
      </c>
      <c r="N428" s="55">
        <v>20304.26423737131</v>
      </c>
      <c r="O428" s="55">
        <v>20290.01185737074</v>
      </c>
      <c r="P428" s="55">
        <v>20275.769481689123</v>
      </c>
      <c r="Q428" s="55">
        <v>20261.537103304036</v>
      </c>
      <c r="R428" s="55">
        <v>20247.314715197961</v>
      </c>
      <c r="S428" s="37">
        <f t="shared" si="36"/>
        <v>314320.59890382638</v>
      </c>
      <c r="T428" s="37">
        <f t="shared" si="35"/>
        <v>111539.9540049654</v>
      </c>
    </row>
    <row r="429" spans="1:20" x14ac:dyDescent="0.55000000000000004">
      <c r="A429" s="31" t="s">
        <v>175</v>
      </c>
      <c r="B429" s="31" t="s">
        <v>459</v>
      </c>
      <c r="C429" s="55">
        <v>275875.24189129681</v>
      </c>
      <c r="D429" s="55">
        <v>373981.25024278893</v>
      </c>
      <c r="E429" s="55">
        <v>367838.85593852709</v>
      </c>
      <c r="F429" s="55">
        <v>361797.34639189567</v>
      </c>
      <c r="G429" s="55">
        <v>355855.06463757815</v>
      </c>
      <c r="H429" s="55">
        <v>350010.38092481572</v>
      </c>
      <c r="I429" s="55">
        <v>344077.7471422581</v>
      </c>
      <c r="J429" s="55">
        <v>338245.67078746861</v>
      </c>
      <c r="K429" s="55">
        <v>332512.44742416311</v>
      </c>
      <c r="L429" s="55">
        <v>326876.40150604711</v>
      </c>
      <c r="M429" s="55">
        <v>321335.88588713383</v>
      </c>
      <c r="N429" s="55">
        <v>315427.56986665865</v>
      </c>
      <c r="O429" s="55">
        <v>309627.88845480001</v>
      </c>
      <c r="P429" s="55">
        <v>303934.84421639208</v>
      </c>
      <c r="Q429" s="55">
        <v>298346.47644256963</v>
      </c>
      <c r="R429" s="55">
        <v>292860.86047549045</v>
      </c>
      <c r="S429" s="37">
        <f t="shared" si="36"/>
        <v>5268603.9322298849</v>
      </c>
      <c r="T429" s="37">
        <f t="shared" si="35"/>
        <v>2085358.1400269023</v>
      </c>
    </row>
    <row r="430" spans="1:20" x14ac:dyDescent="0.55000000000000004">
      <c r="A430" s="31" t="s">
        <v>24</v>
      </c>
      <c r="B430" s="31" t="s">
        <v>460</v>
      </c>
      <c r="C430" s="55">
        <v>271578.50290897459</v>
      </c>
      <c r="D430" s="55">
        <v>631516.65290723892</v>
      </c>
      <c r="E430" s="55">
        <v>636350.4011001474</v>
      </c>
      <c r="F430" s="55">
        <v>641221.14771817264</v>
      </c>
      <c r="G430" s="55">
        <v>646129.1759542746</v>
      </c>
      <c r="H430" s="55">
        <v>651074.77116902743</v>
      </c>
      <c r="I430" s="55">
        <v>656061.94317380118</v>
      </c>
      <c r="J430" s="55">
        <v>661087.31645085069</v>
      </c>
      <c r="K430" s="55">
        <v>666151.18361835729</v>
      </c>
      <c r="L430" s="55">
        <v>671253.83953593078</v>
      </c>
      <c r="M430" s="55">
        <v>676395.58132177766</v>
      </c>
      <c r="N430" s="55">
        <v>680320.29013628047</v>
      </c>
      <c r="O430" s="55">
        <v>684267.77162952931</v>
      </c>
      <c r="P430" s="55">
        <v>688238.15793741518</v>
      </c>
      <c r="Q430" s="55">
        <v>692231.5819625333</v>
      </c>
      <c r="R430" s="55">
        <v>696248.1773786305</v>
      </c>
      <c r="S430" s="37">
        <f t="shared" si="36"/>
        <v>10250126.494902942</v>
      </c>
      <c r="T430" s="37">
        <f t="shared" si="35"/>
        <v>3477870.6517578354</v>
      </c>
    </row>
    <row r="431" spans="1:20" x14ac:dyDescent="0.55000000000000004">
      <c r="A431" s="31" t="s">
        <v>43</v>
      </c>
      <c r="B431" s="31" t="s">
        <v>460</v>
      </c>
      <c r="C431" s="55">
        <v>2559705.8432211294</v>
      </c>
      <c r="D431" s="55">
        <v>3087160.3460546471</v>
      </c>
      <c r="E431" s="55">
        <v>2957956.9354974488</v>
      </c>
      <c r="F431" s="55">
        <v>2834160.9283234105</v>
      </c>
      <c r="G431" s="55">
        <v>2715546.0146292392</v>
      </c>
      <c r="H431" s="55">
        <v>2601895.3560026153</v>
      </c>
      <c r="I431" s="55">
        <v>2515633.8622724027</v>
      </c>
      <c r="J431" s="55">
        <v>2432232.2242559879</v>
      </c>
      <c r="K431" s="55">
        <v>2351595.6282149334</v>
      </c>
      <c r="L431" s="55">
        <v>2273632.4038019008</v>
      </c>
      <c r="M431" s="55">
        <v>2198253.9198467727</v>
      </c>
      <c r="N431" s="55">
        <v>2123719.6499690888</v>
      </c>
      <c r="O431" s="55">
        <v>2051712.5482843262</v>
      </c>
      <c r="P431" s="55">
        <v>1982146.9283144942</v>
      </c>
      <c r="Q431" s="55">
        <v>1914940.0088779475</v>
      </c>
      <c r="R431" s="55">
        <v>1850011.8155820463</v>
      </c>
      <c r="S431" s="37">
        <f t="shared" si="36"/>
        <v>38450304.413148388</v>
      </c>
      <c r="T431" s="37">
        <f t="shared" si="35"/>
        <v>16756425.423728492</v>
      </c>
    </row>
    <row r="432" spans="1:20" x14ac:dyDescent="0.55000000000000004">
      <c r="A432" s="31" t="s">
        <v>176</v>
      </c>
      <c r="B432" s="31" t="s">
        <v>460</v>
      </c>
      <c r="C432" s="55">
        <v>91577.361978383982</v>
      </c>
      <c r="D432" s="55">
        <v>594300.61023266648</v>
      </c>
      <c r="E432" s="55">
        <v>595657.36273306422</v>
      </c>
      <c r="F432" s="55">
        <v>597017.21261770767</v>
      </c>
      <c r="G432" s="55">
        <v>598380.16695773834</v>
      </c>
      <c r="H432" s="55">
        <v>599746.23284044163</v>
      </c>
      <c r="I432" s="55">
        <v>602621.51942634012</v>
      </c>
      <c r="J432" s="55">
        <v>605510.59063062933</v>
      </c>
      <c r="K432" s="55">
        <v>608413.51253914088</v>
      </c>
      <c r="L432" s="55">
        <v>611330.35155453265</v>
      </c>
      <c r="M432" s="55">
        <v>614261.1743978085</v>
      </c>
      <c r="N432" s="55">
        <v>617092.13534696831</v>
      </c>
      <c r="O432" s="55">
        <v>619936.14341717341</v>
      </c>
      <c r="P432" s="55">
        <v>622793.2587390187</v>
      </c>
      <c r="Q432" s="55">
        <v>625663.54172022524</v>
      </c>
      <c r="R432" s="55">
        <v>628547.05304691661</v>
      </c>
      <c r="S432" s="37">
        <f t="shared" si="36"/>
        <v>9232848.2281787544</v>
      </c>
      <c r="T432" s="37">
        <f t="shared" si="35"/>
        <v>3076678.947360002</v>
      </c>
    </row>
    <row r="433" spans="1:20" x14ac:dyDescent="0.55000000000000004">
      <c r="A433" s="31" t="s">
        <v>177</v>
      </c>
      <c r="B433" s="31" t="s">
        <v>460</v>
      </c>
      <c r="C433" s="55">
        <v>10142727.267936857</v>
      </c>
      <c r="D433" s="55">
        <v>18615621.300009284</v>
      </c>
      <c r="E433" s="55">
        <v>18146200.718381133</v>
      </c>
      <c r="F433" s="55">
        <v>17688617.274977107</v>
      </c>
      <c r="G433" s="55">
        <v>17242572.478749257</v>
      </c>
      <c r="H433" s="55">
        <v>16807775.365545414</v>
      </c>
      <c r="I433" s="55">
        <v>16428425.859894969</v>
      </c>
      <c r="J433" s="55">
        <v>16057638.227800513</v>
      </c>
      <c r="K433" s="55">
        <v>15695219.228786716</v>
      </c>
      <c r="L433" s="55">
        <v>15340979.983792949</v>
      </c>
      <c r="M433" s="55">
        <v>14994735.876736706</v>
      </c>
      <c r="N433" s="55">
        <v>14626138.011900391</v>
      </c>
      <c r="O433" s="55">
        <v>14266600.952608019</v>
      </c>
      <c r="P433" s="55">
        <v>13915901.967788856</v>
      </c>
      <c r="Q433" s="55">
        <v>13573823.801506756</v>
      </c>
      <c r="R433" s="55">
        <v>13240154.538371416</v>
      </c>
      <c r="S433" s="37">
        <f t="shared" si="36"/>
        <v>246783132.85478634</v>
      </c>
      <c r="T433" s="37">
        <f t="shared" si="35"/>
        <v>98643514.405599058</v>
      </c>
    </row>
    <row r="434" spans="1:20" x14ac:dyDescent="0.55000000000000004">
      <c r="A434" s="31" t="s">
        <v>178</v>
      </c>
      <c r="B434" s="31" t="s">
        <v>459</v>
      </c>
      <c r="C434" s="55">
        <v>1873898.882661273</v>
      </c>
      <c r="D434" s="55">
        <v>2077850.806244768</v>
      </c>
      <c r="E434" s="55">
        <v>2040320.4476977522</v>
      </c>
      <c r="F434" s="55">
        <v>2003467.9664114311</v>
      </c>
      <c r="G434" s="55">
        <v>1967281.1184958334</v>
      </c>
      <c r="H434" s="55">
        <v>1931747.8812114121</v>
      </c>
      <c r="I434" s="55">
        <v>1902400.3339577927</v>
      </c>
      <c r="J434" s="55">
        <v>1873498.6412270016</v>
      </c>
      <c r="K434" s="55">
        <v>1845036.0294970893</v>
      </c>
      <c r="L434" s="55">
        <v>1817005.8281509692</v>
      </c>
      <c r="M434" s="55">
        <v>1789401.4679130667</v>
      </c>
      <c r="N434" s="55">
        <v>1761791.6509415437</v>
      </c>
      <c r="O434" s="55">
        <v>1734607.8434524483</v>
      </c>
      <c r="P434" s="55">
        <v>1707843.472273662</v>
      </c>
      <c r="Q434" s="55">
        <v>1681492.0656547321</v>
      </c>
      <c r="R434" s="55">
        <v>1655547.2517019743</v>
      </c>
      <c r="S434" s="37">
        <f t="shared" si="36"/>
        <v>29663191.687492751</v>
      </c>
      <c r="T434" s="37">
        <f t="shared" si="35"/>
        <v>11894567.10272247</v>
      </c>
    </row>
    <row r="435" spans="1:20" x14ac:dyDescent="0.55000000000000004">
      <c r="A435" s="31" t="s">
        <v>180</v>
      </c>
      <c r="B435" s="31" t="s">
        <v>460</v>
      </c>
      <c r="C435" s="55">
        <v>8382135.1485693241</v>
      </c>
      <c r="D435" s="55">
        <v>11126431.320761932</v>
      </c>
      <c r="E435" s="55">
        <v>10896391.384279011</v>
      </c>
      <c r="F435" s="55">
        <v>10671107.543515503</v>
      </c>
      <c r="G435" s="55">
        <v>10450481.465778239</v>
      </c>
      <c r="H435" s="55">
        <v>10234416.851411033</v>
      </c>
      <c r="I435" s="55">
        <v>10044700.952593286</v>
      </c>
      <c r="J435" s="55">
        <v>9858501.8269133549</v>
      </c>
      <c r="K435" s="55">
        <v>9675754.2837710828</v>
      </c>
      <c r="L435" s="55">
        <v>9496394.3410077356</v>
      </c>
      <c r="M435" s="55">
        <v>9320359.2025050763</v>
      </c>
      <c r="N435" s="55">
        <v>9143565.0348118804</v>
      </c>
      <c r="O435" s="55">
        <v>8970124.40500829</v>
      </c>
      <c r="P435" s="55">
        <v>8799973.7011747304</v>
      </c>
      <c r="Q435" s="55">
        <v>8633050.5180206858</v>
      </c>
      <c r="R435" s="55">
        <v>8469293.6339966729</v>
      </c>
      <c r="S435" s="37">
        <f t="shared" si="36"/>
        <v>154172681.61411783</v>
      </c>
      <c r="T435" s="37">
        <f t="shared" si="35"/>
        <v>61760963.714315042</v>
      </c>
    </row>
    <row r="436" spans="1:20" x14ac:dyDescent="0.55000000000000004">
      <c r="A436" s="31" t="s">
        <v>181</v>
      </c>
      <c r="B436" s="31" t="s">
        <v>459</v>
      </c>
      <c r="C436" s="55">
        <v>142235.06555994917</v>
      </c>
      <c r="D436" s="55">
        <v>641381.90648633323</v>
      </c>
      <c r="E436" s="55">
        <v>640137.92216297425</v>
      </c>
      <c r="F436" s="55">
        <v>638896.35059398378</v>
      </c>
      <c r="G436" s="55">
        <v>637657.18709973409</v>
      </c>
      <c r="H436" s="55">
        <v>636420.42700967332</v>
      </c>
      <c r="I436" s="55">
        <v>634686.31667814904</v>
      </c>
      <c r="J436" s="55">
        <v>632956.93142852676</v>
      </c>
      <c r="K436" s="55">
        <v>631232.25838596339</v>
      </c>
      <c r="L436" s="55">
        <v>629512.2847106969</v>
      </c>
      <c r="M436" s="55">
        <v>627796.99759795039</v>
      </c>
      <c r="N436" s="55">
        <v>625470.75084794639</v>
      </c>
      <c r="O436" s="55">
        <v>623153.12380138563</v>
      </c>
      <c r="P436" s="55">
        <v>620844.0845187126</v>
      </c>
      <c r="Q436" s="55">
        <v>618543.60117872071</v>
      </c>
      <c r="R436" s="55">
        <v>616251.64207811479</v>
      </c>
      <c r="S436" s="37">
        <f t="shared" si="36"/>
        <v>9597176.850138817</v>
      </c>
      <c r="T436" s="37">
        <f t="shared" si="35"/>
        <v>3336728.8589126482</v>
      </c>
    </row>
    <row r="437" spans="1:20" x14ac:dyDescent="0.55000000000000004">
      <c r="A437" s="31" t="s">
        <v>20</v>
      </c>
      <c r="B437" s="31" t="s">
        <v>460</v>
      </c>
      <c r="C437" s="55">
        <v>217060.93634393424</v>
      </c>
      <c r="D437" s="55">
        <v>560268.21692452498</v>
      </c>
      <c r="E437" s="55">
        <v>562387.72834966728</v>
      </c>
      <c r="F437" s="55">
        <v>564515.25794993679</v>
      </c>
      <c r="G437" s="55">
        <v>566650.83605832933</v>
      </c>
      <c r="H437" s="55">
        <v>568794.49312259234</v>
      </c>
      <c r="I437" s="55">
        <v>571426.21672333346</v>
      </c>
      <c r="J437" s="55">
        <v>574070.11689961201</v>
      </c>
      <c r="K437" s="55">
        <v>576726.24999054789</v>
      </c>
      <c r="L437" s="55">
        <v>579394.67259593343</v>
      </c>
      <c r="M437" s="55">
        <v>582075.44157743943</v>
      </c>
      <c r="N437" s="55">
        <v>584041.95281533734</v>
      </c>
      <c r="O437" s="55">
        <v>586015.10780793184</v>
      </c>
      <c r="P437" s="55">
        <v>587994.92900079861</v>
      </c>
      <c r="Q437" s="55">
        <v>589981.43891534407</v>
      </c>
      <c r="R437" s="55">
        <v>591974.66014906229</v>
      </c>
      <c r="S437" s="37">
        <f t="shared" si="36"/>
        <v>8863378.2552243248</v>
      </c>
      <c r="T437" s="37">
        <f t="shared" si="35"/>
        <v>3039677.4687489849</v>
      </c>
    </row>
    <row r="438" spans="1:20" x14ac:dyDescent="0.55000000000000004">
      <c r="A438" s="31" t="s">
        <v>18</v>
      </c>
      <c r="B438" s="31" t="s">
        <v>460</v>
      </c>
      <c r="C438" s="55">
        <v>27950.968721970883</v>
      </c>
      <c r="D438" s="55">
        <v>71507.828596256062</v>
      </c>
      <c r="E438" s="55">
        <v>71143.602312043527</v>
      </c>
      <c r="F438" s="55">
        <v>70781.231220314337</v>
      </c>
      <c r="G438" s="55">
        <v>70420.705871615486</v>
      </c>
      <c r="H438" s="55">
        <v>70062.016864624908</v>
      </c>
      <c r="I438" s="55">
        <v>69953.970092604883</v>
      </c>
      <c r="J438" s="55">
        <v>69846.089945890097</v>
      </c>
      <c r="K438" s="55">
        <v>69738.37616751781</v>
      </c>
      <c r="L438" s="55">
        <v>69630.828500921547</v>
      </c>
      <c r="M438" s="55">
        <v>69523.446689930555</v>
      </c>
      <c r="N438" s="55">
        <v>69538.951733380105</v>
      </c>
      <c r="O438" s="55">
        <v>69554.460234747574</v>
      </c>
      <c r="P438" s="55">
        <v>69569.972194804126</v>
      </c>
      <c r="Q438" s="55">
        <v>69585.48761432113</v>
      </c>
      <c r="R438" s="55">
        <v>69601.006494070127</v>
      </c>
      <c r="S438" s="37">
        <f t="shared" si="36"/>
        <v>1078408.9432550133</v>
      </c>
      <c r="T438" s="37">
        <f t="shared" si="35"/>
        <v>381866.35358682525</v>
      </c>
    </row>
    <row r="440" spans="1:20" x14ac:dyDescent="0.55000000000000004">
      <c r="A440" s="31" t="s">
        <v>229</v>
      </c>
      <c r="B440" s="31"/>
      <c r="C440" s="37">
        <f>SUM(C358:C438)</f>
        <v>424114606.84082496</v>
      </c>
      <c r="D440" s="37">
        <f t="shared" ref="D440:R440" si="37">SUM(D358:D438)</f>
        <v>540895563.07941568</v>
      </c>
      <c r="E440" s="37">
        <f t="shared" si="37"/>
        <v>529582851.06400174</v>
      </c>
      <c r="F440" s="37">
        <f t="shared" si="37"/>
        <v>518561503.88574243</v>
      </c>
      <c r="G440" s="37">
        <f t="shared" si="37"/>
        <v>507823803.47434199</v>
      </c>
      <c r="H440" s="37">
        <f t="shared" si="37"/>
        <v>497362243.58693331</v>
      </c>
      <c r="I440" s="37">
        <f t="shared" si="37"/>
        <v>487694861.19713175</v>
      </c>
      <c r="J440" s="37">
        <f t="shared" si="37"/>
        <v>478259194.52054495</v>
      </c>
      <c r="K440" s="37">
        <f t="shared" si="37"/>
        <v>469049638.24562234</v>
      </c>
      <c r="L440" s="37">
        <f t="shared" si="37"/>
        <v>460060726.61256361</v>
      </c>
      <c r="M440" s="37">
        <f t="shared" si="37"/>
        <v>451287129.8883056</v>
      </c>
      <c r="N440" s="37">
        <f t="shared" si="37"/>
        <v>442233111.65817761</v>
      </c>
      <c r="O440" s="37">
        <f t="shared" si="37"/>
        <v>433402619.55946672</v>
      </c>
      <c r="P440" s="37">
        <f t="shared" si="37"/>
        <v>424790060.18631494</v>
      </c>
      <c r="Q440" s="37">
        <f t="shared" si="37"/>
        <v>416389983.57726651</v>
      </c>
      <c r="R440" s="37">
        <f t="shared" si="37"/>
        <v>408197079.48689318</v>
      </c>
      <c r="S440" s="37">
        <f>SUM(S358:S438)</f>
        <v>7489704976.8635445</v>
      </c>
      <c r="T440" s="37">
        <f>SUM(C440:H440)</f>
        <v>3018340571.9312601</v>
      </c>
    </row>
    <row r="443" spans="1:20" x14ac:dyDescent="0.55000000000000004">
      <c r="A443" s="17" t="s">
        <v>237</v>
      </c>
    </row>
    <row r="444" spans="1:20" x14ac:dyDescent="0.55000000000000004">
      <c r="A444" s="17" t="s">
        <v>246</v>
      </c>
    </row>
    <row r="445" spans="1:20" x14ac:dyDescent="0.55000000000000004">
      <c r="A445" s="17" t="s">
        <v>1</v>
      </c>
      <c r="B445" s="17" t="s">
        <v>239</v>
      </c>
      <c r="C445" s="63">
        <v>2015</v>
      </c>
      <c r="D445" s="63">
        <f>1+C445</f>
        <v>2016</v>
      </c>
      <c r="E445" s="63">
        <f t="shared" ref="E445:R445" si="38">1+D445</f>
        <v>2017</v>
      </c>
      <c r="F445" s="63">
        <f t="shared" si="38"/>
        <v>2018</v>
      </c>
      <c r="G445" s="63">
        <f t="shared" si="38"/>
        <v>2019</v>
      </c>
      <c r="H445" s="63">
        <f t="shared" si="38"/>
        <v>2020</v>
      </c>
      <c r="I445" s="63">
        <f t="shared" si="38"/>
        <v>2021</v>
      </c>
      <c r="J445" s="63">
        <f t="shared" si="38"/>
        <v>2022</v>
      </c>
      <c r="K445" s="63">
        <f t="shared" si="38"/>
        <v>2023</v>
      </c>
      <c r="L445" s="63">
        <f t="shared" si="38"/>
        <v>2024</v>
      </c>
      <c r="M445" s="63">
        <f t="shared" si="38"/>
        <v>2025</v>
      </c>
      <c r="N445" s="63">
        <f t="shared" si="38"/>
        <v>2026</v>
      </c>
      <c r="O445" s="63">
        <f t="shared" si="38"/>
        <v>2027</v>
      </c>
      <c r="P445" s="63">
        <f t="shared" si="38"/>
        <v>2028</v>
      </c>
      <c r="Q445" s="63">
        <f t="shared" si="38"/>
        <v>2029</v>
      </c>
      <c r="R445" s="63">
        <f t="shared" si="38"/>
        <v>2030</v>
      </c>
      <c r="S445" t="s">
        <v>233</v>
      </c>
      <c r="T445" t="s">
        <v>240</v>
      </c>
    </row>
    <row r="446" spans="1:20" x14ac:dyDescent="0.55000000000000004">
      <c r="A446" s="31" t="s">
        <v>79</v>
      </c>
      <c r="B446" s="31" t="s">
        <v>459</v>
      </c>
      <c r="C446" s="55">
        <v>550.5746371734532</v>
      </c>
      <c r="D446" s="55">
        <v>966.44940392223839</v>
      </c>
      <c r="E446" s="55">
        <v>970.74857884528569</v>
      </c>
      <c r="F446" s="55">
        <v>975.06687831323347</v>
      </c>
      <c r="G446" s="55">
        <v>979.40438740013008</v>
      </c>
      <c r="H446" s="55">
        <v>983.76119155847039</v>
      </c>
      <c r="I446" s="55">
        <v>985.11352224818779</v>
      </c>
      <c r="J446" s="55">
        <v>986.46771192391702</v>
      </c>
      <c r="K446" s="55">
        <v>987.82376314112014</v>
      </c>
      <c r="L446" s="55">
        <v>989.18167845877144</v>
      </c>
      <c r="M446" s="55">
        <v>990.5414604393626</v>
      </c>
      <c r="N446" s="55">
        <v>986.62370289853811</v>
      </c>
      <c r="O446" s="55">
        <v>982.72144074560219</v>
      </c>
      <c r="P446" s="55">
        <v>978.83461269369707</v>
      </c>
      <c r="Q446" s="55">
        <v>974.96315769836553</v>
      </c>
      <c r="R446" s="55">
        <v>971.10701495659271</v>
      </c>
      <c r="S446" s="37">
        <f>SUM(C446:R446)</f>
        <v>15259.383142416966</v>
      </c>
      <c r="T446" s="37">
        <f t="shared" ref="T446:T509" si="39">SUM(C446:H446)</f>
        <v>5426.0050772128106</v>
      </c>
    </row>
    <row r="447" spans="1:20" x14ac:dyDescent="0.55000000000000004">
      <c r="A447" s="31" t="s">
        <v>82</v>
      </c>
      <c r="B447" s="31" t="s">
        <v>460</v>
      </c>
      <c r="C447" s="55">
        <v>64596.56797927244</v>
      </c>
      <c r="D447" s="55">
        <v>78954.257459580389</v>
      </c>
      <c r="E447" s="55">
        <v>79379.233763754601</v>
      </c>
      <c r="F447" s="55">
        <v>79806.497529870932</v>
      </c>
      <c r="G447" s="55">
        <v>80236.061070338605</v>
      </c>
      <c r="H447" s="55">
        <v>80667.936763838996</v>
      </c>
      <c r="I447" s="55">
        <v>81144.960155107416</v>
      </c>
      <c r="J447" s="55">
        <v>81624.804386042088</v>
      </c>
      <c r="K447" s="55">
        <v>82107.486137452739</v>
      </c>
      <c r="L447" s="55">
        <v>82593.022188789691</v>
      </c>
      <c r="M447" s="55">
        <v>83081.42941872729</v>
      </c>
      <c r="N447" s="55">
        <v>83458.556380791953</v>
      </c>
      <c r="O447" s="55">
        <v>83837.395214528922</v>
      </c>
      <c r="P447" s="55">
        <v>84217.953690543072</v>
      </c>
      <c r="Q447" s="55">
        <v>84600.239614712016</v>
      </c>
      <c r="R447" s="55">
        <v>84984.26082834616</v>
      </c>
      <c r="S447" s="37">
        <f t="shared" ref="S447:S510" si="40">SUM(C447:R447)</f>
        <v>1295290.6625816973</v>
      </c>
      <c r="T447" s="37">
        <f t="shared" si="39"/>
        <v>463640.55456665595</v>
      </c>
    </row>
    <row r="448" spans="1:20" x14ac:dyDescent="0.55000000000000004">
      <c r="A448" s="31" t="s">
        <v>85</v>
      </c>
      <c r="B448" s="31" t="s">
        <v>459</v>
      </c>
      <c r="C448" s="55">
        <v>3524.2697941466681</v>
      </c>
      <c r="D448" s="55">
        <v>5831.2125561095781</v>
      </c>
      <c r="E448" s="55">
        <v>5681.7478627242799</v>
      </c>
      <c r="F448" s="55">
        <v>5536.1142240902545</v>
      </c>
      <c r="G448" s="55">
        <v>5394.2134432341882</v>
      </c>
      <c r="H448" s="55">
        <v>5255.9498401516457</v>
      </c>
      <c r="I448" s="55">
        <v>5132.002570726353</v>
      </c>
      <c r="J448" s="55">
        <v>5010.9782602457253</v>
      </c>
      <c r="K448" s="55">
        <v>4892.8079786798271</v>
      </c>
      <c r="L448" s="55">
        <v>4777.4244215258368</v>
      </c>
      <c r="M448" s="55">
        <v>4664.7618714744176</v>
      </c>
      <c r="N448" s="55">
        <v>4584.9127102606444</v>
      </c>
      <c r="O448" s="55">
        <v>4506.4303687736256</v>
      </c>
      <c r="P448" s="55">
        <v>4429.2914504474247</v>
      </c>
      <c r="Q448" s="55">
        <v>4353.4729592073181</v>
      </c>
      <c r="R448" s="55">
        <v>4278.9522926143918</v>
      </c>
      <c r="S448" s="37">
        <f t="shared" si="40"/>
        <v>77854.54260441217</v>
      </c>
      <c r="T448" s="37">
        <f t="shared" si="39"/>
        <v>31223.507720456615</v>
      </c>
    </row>
    <row r="449" spans="1:20" x14ac:dyDescent="0.55000000000000004">
      <c r="A449" s="31" t="s">
        <v>86</v>
      </c>
      <c r="B449" s="31" t="s">
        <v>459</v>
      </c>
      <c r="C449" s="55">
        <v>44954.100041252408</v>
      </c>
      <c r="D449" s="55">
        <v>59787.520321378484</v>
      </c>
      <c r="E449" s="55">
        <v>59018.168541209772</v>
      </c>
      <c r="F449" s="55">
        <v>58258.716856553736</v>
      </c>
      <c r="G449" s="55">
        <v>57509.03787199303</v>
      </c>
      <c r="H449" s="55">
        <v>56769.005831447153</v>
      </c>
      <c r="I449" s="55">
        <v>55939.16436996089</v>
      </c>
      <c r="J449" s="55">
        <v>55121.453415978074</v>
      </c>
      <c r="K449" s="55">
        <v>54315.695647420798</v>
      </c>
      <c r="L449" s="55">
        <v>53521.716334280711</v>
      </c>
      <c r="M449" s="55">
        <v>52739.343300728462</v>
      </c>
      <c r="N449" s="55">
        <v>51853.87746156771</v>
      </c>
      <c r="O449" s="55">
        <v>50983.27812819276</v>
      </c>
      <c r="P449" s="55">
        <v>50127.29569978956</v>
      </c>
      <c r="Q449" s="55">
        <v>49285.684766210463</v>
      </c>
      <c r="R449" s="55">
        <v>48458.204037615127</v>
      </c>
      <c r="S449" s="37">
        <f t="shared" si="40"/>
        <v>858642.26262557914</v>
      </c>
      <c r="T449" s="37">
        <f t="shared" si="39"/>
        <v>336296.54946383456</v>
      </c>
    </row>
    <row r="450" spans="1:20" x14ac:dyDescent="0.55000000000000004">
      <c r="A450" s="31" t="s">
        <v>89</v>
      </c>
      <c r="B450" s="31" t="s">
        <v>459</v>
      </c>
      <c r="C450" s="55">
        <v>2607.8103337615908</v>
      </c>
      <c r="D450" s="55">
        <v>2758.2762620762055</v>
      </c>
      <c r="E450" s="55">
        <v>2761.8278655722329</v>
      </c>
      <c r="F450" s="55">
        <v>2765.3840421734153</v>
      </c>
      <c r="G450" s="55">
        <v>2768.9447977681612</v>
      </c>
      <c r="H450" s="55">
        <v>2772.510138252459</v>
      </c>
      <c r="I450" s="55">
        <v>2773.2396306930091</v>
      </c>
      <c r="J450" s="55">
        <v>2773.9693150748672</v>
      </c>
      <c r="K450" s="55">
        <v>2774.6991914485352</v>
      </c>
      <c r="L450" s="55">
        <v>2775.4292598645297</v>
      </c>
      <c r="M450" s="55">
        <v>2776.15952037338</v>
      </c>
      <c r="N450" s="55">
        <v>2771.1043949394698</v>
      </c>
      <c r="O450" s="55">
        <v>2766.0584744136218</v>
      </c>
      <c r="P450" s="55">
        <v>2761.0217420345639</v>
      </c>
      <c r="Q450" s="55">
        <v>2755.9941810715454</v>
      </c>
      <c r="R450" s="55">
        <v>2750.9757748242814</v>
      </c>
      <c r="S450" s="37">
        <f t="shared" si="40"/>
        <v>44113.404924341878</v>
      </c>
      <c r="T450" s="37">
        <f t="shared" si="39"/>
        <v>16434.753439604065</v>
      </c>
    </row>
    <row r="451" spans="1:20" x14ac:dyDescent="0.55000000000000004">
      <c r="A451" s="31" t="s">
        <v>91</v>
      </c>
      <c r="B451" s="31" t="s">
        <v>459</v>
      </c>
      <c r="C451" s="55">
        <v>84166.825406009506</v>
      </c>
      <c r="D451" s="55">
        <v>83191.982723500332</v>
      </c>
      <c r="E451" s="55">
        <v>82228.430929664391</v>
      </c>
      <c r="F451" s="55">
        <v>81276.039250409347</v>
      </c>
      <c r="G451" s="55">
        <v>80334.67842630329</v>
      </c>
      <c r="H451" s="55">
        <v>79404.220695031705</v>
      </c>
      <c r="I451" s="55">
        <v>78469.680069195078</v>
      </c>
      <c r="J451" s="55">
        <v>77546.138432753389</v>
      </c>
      <c r="K451" s="55">
        <v>76633.466334119046</v>
      </c>
      <c r="L451" s="55">
        <v>75731.535845272898</v>
      </c>
      <c r="M451" s="55">
        <v>74840.220543832809</v>
      </c>
      <c r="N451" s="55">
        <v>73836.334610299498</v>
      </c>
      <c r="O451" s="55">
        <v>72845.914523876563</v>
      </c>
      <c r="P451" s="55">
        <v>71868.779657430554</v>
      </c>
      <c r="Q451" s="55">
        <v>70904.751806710308</v>
      </c>
      <c r="R451" s="55">
        <v>69953.655157847083</v>
      </c>
      <c r="S451" s="37">
        <f t="shared" si="40"/>
        <v>1233232.6544122559</v>
      </c>
      <c r="T451" s="37">
        <f t="shared" si="39"/>
        <v>490602.17743091856</v>
      </c>
    </row>
    <row r="452" spans="1:20" x14ac:dyDescent="0.55000000000000004">
      <c r="A452" s="31" t="s">
        <v>26</v>
      </c>
      <c r="B452" s="31" t="s">
        <v>460</v>
      </c>
      <c r="C452" s="55">
        <v>50872.867986891019</v>
      </c>
      <c r="D452" s="55">
        <v>63582.8743407906</v>
      </c>
      <c r="E452" s="55">
        <v>62868.279594116066</v>
      </c>
      <c r="F452" s="55">
        <v>62161.716029694107</v>
      </c>
      <c r="G452" s="55">
        <v>61463.093386731947</v>
      </c>
      <c r="H452" s="55">
        <v>60772.322418859076</v>
      </c>
      <c r="I452" s="55">
        <v>60093.104008812479</v>
      </c>
      <c r="J452" s="55">
        <v>59421.476844750621</v>
      </c>
      <c r="K452" s="55">
        <v>58757.356083543935</v>
      </c>
      <c r="L452" s="55">
        <v>58100.657830307158</v>
      </c>
      <c r="M452" s="55">
        <v>57451.29912780154</v>
      </c>
      <c r="N452" s="55">
        <v>56839.366831221982</v>
      </c>
      <c r="O452" s="55">
        <v>56233.952422684713</v>
      </c>
      <c r="P452" s="55">
        <v>55634.986478064216</v>
      </c>
      <c r="Q452" s="55">
        <v>55042.400312693768</v>
      </c>
      <c r="R452" s="55">
        <v>54456.125973489194</v>
      </c>
      <c r="S452" s="37">
        <f t="shared" si="40"/>
        <v>933751.87967045233</v>
      </c>
      <c r="T452" s="37">
        <f t="shared" si="39"/>
        <v>361721.15375708276</v>
      </c>
    </row>
    <row r="453" spans="1:20" x14ac:dyDescent="0.55000000000000004">
      <c r="A453" s="31" t="s">
        <v>36</v>
      </c>
      <c r="B453" s="31" t="s">
        <v>460</v>
      </c>
      <c r="C453" s="55">
        <v>2925122.8039330021</v>
      </c>
      <c r="D453" s="55">
        <v>2871414.7114006728</v>
      </c>
      <c r="E453" s="55">
        <v>2818692.7515529566</v>
      </c>
      <c r="F453" s="55">
        <v>2766938.8180370508</v>
      </c>
      <c r="G453" s="55">
        <v>2716135.1369503592</v>
      </c>
      <c r="H453" s="55">
        <v>2666264.260736377</v>
      </c>
      <c r="I453" s="55">
        <v>2612185.5657343348</v>
      </c>
      <c r="J453" s="55">
        <v>2559203.7257200712</v>
      </c>
      <c r="K453" s="55">
        <v>2507296.4936540788</v>
      </c>
      <c r="L453" s="55">
        <v>2456442.0737240156</v>
      </c>
      <c r="M453" s="55">
        <v>2406619.1121926573</v>
      </c>
      <c r="N453" s="55">
        <v>2353104.1539065288</v>
      </c>
      <c r="O453" s="55">
        <v>2300779.1848238683</v>
      </c>
      <c r="P453" s="55">
        <v>2249617.743664505</v>
      </c>
      <c r="Q453" s="55">
        <v>2199593.9575564247</v>
      </c>
      <c r="R453" s="55">
        <v>2150682.5289515858</v>
      </c>
      <c r="S453" s="37">
        <f t="shared" si="40"/>
        <v>40560093.022538483</v>
      </c>
      <c r="T453" s="37">
        <f t="shared" si="39"/>
        <v>16764568.482610416</v>
      </c>
    </row>
    <row r="454" spans="1:20" x14ac:dyDescent="0.55000000000000004">
      <c r="A454" s="31" t="s">
        <v>94</v>
      </c>
      <c r="B454" s="31" t="s">
        <v>459</v>
      </c>
      <c r="C454" s="55">
        <v>29209.14115143958</v>
      </c>
      <c r="D454" s="55">
        <v>30104.696776176937</v>
      </c>
      <c r="E454" s="55">
        <v>30234.779866513789</v>
      </c>
      <c r="F454" s="55">
        <v>30365.425048889563</v>
      </c>
      <c r="G454" s="55">
        <v>30496.634752116912</v>
      </c>
      <c r="H454" s="55">
        <v>30628.411415503495</v>
      </c>
      <c r="I454" s="55">
        <v>30760.520463699595</v>
      </c>
      <c r="J454" s="55">
        <v>30893.199335788249</v>
      </c>
      <c r="K454" s="55">
        <v>31026.450489581945</v>
      </c>
      <c r="L454" s="55">
        <v>31160.276393494409</v>
      </c>
      <c r="M454" s="55">
        <v>31294.679526586322</v>
      </c>
      <c r="N454" s="55">
        <v>31366.597396186407</v>
      </c>
      <c r="O454" s="55">
        <v>31438.680539246601</v>
      </c>
      <c r="P454" s="55">
        <v>31510.929335579527</v>
      </c>
      <c r="Q454" s="55">
        <v>31583.344165870672</v>
      </c>
      <c r="R454" s="55">
        <v>31655.925411680404</v>
      </c>
      <c r="S454" s="37">
        <f t="shared" si="40"/>
        <v>493729.69206835446</v>
      </c>
      <c r="T454" s="37">
        <f t="shared" si="39"/>
        <v>181039.08901064031</v>
      </c>
    </row>
    <row r="455" spans="1:20" x14ac:dyDescent="0.55000000000000004">
      <c r="A455" s="31" t="s">
        <v>95</v>
      </c>
      <c r="B455" s="31" t="s">
        <v>459</v>
      </c>
      <c r="C455" s="55">
        <v>22040.281413050652</v>
      </c>
      <c r="D455" s="55">
        <v>37768.56975986316</v>
      </c>
      <c r="E455" s="55">
        <v>37753.805728129999</v>
      </c>
      <c r="F455" s="55">
        <v>37739.0474677733</v>
      </c>
      <c r="G455" s="55">
        <v>37724.294976536919</v>
      </c>
      <c r="H455" s="55">
        <v>37709.54825216571</v>
      </c>
      <c r="I455" s="55">
        <v>37844.831263143591</v>
      </c>
      <c r="J455" s="55">
        <v>37980.599601947128</v>
      </c>
      <c r="K455" s="55">
        <v>38116.855009689956</v>
      </c>
      <c r="L455" s="55">
        <v>38253.599233731999</v>
      </c>
      <c r="M455" s="55">
        <v>38390.834027701807</v>
      </c>
      <c r="N455" s="55">
        <v>38580.354090026274</v>
      </c>
      <c r="O455" s="55">
        <v>38770.809736453921</v>
      </c>
      <c r="P455" s="55">
        <v>38962.20558558606</v>
      </c>
      <c r="Q455" s="55">
        <v>39154.546278824208</v>
      </c>
      <c r="R455" s="55">
        <v>39347.836480482605</v>
      </c>
      <c r="S455" s="37">
        <f t="shared" si="40"/>
        <v>596138.01890510728</v>
      </c>
      <c r="T455" s="37">
        <f t="shared" si="39"/>
        <v>210735.5475975197</v>
      </c>
    </row>
    <row r="456" spans="1:20" x14ac:dyDescent="0.55000000000000004">
      <c r="A456" s="31" t="s">
        <v>96</v>
      </c>
      <c r="B456" s="31" t="s">
        <v>459</v>
      </c>
      <c r="C456" s="55">
        <v>41181.222813424698</v>
      </c>
      <c r="D456" s="55">
        <v>45387.458297313853</v>
      </c>
      <c r="E456" s="55">
        <v>44781.985169550331</v>
      </c>
      <c r="F456" s="55">
        <v>44184.589112462199</v>
      </c>
      <c r="G456" s="55">
        <v>43595.162377137574</v>
      </c>
      <c r="H456" s="55">
        <v>43013.598652045541</v>
      </c>
      <c r="I456" s="55">
        <v>42524.181179812418</v>
      </c>
      <c r="J456" s="55">
        <v>42040.332399100887</v>
      </c>
      <c r="K456" s="55">
        <v>41561.988948206446</v>
      </c>
      <c r="L456" s="55">
        <v>41089.088186366913</v>
      </c>
      <c r="M456" s="55">
        <v>40621.568185559467</v>
      </c>
      <c r="N456" s="55">
        <v>40130.593550822123</v>
      </c>
      <c r="O456" s="55">
        <v>39645.553105795385</v>
      </c>
      <c r="P456" s="55">
        <v>39166.375126595718</v>
      </c>
      <c r="Q456" s="55">
        <v>38692.988756233921</v>
      </c>
      <c r="R456" s="55">
        <v>38225.323994137398</v>
      </c>
      <c r="S456" s="37">
        <f t="shared" si="40"/>
        <v>665842.00985456479</v>
      </c>
      <c r="T456" s="37">
        <f t="shared" si="39"/>
        <v>262144.01642193418</v>
      </c>
    </row>
    <row r="457" spans="1:20" x14ac:dyDescent="0.55000000000000004">
      <c r="A457" s="31" t="s">
        <v>33</v>
      </c>
      <c r="B457" s="31" t="s">
        <v>460</v>
      </c>
      <c r="C457" s="55">
        <v>17528.839342402283</v>
      </c>
      <c r="D457" s="55">
        <v>21576.861892137702</v>
      </c>
      <c r="E457" s="55">
        <v>21542.879569512861</v>
      </c>
      <c r="F457" s="55">
        <v>21508.950767101345</v>
      </c>
      <c r="G457" s="55">
        <v>21475.075400611851</v>
      </c>
      <c r="H457" s="55">
        <v>21441.253385885888</v>
      </c>
      <c r="I457" s="55">
        <v>21418.222500497886</v>
      </c>
      <c r="J457" s="55">
        <v>21395.216353480926</v>
      </c>
      <c r="K457" s="55">
        <v>21372.234918262548</v>
      </c>
      <c r="L457" s="55">
        <v>21349.278168298861</v>
      </c>
      <c r="M457" s="55">
        <v>21326.346077074471</v>
      </c>
      <c r="N457" s="55">
        <v>21282.752124509545</v>
      </c>
      <c r="O457" s="55">
        <v>21239.247283914076</v>
      </c>
      <c r="P457" s="55">
        <v>21195.831373131074</v>
      </c>
      <c r="Q457" s="55">
        <v>21152.504210375897</v>
      </c>
      <c r="R457" s="55">
        <v>21109.265614235519</v>
      </c>
      <c r="S457" s="37">
        <f t="shared" si="40"/>
        <v>337914.75898143277</v>
      </c>
      <c r="T457" s="37">
        <f t="shared" si="39"/>
        <v>125073.86035765192</v>
      </c>
    </row>
    <row r="458" spans="1:20" x14ac:dyDescent="0.55000000000000004">
      <c r="A458" s="31" t="s">
        <v>97</v>
      </c>
      <c r="B458" s="31" t="s">
        <v>459</v>
      </c>
      <c r="C458" s="55">
        <v>17026.912168917312</v>
      </c>
      <c r="D458" s="55">
        <v>16923.728802577782</v>
      </c>
      <c r="E458" s="55">
        <v>16821.170729126556</v>
      </c>
      <c r="F458" s="55">
        <v>16719.234159278516</v>
      </c>
      <c r="G458" s="55">
        <v>16617.915326711653</v>
      </c>
      <c r="H458" s="55">
        <v>16517.210487927936</v>
      </c>
      <c r="I458" s="55">
        <v>16403.726975966751</v>
      </c>
      <c r="J458" s="55">
        <v>16291.023166334633</v>
      </c>
      <c r="K458" s="55">
        <v>16179.093701991496</v>
      </c>
      <c r="L458" s="55">
        <v>16067.933262703464</v>
      </c>
      <c r="M458" s="55">
        <v>15957.536564789976</v>
      </c>
      <c r="N458" s="55">
        <v>15848.927549445098</v>
      </c>
      <c r="O458" s="55">
        <v>15741.057740817139</v>
      </c>
      <c r="P458" s="55">
        <v>15633.922107771547</v>
      </c>
      <c r="Q458" s="55">
        <v>15527.515653416292</v>
      </c>
      <c r="R458" s="55">
        <v>15421.833414868845</v>
      </c>
      <c r="S458" s="37">
        <f t="shared" si="40"/>
        <v>259698.74181264493</v>
      </c>
      <c r="T458" s="37">
        <f t="shared" si="39"/>
        <v>100626.17167453974</v>
      </c>
    </row>
    <row r="459" spans="1:20" x14ac:dyDescent="0.55000000000000004">
      <c r="A459" s="31" t="s">
        <v>98</v>
      </c>
      <c r="B459" s="31" t="s">
        <v>460</v>
      </c>
      <c r="C459" s="55">
        <v>4988.0316122122967</v>
      </c>
      <c r="D459" s="55">
        <v>11885.17109533584</v>
      </c>
      <c r="E459" s="55">
        <v>11957.014781683536</v>
      </c>
      <c r="F459" s="55">
        <v>12029.292749980284</v>
      </c>
      <c r="G459" s="55">
        <v>12102.007625381062</v>
      </c>
      <c r="H459" s="55">
        <v>12175.162048909429</v>
      </c>
      <c r="I459" s="55">
        <v>12242.175598515689</v>
      </c>
      <c r="J459" s="55">
        <v>12309.557998722275</v>
      </c>
      <c r="K459" s="55">
        <v>12377.311279727057</v>
      </c>
      <c r="L459" s="55">
        <v>12445.437482902347</v>
      </c>
      <c r="M459" s="55">
        <v>12513.938660856422</v>
      </c>
      <c r="N459" s="55">
        <v>12565.279889025349</v>
      </c>
      <c r="O459" s="55">
        <v>12616.831756049187</v>
      </c>
      <c r="P459" s="55">
        <v>12668.595126120872</v>
      </c>
      <c r="Q459" s="55">
        <v>12720.5708669789</v>
      </c>
      <c r="R459" s="55">
        <v>12772.759849921851</v>
      </c>
      <c r="S459" s="37">
        <f t="shared" si="40"/>
        <v>190369.1384223224</v>
      </c>
      <c r="T459" s="37">
        <f t="shared" si="39"/>
        <v>65136.679913502448</v>
      </c>
    </row>
    <row r="460" spans="1:20" x14ac:dyDescent="0.55000000000000004">
      <c r="A460" s="31" t="s">
        <v>99</v>
      </c>
      <c r="B460" s="31" t="s">
        <v>460</v>
      </c>
      <c r="C460" s="55">
        <v>18263976.416353498</v>
      </c>
      <c r="D460" s="55">
        <v>18023545.331481714</v>
      </c>
      <c r="E460" s="55">
        <v>17529366.411642428</v>
      </c>
      <c r="F460" s="55">
        <v>17048737.145898502</v>
      </c>
      <c r="G460" s="55">
        <v>16581286.022801889</v>
      </c>
      <c r="H460" s="55">
        <v>16126651.717198227</v>
      </c>
      <c r="I460" s="55">
        <v>15715085.027528062</v>
      </c>
      <c r="J460" s="55">
        <v>15314021.890797252</v>
      </c>
      <c r="K460" s="55">
        <v>14923194.246866038</v>
      </c>
      <c r="L460" s="55">
        <v>14542340.87673109</v>
      </c>
      <c r="M460" s="55">
        <v>14171207.227933522</v>
      </c>
      <c r="N460" s="55">
        <v>13796604.585616367</v>
      </c>
      <c r="O460" s="55">
        <v>13431904.214670585</v>
      </c>
      <c r="P460" s="55">
        <v>13076844.357790604</v>
      </c>
      <c r="Q460" s="55">
        <v>12731170.176981036</v>
      </c>
      <c r="R460" s="55">
        <v>12394633.570651142</v>
      </c>
      <c r="S460" s="37">
        <f t="shared" si="40"/>
        <v>243670569.22094199</v>
      </c>
      <c r="T460" s="37">
        <f t="shared" si="39"/>
        <v>103573563.04537626</v>
      </c>
    </row>
    <row r="461" spans="1:20" x14ac:dyDescent="0.55000000000000004">
      <c r="A461" s="31" t="s">
        <v>101</v>
      </c>
      <c r="B461" s="31" t="s">
        <v>459</v>
      </c>
      <c r="C461" s="55">
        <v>40.289596641794624</v>
      </c>
      <c r="D461" s="55">
        <v>61.130789782942088</v>
      </c>
      <c r="E461" s="55">
        <v>60.907681128706784</v>
      </c>
      <c r="F461" s="55">
        <v>60.68538675270625</v>
      </c>
      <c r="G461" s="55">
        <v>60.463903683074399</v>
      </c>
      <c r="H461" s="55">
        <v>60.243228958791576</v>
      </c>
      <c r="I461" s="55">
        <v>60.040620365506854</v>
      </c>
      <c r="J461" s="55">
        <v>59.83869318061911</v>
      </c>
      <c r="K461" s="55">
        <v>59.637445112431848</v>
      </c>
      <c r="L461" s="55">
        <v>59.436873876955943</v>
      </c>
      <c r="M461" s="55">
        <v>59.236977197883704</v>
      </c>
      <c r="N461" s="55">
        <v>58.991881066810294</v>
      </c>
      <c r="O461" s="55">
        <v>58.747799033962501</v>
      </c>
      <c r="P461" s="55">
        <v>58.504726903455186</v>
      </c>
      <c r="Q461" s="55">
        <v>58.262660496763928</v>
      </c>
      <c r="R461" s="55">
        <v>58.021595652653126</v>
      </c>
      <c r="S461" s="37">
        <f t="shared" si="40"/>
        <v>934.43985983505809</v>
      </c>
      <c r="T461" s="37">
        <f t="shared" si="39"/>
        <v>343.72058694801569</v>
      </c>
    </row>
    <row r="462" spans="1:20" x14ac:dyDescent="0.55000000000000004">
      <c r="A462" s="31" t="s">
        <v>102</v>
      </c>
      <c r="B462" s="31" t="s">
        <v>459</v>
      </c>
      <c r="C462" s="55">
        <v>3721.3481467628367</v>
      </c>
      <c r="D462" s="55">
        <v>4019.2847721045982</v>
      </c>
      <c r="E462" s="55">
        <v>4010.6706288984328</v>
      </c>
      <c r="F462" s="55">
        <v>4002.0749475498824</v>
      </c>
      <c r="G462" s="55">
        <v>3993.4976884914386</v>
      </c>
      <c r="H462" s="55">
        <v>3984.9388122403939</v>
      </c>
      <c r="I462" s="55">
        <v>3988.6790699731655</v>
      </c>
      <c r="J462" s="55">
        <v>3992.4228383063673</v>
      </c>
      <c r="K462" s="55">
        <v>3996.1701205350455</v>
      </c>
      <c r="L462" s="55">
        <v>3999.9209199573334</v>
      </c>
      <c r="M462" s="55">
        <v>4003.6752398744666</v>
      </c>
      <c r="N462" s="55">
        <v>4007.4026211428063</v>
      </c>
      <c r="O462" s="55">
        <v>4011.1334725655138</v>
      </c>
      <c r="P462" s="55">
        <v>4014.8677973732665</v>
      </c>
      <c r="Q462" s="55">
        <v>4018.6055987997511</v>
      </c>
      <c r="R462" s="55">
        <v>4022.3468800816659</v>
      </c>
      <c r="S462" s="37">
        <f t="shared" si="40"/>
        <v>63787.039554656963</v>
      </c>
      <c r="T462" s="37">
        <f t="shared" si="39"/>
        <v>23731.814996047586</v>
      </c>
    </row>
    <row r="463" spans="1:20" x14ac:dyDescent="0.55000000000000004">
      <c r="A463" s="31" t="s">
        <v>104</v>
      </c>
      <c r="B463" s="31" t="s">
        <v>460</v>
      </c>
      <c r="C463" s="55">
        <v>291395.29595325625</v>
      </c>
      <c r="D463" s="55">
        <v>339781.48886333866</v>
      </c>
      <c r="E463" s="55">
        <v>338092.55233977217</v>
      </c>
      <c r="F463" s="55">
        <v>336412.01093681727</v>
      </c>
      <c r="G463" s="55">
        <v>334739.82292522682</v>
      </c>
      <c r="H463" s="55">
        <v>333075.94678317488</v>
      </c>
      <c r="I463" s="55">
        <v>331368.78431871033</v>
      </c>
      <c r="J463" s="55">
        <v>329670.37182165764</v>
      </c>
      <c r="K463" s="55">
        <v>327980.66444453987</v>
      </c>
      <c r="L463" s="55">
        <v>326299.61756974284</v>
      </c>
      <c r="M463" s="55">
        <v>324627.1868083381</v>
      </c>
      <c r="N463" s="55">
        <v>323209.97992998699</v>
      </c>
      <c r="O463" s="55">
        <v>321798.96007298742</v>
      </c>
      <c r="P463" s="55">
        <v>320394.1002270038</v>
      </c>
      <c r="Q463" s="55">
        <v>318995.37349961826</v>
      </c>
      <c r="R463" s="55">
        <v>317602.75311581552</v>
      </c>
      <c r="S463" s="37">
        <f t="shared" si="40"/>
        <v>5215444.9096099855</v>
      </c>
      <c r="T463" s="37">
        <f t="shared" si="39"/>
        <v>1973497.1178015857</v>
      </c>
    </row>
    <row r="464" spans="1:20" x14ac:dyDescent="0.55000000000000004">
      <c r="A464" s="64" t="s">
        <v>106</v>
      </c>
      <c r="B464" s="31">
        <v>0</v>
      </c>
      <c r="C464" s="55">
        <v>78180.409767976482</v>
      </c>
      <c r="D464" s="55">
        <v>85305.251240600744</v>
      </c>
      <c r="E464" s="55">
        <v>83326.750245526389</v>
      </c>
      <c r="F464" s="55">
        <v>81394.137002150528</v>
      </c>
      <c r="G464" s="55">
        <v>79506.347227078295</v>
      </c>
      <c r="H464" s="55">
        <v>77662.34132104287</v>
      </c>
      <c r="I464" s="55">
        <v>75743.022010464876</v>
      </c>
      <c r="J464" s="55">
        <v>73871.136070466426</v>
      </c>
      <c r="K464" s="55">
        <v>72045.511249701929</v>
      </c>
      <c r="L464" s="55">
        <v>70265.004267425931</v>
      </c>
      <c r="M464" s="55">
        <v>68528.500097524331</v>
      </c>
      <c r="N464" s="55">
        <v>66807.821135080812</v>
      </c>
      <c r="O464" s="55">
        <v>65130.346621699842</v>
      </c>
      <c r="P464" s="55">
        <v>63494.991738853656</v>
      </c>
      <c r="Q464" s="55">
        <v>61900.698906673053</v>
      </c>
      <c r="R464" s="55">
        <v>60346.437100013289</v>
      </c>
      <c r="S464" s="37">
        <f t="shared" si="40"/>
        <v>1163508.7060022794</v>
      </c>
      <c r="T464" s="37">
        <f t="shared" si="39"/>
        <v>485375.23680437525</v>
      </c>
    </row>
    <row r="465" spans="1:20" x14ac:dyDescent="0.55000000000000004">
      <c r="A465" s="31" t="s">
        <v>107</v>
      </c>
      <c r="B465" s="31" t="s">
        <v>460</v>
      </c>
      <c r="C465" s="55">
        <v>962349.88979903434</v>
      </c>
      <c r="D465" s="55">
        <v>1261020.6509188304</v>
      </c>
      <c r="E465" s="55">
        <v>1266828.9456427654</v>
      </c>
      <c r="F465" s="55">
        <v>1272663.9935269889</v>
      </c>
      <c r="G465" s="55">
        <v>1278525.9177972688</v>
      </c>
      <c r="H465" s="55">
        <v>1284414.8422469564</v>
      </c>
      <c r="I465" s="55">
        <v>1290969.7053139778</v>
      </c>
      <c r="J465" s="55">
        <v>1297558.0203689511</v>
      </c>
      <c r="K465" s="55">
        <v>1304179.9581302393</v>
      </c>
      <c r="L465" s="55">
        <v>1310835.6901874484</v>
      </c>
      <c r="M465" s="55">
        <v>1317525.3890058701</v>
      </c>
      <c r="N465" s="55">
        <v>1322664.4347377373</v>
      </c>
      <c r="O465" s="55">
        <v>1327823.5254655145</v>
      </c>
      <c r="P465" s="55">
        <v>1333002.7393752858</v>
      </c>
      <c r="Q465" s="55">
        <v>1338202.1549581022</v>
      </c>
      <c r="R465" s="55">
        <v>1343421.8510111715</v>
      </c>
      <c r="S465" s="37">
        <f t="shared" si="40"/>
        <v>20511987.70848614</v>
      </c>
      <c r="T465" s="37">
        <f t="shared" si="39"/>
        <v>7325804.2399318432</v>
      </c>
    </row>
    <row r="466" spans="1:20" x14ac:dyDescent="0.55000000000000004">
      <c r="A466" s="31" t="s">
        <v>108</v>
      </c>
      <c r="B466" s="31" t="s">
        <v>459</v>
      </c>
      <c r="C466" s="55">
        <v>701.95281934588161</v>
      </c>
      <c r="D466" s="55">
        <v>938.65492128965241</v>
      </c>
      <c r="E466" s="55">
        <v>926.03962443366618</v>
      </c>
      <c r="F466" s="55">
        <v>913.59387413963293</v>
      </c>
      <c r="G466" s="55">
        <v>901.31539174245279</v>
      </c>
      <c r="H466" s="55">
        <v>889.2019292017377</v>
      </c>
      <c r="I466" s="55">
        <v>877.03692897257133</v>
      </c>
      <c r="J466" s="55">
        <v>865.03835576713891</v>
      </c>
      <c r="K466" s="55">
        <v>853.20393272940271</v>
      </c>
      <c r="L466" s="55">
        <v>841.53141415255209</v>
      </c>
      <c r="M466" s="55">
        <v>830.01858505285963</v>
      </c>
      <c r="N466" s="55">
        <v>817.64051344122117</v>
      </c>
      <c r="O466" s="55">
        <v>805.44703607793087</v>
      </c>
      <c r="P466" s="55">
        <v>793.4354001079729</v>
      </c>
      <c r="Q466" s="55">
        <v>781.60289372967259</v>
      </c>
      <c r="R466" s="55">
        <v>769.94684558246911</v>
      </c>
      <c r="S466" s="37">
        <f t="shared" si="40"/>
        <v>13505.660465766816</v>
      </c>
      <c r="T466" s="37">
        <f t="shared" si="39"/>
        <v>5270.7585601530236</v>
      </c>
    </row>
    <row r="467" spans="1:20" x14ac:dyDescent="0.55000000000000004">
      <c r="A467" s="65" t="s">
        <v>111</v>
      </c>
      <c r="B467" s="31" t="s">
        <v>459</v>
      </c>
      <c r="C467" s="55">
        <v>12173.223919705</v>
      </c>
      <c r="D467" s="55">
        <v>43291.058663655924</v>
      </c>
      <c r="E467" s="55">
        <v>42764.982769237133</v>
      </c>
      <c r="F467" s="55">
        <v>42245.299784930299</v>
      </c>
      <c r="G467" s="55">
        <v>41731.932023656191</v>
      </c>
      <c r="H467" s="55">
        <v>41224.802742394255</v>
      </c>
      <c r="I467" s="55">
        <v>40780.740939586773</v>
      </c>
      <c r="J467" s="55">
        <v>40341.462443710909</v>
      </c>
      <c r="K467" s="55">
        <v>39906.91573035036</v>
      </c>
      <c r="L467" s="55">
        <v>39477.049830095086</v>
      </c>
      <c r="M467" s="55">
        <v>39051.814322562983</v>
      </c>
      <c r="N467" s="55">
        <v>38764.90681306101</v>
      </c>
      <c r="O467" s="55">
        <v>38480.107167698938</v>
      </c>
      <c r="P467" s="55">
        <v>38197.39990033197</v>
      </c>
      <c r="Q467" s="55">
        <v>37916.769638589591</v>
      </c>
      <c r="R467" s="55">
        <v>37638.201123039646</v>
      </c>
      <c r="S467" s="37">
        <f t="shared" si="40"/>
        <v>613986.66781260609</v>
      </c>
      <c r="T467" s="37">
        <f t="shared" si="39"/>
        <v>223431.29990357882</v>
      </c>
    </row>
    <row r="468" spans="1:20" x14ac:dyDescent="0.55000000000000004">
      <c r="A468" s="31" t="s">
        <v>112</v>
      </c>
      <c r="B468" s="31" t="s">
        <v>459</v>
      </c>
      <c r="C468" s="55">
        <v>1965.9229238146834</v>
      </c>
      <c r="D468" s="55">
        <v>2561.2254388222718</v>
      </c>
      <c r="E468" s="55">
        <v>2558.207146833869</v>
      </c>
      <c r="F468" s="55">
        <v>2555.1924117703616</v>
      </c>
      <c r="G468" s="55">
        <v>2552.1812294400706</v>
      </c>
      <c r="H468" s="55">
        <v>2549.1735956562538</v>
      </c>
      <c r="I468" s="55">
        <v>2546.2920381052963</v>
      </c>
      <c r="J468" s="55">
        <v>2543.4137378350256</v>
      </c>
      <c r="K468" s="55">
        <v>2540.5386911634473</v>
      </c>
      <c r="L468" s="55">
        <v>2537.6668944127296</v>
      </c>
      <c r="M468" s="55">
        <v>2534.7983439091986</v>
      </c>
      <c r="N468" s="55">
        <v>2529.1310828837086</v>
      </c>
      <c r="O468" s="55">
        <v>2523.4764926285038</v>
      </c>
      <c r="P468" s="55">
        <v>2517.8345448144787</v>
      </c>
      <c r="Q468" s="55">
        <v>2512.2052111758694</v>
      </c>
      <c r="R468" s="55">
        <v>2506.5884635101061</v>
      </c>
      <c r="S468" s="37">
        <f t="shared" si="40"/>
        <v>40033.848246775866</v>
      </c>
      <c r="T468" s="37">
        <f t="shared" si="39"/>
        <v>14741.902746337511</v>
      </c>
    </row>
    <row r="469" spans="1:20" x14ac:dyDescent="0.55000000000000004">
      <c r="A469" s="31" t="s">
        <v>114</v>
      </c>
      <c r="B469" s="31" t="s">
        <v>459</v>
      </c>
      <c r="C469" s="55">
        <v>6527.3374985825003</v>
      </c>
      <c r="D469" s="55">
        <v>6534.0587484616508</v>
      </c>
      <c r="E469" s="55">
        <v>6540.7869192637572</v>
      </c>
      <c r="F469" s="55">
        <v>6547.5220181153481</v>
      </c>
      <c r="G469" s="55">
        <v>6554.2640521502917</v>
      </c>
      <c r="H469" s="55">
        <v>6561.0130285097948</v>
      </c>
      <c r="I469" s="55">
        <v>6580.1169995823839</v>
      </c>
      <c r="J469" s="55">
        <v>6599.2765964720775</v>
      </c>
      <c r="K469" s="55">
        <v>6618.4919811468508</v>
      </c>
      <c r="L469" s="55">
        <v>6637.7633160462901</v>
      </c>
      <c r="M469" s="55">
        <v>6657.090764082961</v>
      </c>
      <c r="N469" s="55">
        <v>6652.7902049323475</v>
      </c>
      <c r="O469" s="55">
        <v>6648.4924239936699</v>
      </c>
      <c r="P469" s="55">
        <v>6644.1974194721688</v>
      </c>
      <c r="Q469" s="55">
        <v>6639.9051895742423</v>
      </c>
      <c r="R469" s="55">
        <v>6635.6157325074591</v>
      </c>
      <c r="S469" s="37">
        <f t="shared" si="40"/>
        <v>105578.7228928938</v>
      </c>
      <c r="T469" s="37">
        <f t="shared" si="39"/>
        <v>39264.982265083338</v>
      </c>
    </row>
    <row r="470" spans="1:20" x14ac:dyDescent="0.55000000000000004">
      <c r="A470" s="31" t="s">
        <v>115</v>
      </c>
      <c r="B470" s="31" t="s">
        <v>460</v>
      </c>
      <c r="C470" s="55">
        <v>904823.3429904381</v>
      </c>
      <c r="D470" s="55">
        <v>907359.37175626634</v>
      </c>
      <c r="E470" s="55">
        <v>909902.50847521157</v>
      </c>
      <c r="F470" s="55">
        <v>912452.7730693653</v>
      </c>
      <c r="G470" s="55">
        <v>915010.18551665673</v>
      </c>
      <c r="H470" s="55">
        <v>917574.76585100871</v>
      </c>
      <c r="I470" s="55">
        <v>917409.61763005715</v>
      </c>
      <c r="J470" s="55">
        <v>917244.49913304276</v>
      </c>
      <c r="K470" s="55">
        <v>917079.41035461565</v>
      </c>
      <c r="L470" s="55">
        <v>916914.35128942772</v>
      </c>
      <c r="M470" s="55">
        <v>916749.32193213026</v>
      </c>
      <c r="N470" s="55">
        <v>914253.46842424513</v>
      </c>
      <c r="O470" s="55">
        <v>911764.40988700732</v>
      </c>
      <c r="P470" s="55">
        <v>909282.1278210819</v>
      </c>
      <c r="Q470" s="55">
        <v>906806.60377750138</v>
      </c>
      <c r="R470" s="55">
        <v>904337.81935752381</v>
      </c>
      <c r="S470" s="37">
        <f t="shared" si="40"/>
        <v>14598964.577265579</v>
      </c>
      <c r="T470" s="37">
        <f t="shared" si="39"/>
        <v>5467122.9476589467</v>
      </c>
    </row>
    <row r="471" spans="1:20" x14ac:dyDescent="0.55000000000000004">
      <c r="A471" s="31" t="s">
        <v>117</v>
      </c>
      <c r="B471" s="31" t="s">
        <v>459</v>
      </c>
      <c r="C471" s="55">
        <v>1043.1895105009937</v>
      </c>
      <c r="D471" s="55">
        <v>1677.2435822072948</v>
      </c>
      <c r="E471" s="55">
        <v>1665.9476422923215</v>
      </c>
      <c r="F471" s="55">
        <v>1654.7277785417866</v>
      </c>
      <c r="G471" s="55">
        <v>1643.5834785961308</v>
      </c>
      <c r="H471" s="55">
        <v>1632.5142335464461</v>
      </c>
      <c r="I471" s="55">
        <v>1623.9921508545979</v>
      </c>
      <c r="J471" s="55">
        <v>1615.5145553052896</v>
      </c>
      <c r="K471" s="55">
        <v>1607.0812146658714</v>
      </c>
      <c r="L471" s="55">
        <v>1598.6918979159977</v>
      </c>
      <c r="M471" s="55">
        <v>1590.3463752413002</v>
      </c>
      <c r="N471" s="55">
        <v>1581.8062384239227</v>
      </c>
      <c r="O471" s="55">
        <v>1573.3119620165762</v>
      </c>
      <c r="P471" s="55">
        <v>1564.8632997495276</v>
      </c>
      <c r="Q471" s="55">
        <v>1556.4600066755099</v>
      </c>
      <c r="R471" s="55">
        <v>1548.1018391626196</v>
      </c>
      <c r="S471" s="37">
        <f t="shared" si="40"/>
        <v>25177.375765696186</v>
      </c>
      <c r="T471" s="37">
        <f t="shared" si="39"/>
        <v>9317.2062256849731</v>
      </c>
    </row>
    <row r="472" spans="1:20" x14ac:dyDescent="0.55000000000000004">
      <c r="A472" s="31" t="s">
        <v>118</v>
      </c>
      <c r="B472" s="31" t="s">
        <v>459</v>
      </c>
      <c r="C472" s="55">
        <v>152.45642313405051</v>
      </c>
      <c r="D472" s="55">
        <v>153.03328474043087</v>
      </c>
      <c r="E472" s="55">
        <v>153.61232906437783</v>
      </c>
      <c r="F472" s="55">
        <v>154.19356436481505</v>
      </c>
      <c r="G472" s="55">
        <v>154.77699893191613</v>
      </c>
      <c r="H472" s="55">
        <v>155.36264108722284</v>
      </c>
      <c r="I472" s="55">
        <v>156.09699616984619</v>
      </c>
      <c r="J472" s="55">
        <v>156.83482234039388</v>
      </c>
      <c r="K472" s="55">
        <v>157.57613600571273</v>
      </c>
      <c r="L472" s="55">
        <v>158.32095365020024</v>
      </c>
      <c r="M472" s="55">
        <v>159.06929183617069</v>
      </c>
      <c r="N472" s="55">
        <v>159.82355503589889</v>
      </c>
      <c r="O472" s="55">
        <v>160.58139474601384</v>
      </c>
      <c r="P472" s="55">
        <v>161.3428279253524</v>
      </c>
      <c r="Q472" s="55">
        <v>162.10787161316549</v>
      </c>
      <c r="R472" s="55">
        <v>162.87654292949978</v>
      </c>
      <c r="S472" s="37">
        <f t="shared" si="40"/>
        <v>2518.0656335750673</v>
      </c>
      <c r="T472" s="37">
        <f t="shared" si="39"/>
        <v>923.43524132281334</v>
      </c>
    </row>
    <row r="473" spans="1:20" x14ac:dyDescent="0.55000000000000004">
      <c r="A473" s="31" t="s">
        <v>119</v>
      </c>
      <c r="B473" s="31" t="s">
        <v>460</v>
      </c>
      <c r="C473" s="55">
        <v>29017.5312243599</v>
      </c>
      <c r="D473" s="55">
        <v>28868.620980501197</v>
      </c>
      <c r="E473" s="55">
        <v>28720.47490436423</v>
      </c>
      <c r="F473" s="55">
        <v>28573.089074443727</v>
      </c>
      <c r="G473" s="55">
        <v>28426.459589358517</v>
      </c>
      <c r="H473" s="55">
        <v>28280.582567748308</v>
      </c>
      <c r="I473" s="55">
        <v>28152.067219034154</v>
      </c>
      <c r="J473" s="55">
        <v>28024.135882152688</v>
      </c>
      <c r="K473" s="55">
        <v>27896.785903181073</v>
      </c>
      <c r="L473" s="55">
        <v>27770.014640256664</v>
      </c>
      <c r="M473" s="55">
        <v>27643.81946352221</v>
      </c>
      <c r="N473" s="55">
        <v>27523.429490903796</v>
      </c>
      <c r="O473" s="55">
        <v>27403.563821575903</v>
      </c>
      <c r="P473" s="55">
        <v>27284.220172176076</v>
      </c>
      <c r="Q473" s="55">
        <v>27165.396269286048</v>
      </c>
      <c r="R473" s="55">
        <v>27047.089849388347</v>
      </c>
      <c r="S473" s="37">
        <f t="shared" si="40"/>
        <v>447797.2810522528</v>
      </c>
      <c r="T473" s="37">
        <f t="shared" si="39"/>
        <v>171886.75834077585</v>
      </c>
    </row>
    <row r="474" spans="1:20" x14ac:dyDescent="0.55000000000000004">
      <c r="A474" s="31" t="s">
        <v>120</v>
      </c>
      <c r="B474" s="31" t="s">
        <v>459</v>
      </c>
      <c r="C474" s="55">
        <v>96778.923201916303</v>
      </c>
      <c r="D474" s="55">
        <v>96384.905113352244</v>
      </c>
      <c r="E474" s="55">
        <v>95992.491199013079</v>
      </c>
      <c r="F474" s="55">
        <v>95601.674927790184</v>
      </c>
      <c r="G474" s="55">
        <v>95212.449795165201</v>
      </c>
      <c r="H474" s="55">
        <v>94824.80932310161</v>
      </c>
      <c r="I474" s="55">
        <v>94310.103756705837</v>
      </c>
      <c r="J474" s="55">
        <v>93798.191993134082</v>
      </c>
      <c r="K474" s="55">
        <v>93289.05886772777</v>
      </c>
      <c r="L474" s="55">
        <v>92782.689298141442</v>
      </c>
      <c r="M474" s="55">
        <v>92279.068283896035</v>
      </c>
      <c r="N474" s="55">
        <v>91613.115262541658</v>
      </c>
      <c r="O474" s="55">
        <v>90951.968243619893</v>
      </c>
      <c r="P474" s="55">
        <v>90295.592543513951</v>
      </c>
      <c r="Q474" s="55">
        <v>89643.953728909328</v>
      </c>
      <c r="R474" s="55">
        <v>88997.017614987388</v>
      </c>
      <c r="S474" s="37">
        <f t="shared" si="40"/>
        <v>1492756.0131535162</v>
      </c>
      <c r="T474" s="37">
        <f t="shared" si="39"/>
        <v>574795.25356033863</v>
      </c>
    </row>
    <row r="475" spans="1:20" x14ac:dyDescent="0.55000000000000004">
      <c r="A475" s="31" t="s">
        <v>121</v>
      </c>
      <c r="B475" s="31" t="s">
        <v>459</v>
      </c>
      <c r="C475" s="55">
        <v>1168.0963314725523</v>
      </c>
      <c r="D475" s="55">
        <v>1361.7382512495294</v>
      </c>
      <c r="E475" s="55">
        <v>1361.706168636684</v>
      </c>
      <c r="F475" s="55">
        <v>1361.6740867797068</v>
      </c>
      <c r="G475" s="55">
        <v>1361.6420056785792</v>
      </c>
      <c r="H475" s="55">
        <v>1361.6099253332832</v>
      </c>
      <c r="I475" s="55">
        <v>1361.5473486183805</v>
      </c>
      <c r="J475" s="55">
        <v>1361.484774779371</v>
      </c>
      <c r="K475" s="55">
        <v>1361.4222038161231</v>
      </c>
      <c r="L475" s="55">
        <v>1361.3596357285046</v>
      </c>
      <c r="M475" s="55">
        <v>1361.2970705163832</v>
      </c>
      <c r="N475" s="55">
        <v>1360.5888975073735</v>
      </c>
      <c r="O475" s="55">
        <v>1359.8810929036313</v>
      </c>
      <c r="P475" s="55">
        <v>1359.1736565135043</v>
      </c>
      <c r="Q475" s="55">
        <v>1358.4665881454403</v>
      </c>
      <c r="R475" s="55">
        <v>1357.7598876079876</v>
      </c>
      <c r="S475" s="37">
        <f t="shared" si="40"/>
        <v>21579.44792528703</v>
      </c>
      <c r="T475" s="37">
        <f t="shared" si="39"/>
        <v>7976.4667691503355</v>
      </c>
    </row>
    <row r="476" spans="1:20" x14ac:dyDescent="0.55000000000000004">
      <c r="A476" s="31" t="s">
        <v>122</v>
      </c>
      <c r="B476" s="31" t="s">
        <v>459</v>
      </c>
      <c r="C476" s="55">
        <v>6765.4742949634574</v>
      </c>
      <c r="D476" s="55">
        <v>6736.0251182401789</v>
      </c>
      <c r="E476" s="55">
        <v>6706.7041297224678</v>
      </c>
      <c r="F476" s="55">
        <v>6677.5107714247388</v>
      </c>
      <c r="G476" s="55">
        <v>6648.4444877902461</v>
      </c>
      <c r="H476" s="55">
        <v>6619.5047256805037</v>
      </c>
      <c r="I476" s="55">
        <v>6592.6509362902989</v>
      </c>
      <c r="J476" s="55">
        <v>6565.9060864710273</v>
      </c>
      <c r="K476" s="55">
        <v>6539.2697342802185</v>
      </c>
      <c r="L476" s="55">
        <v>6512.7414395682545</v>
      </c>
      <c r="M476" s="55">
        <v>6486.3207639711054</v>
      </c>
      <c r="N476" s="55">
        <v>6458.6549538262716</v>
      </c>
      <c r="O476" s="55">
        <v>6431.1071454082739</v>
      </c>
      <c r="P476" s="55">
        <v>6403.6768354096967</v>
      </c>
      <c r="Q476" s="55">
        <v>6376.363522669847</v>
      </c>
      <c r="R476" s="55">
        <v>6349.1667081656251</v>
      </c>
      <c r="S476" s="37">
        <f t="shared" si="40"/>
        <v>104869.52165388221</v>
      </c>
      <c r="T476" s="37">
        <f t="shared" si="39"/>
        <v>40153.663527821591</v>
      </c>
    </row>
    <row r="477" spans="1:20" x14ac:dyDescent="0.55000000000000004">
      <c r="A477" s="31" t="s">
        <v>124</v>
      </c>
      <c r="B477" s="31" t="s">
        <v>460</v>
      </c>
      <c r="C477" s="55">
        <v>244636.98254654167</v>
      </c>
      <c r="D477" s="55">
        <v>241577.46393664152</v>
      </c>
      <c r="E477" s="55">
        <v>238397.17130085139</v>
      </c>
      <c r="F477" s="55">
        <v>235258.74623451268</v>
      </c>
      <c r="G477" s="55">
        <v>232161.63756401563</v>
      </c>
      <c r="H477" s="55">
        <v>229105.30137178107</v>
      </c>
      <c r="I477" s="55">
        <v>226027.74987314636</v>
      </c>
      <c r="J477" s="55">
        <v>222991.53885493721</v>
      </c>
      <c r="K477" s="55">
        <v>219996.11299409164</v>
      </c>
      <c r="L477" s="55">
        <v>217040.92442715369</v>
      </c>
      <c r="M477" s="55">
        <v>214125.43265006944</v>
      </c>
      <c r="N477" s="55">
        <v>210861.34033213451</v>
      </c>
      <c r="O477" s="55">
        <v>207647.00529210982</v>
      </c>
      <c r="P477" s="55">
        <v>204481.66903836452</v>
      </c>
      <c r="Q477" s="55">
        <v>201364.58464158766</v>
      </c>
      <c r="R477" s="55">
        <v>198295.01655853371</v>
      </c>
      <c r="S477" s="37">
        <f t="shared" si="40"/>
        <v>3543968.6776164724</v>
      </c>
      <c r="T477" s="37">
        <f t="shared" si="39"/>
        <v>1421137.3029543441</v>
      </c>
    </row>
    <row r="478" spans="1:20" x14ac:dyDescent="0.55000000000000004">
      <c r="A478" s="31" t="s">
        <v>7</v>
      </c>
      <c r="B478" s="31" t="s">
        <v>460</v>
      </c>
      <c r="C478" s="55">
        <v>284066.93615643727</v>
      </c>
      <c r="D478" s="55">
        <v>303712.69055622799</v>
      </c>
      <c r="E478" s="55">
        <v>299461.3472755879</v>
      </c>
      <c r="F478" s="55">
        <v>295269.51392078178</v>
      </c>
      <c r="G478" s="55">
        <v>291136.35747715062</v>
      </c>
      <c r="H478" s="55">
        <v>287061.0565905011</v>
      </c>
      <c r="I478" s="55">
        <v>282792.63396343187</v>
      </c>
      <c r="J478" s="55">
        <v>278587.6801744547</v>
      </c>
      <c r="K478" s="55">
        <v>274445.25148070237</v>
      </c>
      <c r="L478" s="55">
        <v>270364.4181721877</v>
      </c>
      <c r="M478" s="55">
        <v>266344.26436314365</v>
      </c>
      <c r="N478" s="55">
        <v>261657.84562735932</v>
      </c>
      <c r="O478" s="55">
        <v>257053.88603752147</v>
      </c>
      <c r="P478" s="55">
        <v>252530.93469665863</v>
      </c>
      <c r="Q478" s="55">
        <v>248087.56623682953</v>
      </c>
      <c r="R478" s="55">
        <v>243722.38036993117</v>
      </c>
      <c r="S478" s="37">
        <f t="shared" si="40"/>
        <v>4396294.7630989067</v>
      </c>
      <c r="T478" s="37">
        <f t="shared" si="39"/>
        <v>1760707.9019766864</v>
      </c>
    </row>
    <row r="479" spans="1:20" x14ac:dyDescent="0.55000000000000004">
      <c r="A479" s="31" t="s">
        <v>127</v>
      </c>
      <c r="B479" s="31" t="s">
        <v>460</v>
      </c>
      <c r="C479" s="55">
        <v>444912.43345757574</v>
      </c>
      <c r="D479" s="55">
        <v>658143.84659845976</v>
      </c>
      <c r="E479" s="55">
        <v>647640.28671203018</v>
      </c>
      <c r="F479" s="55">
        <v>637304.35700380232</v>
      </c>
      <c r="G479" s="55">
        <v>627133.38220206404</v>
      </c>
      <c r="H479" s="55">
        <v>617124.72973074834</v>
      </c>
      <c r="I479" s="55">
        <v>606242.17982350988</v>
      </c>
      <c r="J479" s="55">
        <v>595551.53584189399</v>
      </c>
      <c r="K479" s="55">
        <v>585049.41366318997</v>
      </c>
      <c r="L479" s="55">
        <v>574732.48884125298</v>
      </c>
      <c r="M479" s="55">
        <v>564597.49555415032</v>
      </c>
      <c r="N479" s="55">
        <v>554454.84088328166</v>
      </c>
      <c r="O479" s="55">
        <v>544494.39290759456</v>
      </c>
      <c r="P479" s="55">
        <v>534712.87839332002</v>
      </c>
      <c r="Q479" s="55">
        <v>525107.08290836739</v>
      </c>
      <c r="R479" s="55">
        <v>515673.8497659862</v>
      </c>
      <c r="S479" s="37">
        <f t="shared" si="40"/>
        <v>9232875.1942872275</v>
      </c>
      <c r="T479" s="37">
        <f t="shared" si="39"/>
        <v>3632259.0357046807</v>
      </c>
    </row>
    <row r="480" spans="1:20" x14ac:dyDescent="0.55000000000000004">
      <c r="A480" s="31" t="s">
        <v>128</v>
      </c>
      <c r="B480" s="31" t="s">
        <v>460</v>
      </c>
      <c r="C480" s="55">
        <v>202272.0883146071</v>
      </c>
      <c r="D480" s="55">
        <v>293028.95891921752</v>
      </c>
      <c r="E480" s="55">
        <v>287202.74773682776</v>
      </c>
      <c r="F480" s="55">
        <v>281492.37744902744</v>
      </c>
      <c r="G480" s="55">
        <v>275895.54482436134</v>
      </c>
      <c r="H480" s="55">
        <v>270409.99242586829</v>
      </c>
      <c r="I480" s="55">
        <v>265903.08814528806</v>
      </c>
      <c r="J480" s="55">
        <v>261471.30012062754</v>
      </c>
      <c r="K480" s="55">
        <v>257113.37639454487</v>
      </c>
      <c r="L480" s="55">
        <v>252828.08587598274</v>
      </c>
      <c r="M480" s="55">
        <v>248614.21799239208</v>
      </c>
      <c r="N480" s="55">
        <v>244316.59958753199</v>
      </c>
      <c r="O480" s="55">
        <v>240093.27107688205</v>
      </c>
      <c r="P480" s="55">
        <v>235942.94826350751</v>
      </c>
      <c r="Q480" s="55">
        <v>231864.36914947937</v>
      </c>
      <c r="R480" s="55">
        <v>227856.29355213523</v>
      </c>
      <c r="S480" s="37">
        <f t="shared" si="40"/>
        <v>4076305.2598282811</v>
      </c>
      <c r="T480" s="37">
        <f t="shared" si="39"/>
        <v>1610301.7096699094</v>
      </c>
    </row>
    <row r="481" spans="1:20" x14ac:dyDescent="0.55000000000000004">
      <c r="A481" s="31" t="s">
        <v>129</v>
      </c>
      <c r="B481" s="31" t="s">
        <v>459</v>
      </c>
      <c r="C481" s="55">
        <v>124754.25025250953</v>
      </c>
      <c r="D481" s="55">
        <v>135322.40933226328</v>
      </c>
      <c r="E481" s="55">
        <v>135369.1417527014</v>
      </c>
      <c r="F481" s="55">
        <v>135415.89031177564</v>
      </c>
      <c r="G481" s="55">
        <v>135462.65501505928</v>
      </c>
      <c r="H481" s="55">
        <v>135509.43586812765</v>
      </c>
      <c r="I481" s="55">
        <v>135614.12164086037</v>
      </c>
      <c r="J481" s="55">
        <v>135718.88828700929</v>
      </c>
      <c r="K481" s="55">
        <v>135823.73586905203</v>
      </c>
      <c r="L481" s="55">
        <v>135928.66444951436</v>
      </c>
      <c r="M481" s="55">
        <v>136033.67409097034</v>
      </c>
      <c r="N481" s="55">
        <v>136073.70347759381</v>
      </c>
      <c r="O481" s="55">
        <v>136113.74464329923</v>
      </c>
      <c r="P481" s="55">
        <v>136153.79759155269</v>
      </c>
      <c r="Q481" s="55">
        <v>136193.86232582133</v>
      </c>
      <c r="R481" s="55">
        <v>136233.93884957331</v>
      </c>
      <c r="S481" s="37">
        <f t="shared" si="40"/>
        <v>2161721.9137576832</v>
      </c>
      <c r="T481" s="37">
        <f t="shared" si="39"/>
        <v>801833.78253243677</v>
      </c>
    </row>
    <row r="482" spans="1:20" x14ac:dyDescent="0.55000000000000004">
      <c r="A482" s="31" t="s">
        <v>130</v>
      </c>
      <c r="B482" s="31" t="s">
        <v>460</v>
      </c>
      <c r="C482" s="55">
        <v>32684.689581992709</v>
      </c>
      <c r="D482" s="55">
        <v>33607.456332581824</v>
      </c>
      <c r="E482" s="55">
        <v>32713.273656860147</v>
      </c>
      <c r="F482" s="55">
        <v>31842.882209181687</v>
      </c>
      <c r="G482" s="55">
        <v>30995.648984068717</v>
      </c>
      <c r="H482" s="55">
        <v>30170.957818214731</v>
      </c>
      <c r="I482" s="55">
        <v>29380.109710829864</v>
      </c>
      <c r="J482" s="55">
        <v>28609.991496500519</v>
      </c>
      <c r="K482" s="55">
        <v>27860.05979848712</v>
      </c>
      <c r="L482" s="55">
        <v>27129.785483166546</v>
      </c>
      <c r="M482" s="55">
        <v>26418.653286688299</v>
      </c>
      <c r="N482" s="55">
        <v>25666.071265545736</v>
      </c>
      <c r="O482" s="55">
        <v>24934.927873102399</v>
      </c>
      <c r="P482" s="55">
        <v>24224.612392137326</v>
      </c>
      <c r="Q482" s="55">
        <v>23534.531502788726</v>
      </c>
      <c r="R482" s="55">
        <v>22864.108786959521</v>
      </c>
      <c r="S482" s="37">
        <f t="shared" si="40"/>
        <v>452637.76017910591</v>
      </c>
      <c r="T482" s="37">
        <f t="shared" si="39"/>
        <v>192014.90858289981</v>
      </c>
    </row>
    <row r="483" spans="1:20" x14ac:dyDescent="0.55000000000000004">
      <c r="A483" s="31" t="s">
        <v>32</v>
      </c>
      <c r="B483" s="31" t="s">
        <v>460</v>
      </c>
      <c r="C483" s="55">
        <v>595668.47554524185</v>
      </c>
      <c r="D483" s="55">
        <v>621898.49096862599</v>
      </c>
      <c r="E483" s="55">
        <v>621869.34062303777</v>
      </c>
      <c r="F483" s="55">
        <v>621840.19164381828</v>
      </c>
      <c r="G483" s="55">
        <v>621811.04403090349</v>
      </c>
      <c r="H483" s="55">
        <v>621781.8977842296</v>
      </c>
      <c r="I483" s="55">
        <v>621905.79806716158</v>
      </c>
      <c r="J483" s="55">
        <v>622029.72303926549</v>
      </c>
      <c r="K483" s="55">
        <v>622153.67270546115</v>
      </c>
      <c r="L483" s="55">
        <v>622277.64707066899</v>
      </c>
      <c r="M483" s="55">
        <v>622401.64613981079</v>
      </c>
      <c r="N483" s="55">
        <v>621107.87735248706</v>
      </c>
      <c r="O483" s="55">
        <v>619816.79788593494</v>
      </c>
      <c r="P483" s="55">
        <v>618528.40214993805</v>
      </c>
      <c r="Q483" s="55">
        <v>617242.68456590199</v>
      </c>
      <c r="R483" s="55">
        <v>615959.63956682757</v>
      </c>
      <c r="S483" s="37">
        <f t="shared" si="40"/>
        <v>9908293.3291393146</v>
      </c>
      <c r="T483" s="37">
        <f t="shared" si="39"/>
        <v>3704869.4405958569</v>
      </c>
    </row>
    <row r="484" spans="1:20" x14ac:dyDescent="0.55000000000000004">
      <c r="A484" s="31" t="s">
        <v>132</v>
      </c>
      <c r="B484" s="31" t="s">
        <v>459</v>
      </c>
      <c r="C484" s="55">
        <v>18420.47368730163</v>
      </c>
      <c r="D484" s="55">
        <v>18039.96886186054</v>
      </c>
      <c r="E484" s="55">
        <v>17667.323982077829</v>
      </c>
      <c r="F484" s="55">
        <v>17302.376688000037</v>
      </c>
      <c r="G484" s="55">
        <v>16944.967973482449</v>
      </c>
      <c r="H484" s="55">
        <v>16594.942116910708</v>
      </c>
      <c r="I484" s="55">
        <v>16346.266738649278</v>
      </c>
      <c r="J484" s="55">
        <v>16101.317763488134</v>
      </c>
      <c r="K484" s="55">
        <v>15860.039351238498</v>
      </c>
      <c r="L484" s="55">
        <v>15622.376498477399</v>
      </c>
      <c r="M484" s="55">
        <v>15388.275026008718</v>
      </c>
      <c r="N484" s="55">
        <v>15235.800792534035</v>
      </c>
      <c r="O484" s="55">
        <v>15084.837345150354</v>
      </c>
      <c r="P484" s="55">
        <v>14935.369714281745</v>
      </c>
      <c r="Q484" s="55">
        <v>14787.383078677867</v>
      </c>
      <c r="R484" s="55">
        <v>14640.86276394428</v>
      </c>
      <c r="S484" s="37">
        <f t="shared" si="40"/>
        <v>258972.58238208349</v>
      </c>
      <c r="T484" s="37">
        <f t="shared" si="39"/>
        <v>104970.05330963318</v>
      </c>
    </row>
    <row r="485" spans="1:20" x14ac:dyDescent="0.55000000000000004">
      <c r="A485" s="31" t="s">
        <v>133</v>
      </c>
      <c r="B485" s="31">
        <v>0</v>
      </c>
      <c r="C485" s="55">
        <v>22623.11810009494</v>
      </c>
      <c r="D485" s="55">
        <v>22423.69487655277</v>
      </c>
      <c r="E485" s="55">
        <v>22226.029572582607</v>
      </c>
      <c r="F485" s="55">
        <v>22030.106692089434</v>
      </c>
      <c r="G485" s="55">
        <v>21835.910875576599</v>
      </c>
      <c r="H485" s="55">
        <v>21643.426898941718</v>
      </c>
      <c r="I485" s="55">
        <v>21468.48667675925</v>
      </c>
      <c r="J485" s="55">
        <v>21294.960467315159</v>
      </c>
      <c r="K485" s="55">
        <v>21122.836841379514</v>
      </c>
      <c r="L485" s="55">
        <v>20952.104462102936</v>
      </c>
      <c r="M485" s="55">
        <v>20782.752084269945</v>
      </c>
      <c r="N485" s="55">
        <v>20583.744312471314</v>
      </c>
      <c r="O485" s="55">
        <v>20386.642163810364</v>
      </c>
      <c r="P485" s="55">
        <v>20191.427390760808</v>
      </c>
      <c r="Q485" s="55">
        <v>19998.081920527806</v>
      </c>
      <c r="R485" s="55">
        <v>19806.587853374738</v>
      </c>
      <c r="S485" s="37">
        <f t="shared" si="40"/>
        <v>339369.9111886099</v>
      </c>
      <c r="T485" s="37">
        <f t="shared" si="39"/>
        <v>132782.28701583808</v>
      </c>
    </row>
    <row r="486" spans="1:20" x14ac:dyDescent="0.55000000000000004">
      <c r="A486" s="66" t="s">
        <v>25</v>
      </c>
      <c r="B486" s="31" t="s">
        <v>460</v>
      </c>
      <c r="C486" s="55">
        <v>9657.5759679981838</v>
      </c>
      <c r="D486" s="55">
        <v>13181.836594649139</v>
      </c>
      <c r="E486" s="55">
        <v>12974.358732908529</v>
      </c>
      <c r="F486" s="55">
        <v>12770.146505876961</v>
      </c>
      <c r="G486" s="55">
        <v>12569.148513516078</v>
      </c>
      <c r="H486" s="55">
        <v>12371.314164807563</v>
      </c>
      <c r="I486" s="55">
        <v>12174.162348591168</v>
      </c>
      <c r="J486" s="55">
        <v>11980.152384414065</v>
      </c>
      <c r="K486" s="55">
        <v>11789.234203073611</v>
      </c>
      <c r="L486" s="55">
        <v>11601.358533280323</v>
      </c>
      <c r="M486" s="55">
        <v>11416.476888942152</v>
      </c>
      <c r="N486" s="55">
        <v>11255.496780537411</v>
      </c>
      <c r="O486" s="55">
        <v>11096.786601424701</v>
      </c>
      <c r="P486" s="55">
        <v>10940.31434405326</v>
      </c>
      <c r="Q486" s="55">
        <v>10786.048452200625</v>
      </c>
      <c r="R486" s="55">
        <v>10633.957814608579</v>
      </c>
      <c r="S486" s="37">
        <f t="shared" si="40"/>
        <v>187198.36883088239</v>
      </c>
      <c r="T486" s="37">
        <f t="shared" si="39"/>
        <v>73524.380479756452</v>
      </c>
    </row>
    <row r="487" spans="1:20" x14ac:dyDescent="0.55000000000000004">
      <c r="A487" s="31" t="s">
        <v>135</v>
      </c>
      <c r="B487" s="31" t="s">
        <v>459</v>
      </c>
      <c r="C487" s="55">
        <v>1206.4712252827239</v>
      </c>
      <c r="D487" s="55">
        <v>1329.9428796049347</v>
      </c>
      <c r="E487" s="55">
        <v>1330.848305738413</v>
      </c>
      <c r="F487" s="55">
        <v>1331.7543482866984</v>
      </c>
      <c r="G487" s="55">
        <v>1332.661007669446</v>
      </c>
      <c r="H487" s="55">
        <v>1333.5682843065974</v>
      </c>
      <c r="I487" s="55">
        <v>1333.7095014225686</v>
      </c>
      <c r="J487" s="55">
        <v>1333.8507334926094</v>
      </c>
      <c r="K487" s="55">
        <v>1333.9919805183047</v>
      </c>
      <c r="L487" s="55">
        <v>1334.1332425012372</v>
      </c>
      <c r="M487" s="55">
        <v>1334.2745194429913</v>
      </c>
      <c r="N487" s="55">
        <v>1331.6052305009698</v>
      </c>
      <c r="O487" s="55">
        <v>1328.9412816170495</v>
      </c>
      <c r="P487" s="55">
        <v>1326.2826621081522</v>
      </c>
      <c r="Q487" s="55">
        <v>1323.6293613125724</v>
      </c>
      <c r="R487" s="55">
        <v>1320.9813685899346</v>
      </c>
      <c r="S487" s="37">
        <f t="shared" si="40"/>
        <v>21166.6459323952</v>
      </c>
      <c r="T487" s="37">
        <f t="shared" si="39"/>
        <v>7865.2460508888144</v>
      </c>
    </row>
    <row r="488" spans="1:20" x14ac:dyDescent="0.55000000000000004">
      <c r="A488" s="31" t="s">
        <v>137</v>
      </c>
      <c r="B488" s="31" t="s">
        <v>459</v>
      </c>
      <c r="C488" s="55">
        <v>25507.091546257248</v>
      </c>
      <c r="D488" s="55">
        <v>34625.044743720806</v>
      </c>
      <c r="E488" s="55">
        <v>34677.303192914907</v>
      </c>
      <c r="F488" s="55">
        <v>34729.640514079649</v>
      </c>
      <c r="G488" s="55">
        <v>34782.056826253909</v>
      </c>
      <c r="H488" s="55">
        <v>34834.55224865624</v>
      </c>
      <c r="I488" s="55">
        <v>34849.84965611442</v>
      </c>
      <c r="J488" s="55">
        <v>34865.153781347348</v>
      </c>
      <c r="K488" s="55">
        <v>34880.464627305082</v>
      </c>
      <c r="L488" s="55">
        <v>34895.782196938984</v>
      </c>
      <c r="M488" s="55">
        <v>34911.106493201711</v>
      </c>
      <c r="N488" s="55">
        <v>34891.681390281439</v>
      </c>
      <c r="O488" s="55">
        <v>34872.267095801835</v>
      </c>
      <c r="P488" s="55">
        <v>34852.863603748912</v>
      </c>
      <c r="Q488" s="55">
        <v>34833.470908112024</v>
      </c>
      <c r="R488" s="55">
        <v>34814.089002883891</v>
      </c>
      <c r="S488" s="37">
        <f t="shared" si="40"/>
        <v>547822.41782761831</v>
      </c>
      <c r="T488" s="37">
        <f t="shared" si="39"/>
        <v>199155.68907188275</v>
      </c>
    </row>
    <row r="489" spans="1:20" x14ac:dyDescent="0.55000000000000004">
      <c r="A489" s="31" t="s">
        <v>22</v>
      </c>
      <c r="B489" s="31" t="s">
        <v>460</v>
      </c>
      <c r="C489" s="55">
        <v>130158.22827077312</v>
      </c>
      <c r="D489" s="55">
        <v>130715.6645059205</v>
      </c>
      <c r="E489" s="55">
        <v>131275.48810574232</v>
      </c>
      <c r="F489" s="55">
        <v>131837.70929474442</v>
      </c>
      <c r="G489" s="55">
        <v>132402.33834122188</v>
      </c>
      <c r="H489" s="55">
        <v>132969.38555744634</v>
      </c>
      <c r="I489" s="55">
        <v>133668.6223846511</v>
      </c>
      <c r="J489" s="55">
        <v>134371.53623975569</v>
      </c>
      <c r="K489" s="55">
        <v>135078.14645889003</v>
      </c>
      <c r="L489" s="55">
        <v>135788.47247986586</v>
      </c>
      <c r="M489" s="55">
        <v>136502.53384271072</v>
      </c>
      <c r="N489" s="55">
        <v>137102.99628470765</v>
      </c>
      <c r="O489" s="55">
        <v>137706.10010730097</v>
      </c>
      <c r="P489" s="55">
        <v>138311.85692968772</v>
      </c>
      <c r="Q489" s="55">
        <v>138920.27842217684</v>
      </c>
      <c r="R489" s="55">
        <v>139531.37630641388</v>
      </c>
      <c r="S489" s="37">
        <f t="shared" si="40"/>
        <v>2156340.7335320092</v>
      </c>
      <c r="T489" s="37">
        <f t="shared" si="39"/>
        <v>789358.81407584855</v>
      </c>
    </row>
    <row r="490" spans="1:20" x14ac:dyDescent="0.55000000000000004">
      <c r="A490" s="31" t="s">
        <v>140</v>
      </c>
      <c r="B490" s="31" t="s">
        <v>460</v>
      </c>
      <c r="C490" s="55">
        <v>15604.159990053073</v>
      </c>
      <c r="D490" s="55">
        <v>15667.611782907188</v>
      </c>
      <c r="E490" s="55">
        <v>15731.321592214545</v>
      </c>
      <c r="F490" s="55">
        <v>15795.290467157318</v>
      </c>
      <c r="G490" s="55">
        <v>15859.519461184009</v>
      </c>
      <c r="H490" s="55">
        <v>15924.009632026824</v>
      </c>
      <c r="I490" s="55">
        <v>16032.676355886819</v>
      </c>
      <c r="J490" s="55">
        <v>16142.084630219808</v>
      </c>
      <c r="K490" s="55">
        <v>16252.239515425912</v>
      </c>
      <c r="L490" s="55">
        <v>16363.146106437847</v>
      </c>
      <c r="M490" s="55">
        <v>16474.809532956555</v>
      </c>
      <c r="N490" s="55">
        <v>16566.223578458372</v>
      </c>
      <c r="O490" s="55">
        <v>16658.144854571772</v>
      </c>
      <c r="P490" s="55">
        <v>16750.576175775543</v>
      </c>
      <c r="Q490" s="55">
        <v>16843.520372165243</v>
      </c>
      <c r="R490" s="55">
        <v>16936.980289539806</v>
      </c>
      <c r="S490" s="37">
        <f t="shared" si="40"/>
        <v>259602.31433698066</v>
      </c>
      <c r="T490" s="37">
        <f t="shared" si="39"/>
        <v>94581.912925542958</v>
      </c>
    </row>
    <row r="491" spans="1:20" x14ac:dyDescent="0.55000000000000004">
      <c r="A491" s="31" t="s">
        <v>141</v>
      </c>
      <c r="B491" s="31" t="s">
        <v>459</v>
      </c>
      <c r="C491" s="55">
        <v>145.75882286070524</v>
      </c>
      <c r="D491" s="55">
        <v>148.73054565187647</v>
      </c>
      <c r="E491" s="55">
        <v>148.39034785655875</v>
      </c>
      <c r="F491" s="55">
        <v>148.05092821033895</v>
      </c>
      <c r="G491" s="55">
        <v>147.7122849333231</v>
      </c>
      <c r="H491" s="55">
        <v>147.37441624968858</v>
      </c>
      <c r="I491" s="55">
        <v>146.99336460187382</v>
      </c>
      <c r="J491" s="55">
        <v>146.61329820212322</v>
      </c>
      <c r="K491" s="55">
        <v>146.23421450297681</v>
      </c>
      <c r="L491" s="55">
        <v>145.85611096356163</v>
      </c>
      <c r="M491" s="55">
        <v>145.47898504957436</v>
      </c>
      <c r="N491" s="55">
        <v>144.85428158170112</v>
      </c>
      <c r="O491" s="55">
        <v>144.23226066225669</v>
      </c>
      <c r="P491" s="55">
        <v>143.61291077207011</v>
      </c>
      <c r="Q491" s="55">
        <v>142.99622044143496</v>
      </c>
      <c r="R491" s="55">
        <v>142.38217824989712</v>
      </c>
      <c r="S491" s="37">
        <f t="shared" si="40"/>
        <v>2335.2711707899607</v>
      </c>
      <c r="T491" s="37">
        <f t="shared" si="39"/>
        <v>886.017345762491</v>
      </c>
    </row>
    <row r="492" spans="1:20" x14ac:dyDescent="0.55000000000000004">
      <c r="A492" s="31" t="s">
        <v>143</v>
      </c>
      <c r="B492" s="31" t="s">
        <v>459</v>
      </c>
      <c r="C492" s="55">
        <v>3143495.5110285631</v>
      </c>
      <c r="D492" s="55">
        <v>3270734.1103347857</v>
      </c>
      <c r="E492" s="55">
        <v>3225404.2780219461</v>
      </c>
      <c r="F492" s="55">
        <v>3180702.6819484932</v>
      </c>
      <c r="G492" s="55">
        <v>3136620.6152484994</v>
      </c>
      <c r="H492" s="55">
        <v>3093149.4917264287</v>
      </c>
      <c r="I492" s="55">
        <v>3047298.4425726533</v>
      </c>
      <c r="J492" s="55">
        <v>3002127.0627055131</v>
      </c>
      <c r="K492" s="55">
        <v>2957625.2771027866</v>
      </c>
      <c r="L492" s="55">
        <v>2913783.1600885196</v>
      </c>
      <c r="M492" s="55">
        <v>2870590.9331192058</v>
      </c>
      <c r="N492" s="55">
        <v>2823147.8786701434</v>
      </c>
      <c r="O492" s="55">
        <v>2776488.9287723382</v>
      </c>
      <c r="P492" s="55">
        <v>2730601.12431187</v>
      </c>
      <c r="Q492" s="55">
        <v>2685471.7203536979</v>
      </c>
      <c r="R492" s="55">
        <v>2641088.1826018663</v>
      </c>
      <c r="S492" s="37">
        <f t="shared" si="40"/>
        <v>47498329.398607321</v>
      </c>
      <c r="T492" s="37">
        <f t="shared" si="39"/>
        <v>19050106.68830872</v>
      </c>
    </row>
    <row r="493" spans="1:20" x14ac:dyDescent="0.55000000000000004">
      <c r="A493" s="31" t="s">
        <v>145</v>
      </c>
      <c r="B493" s="31" t="s">
        <v>459</v>
      </c>
      <c r="C493" s="55">
        <v>22379.305387824927</v>
      </c>
      <c r="D493" s="55">
        <v>39380.318591659823</v>
      </c>
      <c r="E493" s="55">
        <v>38690.594647182887</v>
      </c>
      <c r="F493" s="55">
        <v>38012.950826397129</v>
      </c>
      <c r="G493" s="55">
        <v>37347.175552787674</v>
      </c>
      <c r="H493" s="55">
        <v>36693.060955482317</v>
      </c>
      <c r="I493" s="55">
        <v>36086.91225208914</v>
      </c>
      <c r="J493" s="55">
        <v>35490.77678392511</v>
      </c>
      <c r="K493" s="55">
        <v>34904.489137983175</v>
      </c>
      <c r="L493" s="55">
        <v>34327.886633786016</v>
      </c>
      <c r="M493" s="55">
        <v>33760.809278246168</v>
      </c>
      <c r="N493" s="55">
        <v>33218.207160952152</v>
      </c>
      <c r="O493" s="55">
        <v>32684.325719020671</v>
      </c>
      <c r="P493" s="55">
        <v>32159.024794173023</v>
      </c>
      <c r="Q493" s="55">
        <v>31642.16648074767</v>
      </c>
      <c r="R493" s="55">
        <v>31133.615089496325</v>
      </c>
      <c r="S493" s="37">
        <f t="shared" si="40"/>
        <v>547911.61929175432</v>
      </c>
      <c r="T493" s="37">
        <f t="shared" si="39"/>
        <v>212503.40596133476</v>
      </c>
    </row>
    <row r="494" spans="1:20" x14ac:dyDescent="0.55000000000000004">
      <c r="A494" s="31" t="s">
        <v>34</v>
      </c>
      <c r="B494" s="31" t="s">
        <v>460</v>
      </c>
      <c r="C494" s="55">
        <v>75792.224988494258</v>
      </c>
      <c r="D494" s="55">
        <v>96043.32497912024</v>
      </c>
      <c r="E494" s="55">
        <v>96282.46514152475</v>
      </c>
      <c r="F494" s="55">
        <v>96522.200743719426</v>
      </c>
      <c r="G494" s="55">
        <v>96762.533268301588</v>
      </c>
      <c r="H494" s="55">
        <v>97003.464201559938</v>
      </c>
      <c r="I494" s="55">
        <v>97277.804100392372</v>
      </c>
      <c r="J494" s="55">
        <v>97552.919872341372</v>
      </c>
      <c r="K494" s="55">
        <v>97828.81371168897</v>
      </c>
      <c r="L494" s="55">
        <v>98105.487818922833</v>
      </c>
      <c r="M494" s="55">
        <v>98382.944400754001</v>
      </c>
      <c r="N494" s="55">
        <v>98566.549463830655</v>
      </c>
      <c r="O494" s="55">
        <v>98750.497175924276</v>
      </c>
      <c r="P494" s="55">
        <v>98934.78817649628</v>
      </c>
      <c r="Q494" s="55">
        <v>99119.423106201386</v>
      </c>
      <c r="R494" s="55">
        <v>99304.402606890057</v>
      </c>
      <c r="S494" s="37">
        <f t="shared" si="40"/>
        <v>1542229.8437561623</v>
      </c>
      <c r="T494" s="37">
        <f t="shared" si="39"/>
        <v>558406.21332272014</v>
      </c>
    </row>
    <row r="495" spans="1:20" x14ac:dyDescent="0.55000000000000004">
      <c r="A495" s="31" t="s">
        <v>35</v>
      </c>
      <c r="B495" s="31" t="s">
        <v>460</v>
      </c>
      <c r="C495" s="55">
        <v>344657.1094664234</v>
      </c>
      <c r="D495" s="55">
        <v>339740.23866244499</v>
      </c>
      <c r="E495" s="55">
        <v>334893.51183008082</v>
      </c>
      <c r="F495" s="55">
        <v>330115.92829696217</v>
      </c>
      <c r="G495" s="55">
        <v>325406.50166629028</v>
      </c>
      <c r="H495" s="55">
        <v>320764.25961318234</v>
      </c>
      <c r="I495" s="55">
        <v>315358.18485601217</v>
      </c>
      <c r="J495" s="55">
        <v>310043.22263212525</v>
      </c>
      <c r="K495" s="55">
        <v>304817.83735533513</v>
      </c>
      <c r="L495" s="55">
        <v>299680.51931981236</v>
      </c>
      <c r="M495" s="55">
        <v>294629.78426390514</v>
      </c>
      <c r="N495" s="55">
        <v>288490.16404776747</v>
      </c>
      <c r="O495" s="55">
        <v>282478.48383773823</v>
      </c>
      <c r="P495" s="55">
        <v>276592.07756578899</v>
      </c>
      <c r="Q495" s="55">
        <v>270828.33472054632</v>
      </c>
      <c r="R495" s="55">
        <v>265184.69918957842</v>
      </c>
      <c r="S495" s="37">
        <f t="shared" si="40"/>
        <v>4903680.857323993</v>
      </c>
      <c r="T495" s="37">
        <f t="shared" si="39"/>
        <v>1995577.5495353839</v>
      </c>
    </row>
    <row r="496" spans="1:20" x14ac:dyDescent="0.55000000000000004">
      <c r="A496" s="31" t="s">
        <v>28</v>
      </c>
      <c r="B496" s="31" t="s">
        <v>460</v>
      </c>
      <c r="C496" s="55">
        <v>1159.9240176704877</v>
      </c>
      <c r="D496" s="55">
        <v>1457.4876902352794</v>
      </c>
      <c r="E496" s="55">
        <v>1448.8310138288866</v>
      </c>
      <c r="F496" s="55">
        <v>1440.2257533259735</v>
      </c>
      <c r="G496" s="55">
        <v>1431.6716033443133</v>
      </c>
      <c r="H496" s="55">
        <v>1423.1682603154788</v>
      </c>
      <c r="I496" s="55">
        <v>1413.6846548889221</v>
      </c>
      <c r="J496" s="55">
        <v>1404.2642456243329</v>
      </c>
      <c r="K496" s="55">
        <v>1394.9066113997119</v>
      </c>
      <c r="L496" s="55">
        <v>1385.6113338993002</v>
      </c>
      <c r="M496" s="55">
        <v>1376.3779975948821</v>
      </c>
      <c r="N496" s="55">
        <v>1369.021954769358</v>
      </c>
      <c r="O496" s="55">
        <v>1361.7052262645705</v>
      </c>
      <c r="P496" s="55">
        <v>1354.4276019653985</v>
      </c>
      <c r="Q496" s="55">
        <v>1347.1888728796832</v>
      </c>
      <c r="R496" s="55">
        <v>1339.9888311322202</v>
      </c>
      <c r="S496" s="37">
        <f t="shared" si="40"/>
        <v>22108.485669138801</v>
      </c>
      <c r="T496" s="37">
        <f t="shared" si="39"/>
        <v>8361.3083387204188</v>
      </c>
    </row>
    <row r="497" spans="1:20" x14ac:dyDescent="0.55000000000000004">
      <c r="A497" s="31" t="s">
        <v>146</v>
      </c>
      <c r="B497" s="31" t="s">
        <v>459</v>
      </c>
      <c r="C497" s="55">
        <v>217909.07900279207</v>
      </c>
      <c r="D497" s="55">
        <v>235621.35913615912</v>
      </c>
      <c r="E497" s="55">
        <v>233910.23851294574</v>
      </c>
      <c r="F497" s="55">
        <v>232211.54432593461</v>
      </c>
      <c r="G497" s="55">
        <v>230525.18633232542</v>
      </c>
      <c r="H497" s="55">
        <v>228851.07494467555</v>
      </c>
      <c r="I497" s="55">
        <v>226315.63377271142</v>
      </c>
      <c r="J497" s="55">
        <v>223808.28275473937</v>
      </c>
      <c r="K497" s="55">
        <v>221328.71067992967</v>
      </c>
      <c r="L497" s="55">
        <v>218876.6097853574</v>
      </c>
      <c r="M497" s="55">
        <v>216451.67571780313</v>
      </c>
      <c r="N497" s="55">
        <v>213015.81640252194</v>
      </c>
      <c r="O497" s="55">
        <v>209634.49641660944</v>
      </c>
      <c r="P497" s="55">
        <v>206306.850026584</v>
      </c>
      <c r="Q497" s="55">
        <v>203032.02524123868</v>
      </c>
      <c r="R497" s="55">
        <v>199809.18359350285</v>
      </c>
      <c r="S497" s="37">
        <f t="shared" si="40"/>
        <v>3517607.7666458301</v>
      </c>
      <c r="T497" s="37">
        <f t="shared" si="39"/>
        <v>1379028.4822548325</v>
      </c>
    </row>
    <row r="498" spans="1:20" x14ac:dyDescent="0.55000000000000004">
      <c r="A498" s="31" t="s">
        <v>148</v>
      </c>
      <c r="B498" s="31" t="s">
        <v>459</v>
      </c>
      <c r="C498" s="55">
        <v>10217.850339631637</v>
      </c>
      <c r="D498" s="55">
        <v>10320.078912661347</v>
      </c>
      <c r="E498" s="55">
        <v>10423.330272363042</v>
      </c>
      <c r="F498" s="55">
        <v>10527.614651615311</v>
      </c>
      <c r="G498" s="55">
        <v>10632.942385675671</v>
      </c>
      <c r="H498" s="55">
        <v>10739.323913204873</v>
      </c>
      <c r="I498" s="55">
        <v>10867.755150845882</v>
      </c>
      <c r="J498" s="55">
        <v>10997.722293627228</v>
      </c>
      <c r="K498" s="55">
        <v>11129.243709390279</v>
      </c>
      <c r="L498" s="55">
        <v>11262.33798563685</v>
      </c>
      <c r="M498" s="55">
        <v>11397.023932156086</v>
      </c>
      <c r="N498" s="55">
        <v>11537.71549903131</v>
      </c>
      <c r="O498" s="55">
        <v>11680.143845359455</v>
      </c>
      <c r="P498" s="55">
        <v>11824.330410967614</v>
      </c>
      <c r="Q498" s="55">
        <v>11970.296900348727</v>
      </c>
      <c r="R498" s="55">
        <v>12118.065285928755</v>
      </c>
      <c r="S498" s="37">
        <f t="shared" si="40"/>
        <v>177645.77548844408</v>
      </c>
      <c r="T498" s="37">
        <f t="shared" si="39"/>
        <v>62861.140475151871</v>
      </c>
    </row>
    <row r="499" spans="1:20" x14ac:dyDescent="0.55000000000000004">
      <c r="A499" s="31" t="s">
        <v>29</v>
      </c>
      <c r="B499" s="31" t="s">
        <v>460</v>
      </c>
      <c r="C499" s="55">
        <v>16090.150169653807</v>
      </c>
      <c r="D499" s="55">
        <v>16061.195385339341</v>
      </c>
      <c r="E499" s="55">
        <v>16032.292706165343</v>
      </c>
      <c r="F499" s="55">
        <v>16003.442038366802</v>
      </c>
      <c r="G499" s="55">
        <v>15974.643288347443</v>
      </c>
      <c r="H499" s="55">
        <v>15945.896362679405</v>
      </c>
      <c r="I499" s="55">
        <v>15933.030456848854</v>
      </c>
      <c r="J499" s="55">
        <v>15920.174931841615</v>
      </c>
      <c r="K499" s="55">
        <v>15907.329779281963</v>
      </c>
      <c r="L499" s="55">
        <v>15894.494990800909</v>
      </c>
      <c r="M499" s="55">
        <v>15881.670558036221</v>
      </c>
      <c r="N499" s="55">
        <v>15867.937659876445</v>
      </c>
      <c r="O499" s="55">
        <v>15854.216636568957</v>
      </c>
      <c r="P499" s="55">
        <v>15840.507477845549</v>
      </c>
      <c r="Q499" s="55">
        <v>15826.810173446906</v>
      </c>
      <c r="R499" s="55">
        <v>15813.124713122577</v>
      </c>
      <c r="S499" s="37">
        <f t="shared" si="40"/>
        <v>254846.91732822213</v>
      </c>
      <c r="T499" s="37">
        <f t="shared" si="39"/>
        <v>96107.619950552136</v>
      </c>
    </row>
    <row r="500" spans="1:20" x14ac:dyDescent="0.55000000000000004">
      <c r="A500" s="31" t="s">
        <v>149</v>
      </c>
      <c r="B500" s="31" t="s">
        <v>460</v>
      </c>
      <c r="C500" s="55">
        <v>206505.03082737516</v>
      </c>
      <c r="D500" s="55">
        <v>443707.52121540328</v>
      </c>
      <c r="E500" s="55">
        <v>439610.98075185908</v>
      </c>
      <c r="F500" s="55">
        <v>435552.26169761521</v>
      </c>
      <c r="G500" s="55">
        <v>431531.0148655916</v>
      </c>
      <c r="H500" s="55">
        <v>427546.89429258724</v>
      </c>
      <c r="I500" s="55">
        <v>424188.80938818975</v>
      </c>
      <c r="J500" s="55">
        <v>420857.0999162317</v>
      </c>
      <c r="K500" s="55">
        <v>417551.55871594866</v>
      </c>
      <c r="L500" s="55">
        <v>414271.98025368049</v>
      </c>
      <c r="M500" s="55">
        <v>411018.16061009112</v>
      </c>
      <c r="N500" s="55">
        <v>407723.54271000705</v>
      </c>
      <c r="O500" s="55">
        <v>404455.33363597438</v>
      </c>
      <c r="P500" s="55">
        <v>401213.32170150493</v>
      </c>
      <c r="Q500" s="55">
        <v>397997.29691693583</v>
      </c>
      <c r="R500" s="55">
        <v>394807.05097582872</v>
      </c>
      <c r="S500" s="37">
        <f t="shared" si="40"/>
        <v>6478537.8584748246</v>
      </c>
      <c r="T500" s="37">
        <f t="shared" si="39"/>
        <v>2384453.7036504317</v>
      </c>
    </row>
    <row r="501" spans="1:20" x14ac:dyDescent="0.55000000000000004">
      <c r="A501" s="31" t="s">
        <v>151</v>
      </c>
      <c r="B501" s="31" t="s">
        <v>459</v>
      </c>
      <c r="C501" s="55">
        <v>428498.13312398311</v>
      </c>
      <c r="D501" s="55">
        <v>477570.33149827603</v>
      </c>
      <c r="E501" s="55">
        <v>475428.5553621322</v>
      </c>
      <c r="F501" s="55">
        <v>473296.38452329201</v>
      </c>
      <c r="G501" s="55">
        <v>471173.77590454719</v>
      </c>
      <c r="H501" s="55">
        <v>469060.68662187963</v>
      </c>
      <c r="I501" s="55">
        <v>466250.57796937961</v>
      </c>
      <c r="J501" s="55">
        <v>463457.30447459797</v>
      </c>
      <c r="K501" s="55">
        <v>460680.76527932263</v>
      </c>
      <c r="L501" s="55">
        <v>457920.86012957519</v>
      </c>
      <c r="M501" s="55">
        <v>455177.48937199207</v>
      </c>
      <c r="N501" s="55">
        <v>451317.77753729973</v>
      </c>
      <c r="O501" s="55">
        <v>447490.79442007432</v>
      </c>
      <c r="P501" s="55">
        <v>443696.26249468839</v>
      </c>
      <c r="Q501" s="55">
        <v>439933.90658881469</v>
      </c>
      <c r="R501" s="55">
        <v>436203.45386346988</v>
      </c>
      <c r="S501" s="37">
        <f t="shared" si="40"/>
        <v>7317157.0591633245</v>
      </c>
      <c r="T501" s="37">
        <f t="shared" si="39"/>
        <v>2795027.8670341102</v>
      </c>
    </row>
    <row r="502" spans="1:20" x14ac:dyDescent="0.55000000000000004">
      <c r="A502" s="31" t="s">
        <v>153</v>
      </c>
      <c r="B502" s="31" t="s">
        <v>459</v>
      </c>
      <c r="C502" s="55">
        <v>420240.11651991308</v>
      </c>
      <c r="D502" s="55">
        <v>413650.58309150231</v>
      </c>
      <c r="E502" s="55">
        <v>407164.37618784991</v>
      </c>
      <c r="F502" s="55">
        <v>400779.87560764235</v>
      </c>
      <c r="G502" s="55">
        <v>394495.48655497143</v>
      </c>
      <c r="H502" s="55">
        <v>388309.63924096798</v>
      </c>
      <c r="I502" s="55">
        <v>382533.89085778629</v>
      </c>
      <c r="J502" s="55">
        <v>376844.05141431338</v>
      </c>
      <c r="K502" s="55">
        <v>371238.84309416375</v>
      </c>
      <c r="L502" s="55">
        <v>365717.0070872943</v>
      </c>
      <c r="M502" s="55">
        <v>360277.30330730224</v>
      </c>
      <c r="N502" s="55">
        <v>354603.13545040792</v>
      </c>
      <c r="O502" s="55">
        <v>349018.33259256493</v>
      </c>
      <c r="P502" s="55">
        <v>343521.48728456523</v>
      </c>
      <c r="Q502" s="55">
        <v>338111.21424374584</v>
      </c>
      <c r="R502" s="55">
        <v>332786.15000487812</v>
      </c>
      <c r="S502" s="37">
        <f t="shared" si="40"/>
        <v>5999291.4925398678</v>
      </c>
      <c r="T502" s="37">
        <f t="shared" si="39"/>
        <v>2424640.0772028472</v>
      </c>
    </row>
    <row r="503" spans="1:20" x14ac:dyDescent="0.55000000000000004">
      <c r="A503" s="31" t="s">
        <v>154</v>
      </c>
      <c r="B503" s="31" t="s">
        <v>459</v>
      </c>
      <c r="C503" s="55">
        <v>273390.12697682617</v>
      </c>
      <c r="D503" s="55">
        <v>333350.48080247286</v>
      </c>
      <c r="E503" s="55">
        <v>329233.76153643569</v>
      </c>
      <c r="F503" s="55">
        <v>325167.88178763737</v>
      </c>
      <c r="G503" s="55">
        <v>321152.2137123156</v>
      </c>
      <c r="H503" s="55">
        <v>317186.13722027856</v>
      </c>
      <c r="I503" s="55">
        <v>313045.60626071785</v>
      </c>
      <c r="J503" s="55">
        <v>308959.12557200855</v>
      </c>
      <c r="K503" s="55">
        <v>304925.98958479078</v>
      </c>
      <c r="L503" s="55">
        <v>300945.50194016943</v>
      </c>
      <c r="M503" s="55">
        <v>297016.97536948114</v>
      </c>
      <c r="N503" s="55">
        <v>292765.67323731468</v>
      </c>
      <c r="O503" s="55">
        <v>288575.22139761556</v>
      </c>
      <c r="P503" s="55">
        <v>284444.74888003647</v>
      </c>
      <c r="Q503" s="55">
        <v>280373.39718071703</v>
      </c>
      <c r="R503" s="55">
        <v>276360.32008384599</v>
      </c>
      <c r="S503" s="37">
        <f t="shared" si="40"/>
        <v>4846893.1615426643</v>
      </c>
      <c r="T503" s="37">
        <f t="shared" si="39"/>
        <v>1899480.6020359662</v>
      </c>
    </row>
    <row r="504" spans="1:20" x14ac:dyDescent="0.55000000000000004">
      <c r="A504" s="31" t="s">
        <v>157</v>
      </c>
      <c r="B504" s="31" t="s">
        <v>460</v>
      </c>
      <c r="C504" s="55">
        <v>340716.31833420758</v>
      </c>
      <c r="D504" s="55">
        <v>415976.51495979266</v>
      </c>
      <c r="E504" s="55">
        <v>400645.73989718215</v>
      </c>
      <c r="F504" s="55">
        <v>385879.97909755958</v>
      </c>
      <c r="G504" s="55">
        <v>371658.40901377407</v>
      </c>
      <c r="H504" s="55">
        <v>357960.97354853246</v>
      </c>
      <c r="I504" s="55">
        <v>346785.77189832629</v>
      </c>
      <c r="J504" s="55">
        <v>335959.44943091139</v>
      </c>
      <c r="K504" s="55">
        <v>325471.11446952046</v>
      </c>
      <c r="L504" s="55">
        <v>315310.21536519099</v>
      </c>
      <c r="M504" s="55">
        <v>305466.52988142072</v>
      </c>
      <c r="N504" s="55">
        <v>296048.67946631974</v>
      </c>
      <c r="O504" s="55">
        <v>286921.19116216956</v>
      </c>
      <c r="P504" s="55">
        <v>278075.11280348036</v>
      </c>
      <c r="Q504" s="55">
        <v>269501.76822932309</v>
      </c>
      <c r="R504" s="55">
        <v>261192.74877382242</v>
      </c>
      <c r="S504" s="37">
        <f t="shared" si="40"/>
        <v>5293570.5163315339</v>
      </c>
      <c r="T504" s="37">
        <f t="shared" si="39"/>
        <v>2272837.9348510485</v>
      </c>
    </row>
    <row r="505" spans="1:20" x14ac:dyDescent="0.55000000000000004">
      <c r="A505" s="31" t="s">
        <v>158</v>
      </c>
      <c r="B505" s="31" t="s">
        <v>459</v>
      </c>
      <c r="C505" s="55">
        <v>9472.3407706576436</v>
      </c>
      <c r="D505" s="55">
        <v>10675.278364136135</v>
      </c>
      <c r="E505" s="55">
        <v>10694.20686429229</v>
      </c>
      <c r="F505" s="55">
        <v>10713.168926863023</v>
      </c>
      <c r="G505" s="55">
        <v>10732.164611358367</v>
      </c>
      <c r="H505" s="55">
        <v>10751.193977393872</v>
      </c>
      <c r="I505" s="55">
        <v>10772.676449528164</v>
      </c>
      <c r="J505" s="55">
        <v>10794.201846811975</v>
      </c>
      <c r="K505" s="55">
        <v>10815.770255016096</v>
      </c>
      <c r="L505" s="55">
        <v>10837.381760082684</v>
      </c>
      <c r="M505" s="55">
        <v>10859.036448125635</v>
      </c>
      <c r="N505" s="55">
        <v>10834.076347115999</v>
      </c>
      <c r="O505" s="55">
        <v>10809.173618290848</v>
      </c>
      <c r="P505" s="55">
        <v>10784.328129777012</v>
      </c>
      <c r="Q505" s="55">
        <v>10759.539750004444</v>
      </c>
      <c r="R505" s="55">
        <v>10734.808347705508</v>
      </c>
      <c r="S505" s="37">
        <f t="shared" si="40"/>
        <v>171039.34646715972</v>
      </c>
      <c r="T505" s="37">
        <f t="shared" si="39"/>
        <v>63038.353514701324</v>
      </c>
    </row>
    <row r="506" spans="1:20" x14ac:dyDescent="0.55000000000000004">
      <c r="A506" s="31" t="s">
        <v>159</v>
      </c>
      <c r="B506" s="31" t="s">
        <v>459</v>
      </c>
      <c r="C506" s="55">
        <v>139.82680878956319</v>
      </c>
      <c r="D506" s="55">
        <v>564.79616722468313</v>
      </c>
      <c r="E506" s="55">
        <v>562.73444704468261</v>
      </c>
      <c r="F506" s="55">
        <v>560.68025292513971</v>
      </c>
      <c r="G506" s="55">
        <v>558.63355739307951</v>
      </c>
      <c r="H506" s="55">
        <v>556.59433307581435</v>
      </c>
      <c r="I506" s="55">
        <v>555.51149832515966</v>
      </c>
      <c r="J506" s="55">
        <v>554.43077019152838</v>
      </c>
      <c r="K506" s="55">
        <v>553.35214457657105</v>
      </c>
      <c r="L506" s="55">
        <v>552.27561738991153</v>
      </c>
      <c r="M506" s="55">
        <v>551.20118454913063</v>
      </c>
      <c r="N506" s="55">
        <v>549.1768957925442</v>
      </c>
      <c r="O506" s="55">
        <v>547.16004124525341</v>
      </c>
      <c r="P506" s="55">
        <v>545.15059360509247</v>
      </c>
      <c r="Q506" s="55">
        <v>543.1485256701626</v>
      </c>
      <c r="R506" s="55">
        <v>541.1538103384637</v>
      </c>
      <c r="S506" s="37">
        <f t="shared" si="40"/>
        <v>8435.8266481367791</v>
      </c>
      <c r="T506" s="37">
        <f t="shared" si="39"/>
        <v>2943.265566452962</v>
      </c>
    </row>
    <row r="507" spans="1:20" x14ac:dyDescent="0.55000000000000004">
      <c r="A507" s="31" t="s">
        <v>160</v>
      </c>
      <c r="B507" s="31" t="s">
        <v>459</v>
      </c>
      <c r="C507" s="55">
        <v>4119.0676681377172</v>
      </c>
      <c r="D507" s="55">
        <v>4126.0210699591062</v>
      </c>
      <c r="E507" s="55">
        <v>4132.9862098243393</v>
      </c>
      <c r="F507" s="55">
        <v>4139.9631075484194</v>
      </c>
      <c r="G507" s="55">
        <v>4146.9517829798015</v>
      </c>
      <c r="H507" s="55">
        <v>4153.9522560004425</v>
      </c>
      <c r="I507" s="55">
        <v>4167.5089760142146</v>
      </c>
      <c r="J507" s="55">
        <v>4181.1099393524655</v>
      </c>
      <c r="K507" s="55">
        <v>4194.7552904064487</v>
      </c>
      <c r="L507" s="55">
        <v>4208.4451740386439</v>
      </c>
      <c r="M507" s="55">
        <v>4222.1797355842991</v>
      </c>
      <c r="N507" s="55">
        <v>4240.8418584273077</v>
      </c>
      <c r="O507" s="55">
        <v>4259.5864682440642</v>
      </c>
      <c r="P507" s="55">
        <v>4278.4139296287185</v>
      </c>
      <c r="Q507" s="55">
        <v>4297.3246087869356</v>
      </c>
      <c r="R507" s="55">
        <v>4316.3188735430203</v>
      </c>
      <c r="S507" s="37">
        <f t="shared" si="40"/>
        <v>67185.426948475942</v>
      </c>
      <c r="T507" s="37">
        <f t="shared" si="39"/>
        <v>24818.942094449827</v>
      </c>
    </row>
    <row r="508" spans="1:20" x14ac:dyDescent="0.55000000000000004">
      <c r="A508" s="31" t="s">
        <v>162</v>
      </c>
      <c r="B508" s="31">
        <v>0</v>
      </c>
      <c r="C508" s="55">
        <v>2492.8212732681741</v>
      </c>
      <c r="D508" s="55">
        <v>6222.9130937730015</v>
      </c>
      <c r="E508" s="55">
        <v>6229.3208754892948</v>
      </c>
      <c r="F508" s="55">
        <v>6235.7352553479514</v>
      </c>
      <c r="G508" s="55">
        <v>6242.1562401431347</v>
      </c>
      <c r="H508" s="55">
        <v>6248.5838366759963</v>
      </c>
      <c r="I508" s="55">
        <v>6266.7780948403661</v>
      </c>
      <c r="J508" s="55">
        <v>6285.0253299734077</v>
      </c>
      <c r="K508" s="55">
        <v>6303.3256963303338</v>
      </c>
      <c r="L508" s="55">
        <v>6321.6793486155138</v>
      </c>
      <c r="M508" s="55">
        <v>6340.0864419837726</v>
      </c>
      <c r="N508" s="55">
        <v>6335.9906713641431</v>
      </c>
      <c r="O508" s="55">
        <v>6331.897546660638</v>
      </c>
      <c r="P508" s="55">
        <v>6327.8070661639695</v>
      </c>
      <c r="Q508" s="55">
        <v>6323.7192281659454</v>
      </c>
      <c r="R508" s="55">
        <v>6319.6340309594852</v>
      </c>
      <c r="S508" s="37">
        <f t="shared" si="40"/>
        <v>96827.474029755133</v>
      </c>
      <c r="T508" s="37">
        <f t="shared" si="39"/>
        <v>33671.53057469755</v>
      </c>
    </row>
    <row r="509" spans="1:20" x14ac:dyDescent="0.55000000000000004">
      <c r="A509" s="31" t="s">
        <v>163</v>
      </c>
      <c r="B509" s="31" t="s">
        <v>459</v>
      </c>
      <c r="C509" s="55">
        <v>1009.4898318055415</v>
      </c>
      <c r="D509" s="55">
        <v>6077.9285941851249</v>
      </c>
      <c r="E509" s="55">
        <v>6058.3309949533314</v>
      </c>
      <c r="F509" s="55">
        <v>6038.7965859827746</v>
      </c>
      <c r="G509" s="55">
        <v>6019.3251635235456</v>
      </c>
      <c r="H509" s="55">
        <v>5999.9165244826982</v>
      </c>
      <c r="I509" s="55">
        <v>5980.1667501477123</v>
      </c>
      <c r="J509" s="55">
        <v>5960.4819856482254</v>
      </c>
      <c r="K509" s="55">
        <v>5940.8620169930027</v>
      </c>
      <c r="L509" s="55">
        <v>5921.3066308951902</v>
      </c>
      <c r="M509" s="55">
        <v>5901.8156147700083</v>
      </c>
      <c r="N509" s="55">
        <v>5870.5856227621889</v>
      </c>
      <c r="O509" s="55">
        <v>5839.5208870863971</v>
      </c>
      <c r="P509" s="55">
        <v>5808.6205332737809</v>
      </c>
      <c r="Q509" s="55">
        <v>5777.8836914828207</v>
      </c>
      <c r="R509" s="55">
        <v>5747.3094964748379</v>
      </c>
      <c r="S509" s="37">
        <f t="shared" si="40"/>
        <v>89952.340924467193</v>
      </c>
      <c r="T509" s="37">
        <f t="shared" si="39"/>
        <v>31203.787694933017</v>
      </c>
    </row>
    <row r="510" spans="1:20" x14ac:dyDescent="0.55000000000000004">
      <c r="A510" s="31" t="s">
        <v>164</v>
      </c>
      <c r="B510" s="31" t="s">
        <v>459</v>
      </c>
      <c r="C510" s="55">
        <v>3514.234944391595</v>
      </c>
      <c r="D510" s="55">
        <v>9390.0030328533394</v>
      </c>
      <c r="E510" s="55">
        <v>9394.8113457582622</v>
      </c>
      <c r="F510" s="55">
        <v>9399.6221208426905</v>
      </c>
      <c r="G510" s="55">
        <v>9404.4353593674186</v>
      </c>
      <c r="H510" s="55">
        <v>9409.2510625939012</v>
      </c>
      <c r="I510" s="55">
        <v>9435.2682570837078</v>
      </c>
      <c r="J510" s="55">
        <v>9461.3573908176259</v>
      </c>
      <c r="K510" s="55">
        <v>9487.5186627123749</v>
      </c>
      <c r="L510" s="55">
        <v>9513.7522722346785</v>
      </c>
      <c r="M510" s="55">
        <v>9540.0584194028179</v>
      </c>
      <c r="N510" s="55">
        <v>9557.8077729534234</v>
      </c>
      <c r="O510" s="55">
        <v>9575.5901493155925</v>
      </c>
      <c r="P510" s="55">
        <v>9593.4056099285172</v>
      </c>
      <c r="Q510" s="55">
        <v>9611.254216345711</v>
      </c>
      <c r="R510" s="55">
        <v>9629.1360302351986</v>
      </c>
      <c r="S510" s="37">
        <f t="shared" si="40"/>
        <v>145917.50664683688</v>
      </c>
      <c r="T510" s="37">
        <f t="shared" ref="T510:T526" si="41">SUM(C510:H510)</f>
        <v>50512.357865807207</v>
      </c>
    </row>
    <row r="511" spans="1:20" x14ac:dyDescent="0.55000000000000004">
      <c r="A511" s="31" t="s">
        <v>27</v>
      </c>
      <c r="B511" s="31" t="s">
        <v>460</v>
      </c>
      <c r="C511" s="55">
        <v>9554.8640433493529</v>
      </c>
      <c r="D511" s="55">
        <v>11847.623936894573</v>
      </c>
      <c r="E511" s="55">
        <v>11621.856089565723</v>
      </c>
      <c r="F511" s="55">
        <v>11400.39046529519</v>
      </c>
      <c r="G511" s="55">
        <v>11183.145081092636</v>
      </c>
      <c r="H511" s="55">
        <v>10970.039516232324</v>
      </c>
      <c r="I511" s="55">
        <v>10779.592210681803</v>
      </c>
      <c r="J511" s="55">
        <v>10592.451199164027</v>
      </c>
      <c r="K511" s="55">
        <v>10408.559082178384</v>
      </c>
      <c r="L511" s="55">
        <v>10227.859456718414</v>
      </c>
      <c r="M511" s="55">
        <v>10050.296898972005</v>
      </c>
      <c r="N511" s="55">
        <v>9854.5446099120691</v>
      </c>
      <c r="O511" s="55">
        <v>9662.6050399247542</v>
      </c>
      <c r="P511" s="55">
        <v>9474.4039276729545</v>
      </c>
      <c r="Q511" s="55">
        <v>9289.8684582272545</v>
      </c>
      <c r="R511" s="55">
        <v>9108.9272348938721</v>
      </c>
      <c r="S511" s="37">
        <f t="shared" ref="S511:S526" si="42">SUM(C511:R511)</f>
        <v>166027.02725077534</v>
      </c>
      <c r="T511" s="37">
        <f t="shared" si="41"/>
        <v>66577.919132429801</v>
      </c>
    </row>
    <row r="512" spans="1:20" x14ac:dyDescent="0.55000000000000004">
      <c r="A512" s="31" t="s">
        <v>165</v>
      </c>
      <c r="B512" s="31" t="s">
        <v>460</v>
      </c>
      <c r="C512" s="55">
        <v>6015.0142093887571</v>
      </c>
      <c r="D512" s="55">
        <v>6285.4045117690366</v>
      </c>
      <c r="E512" s="55">
        <v>6290.6361256332439</v>
      </c>
      <c r="F512" s="55">
        <v>6295.8720939958093</v>
      </c>
      <c r="G512" s="55">
        <v>6301.1124204811695</v>
      </c>
      <c r="H512" s="55">
        <v>6306.3571087167775</v>
      </c>
      <c r="I512" s="55">
        <v>6302.6602210326391</v>
      </c>
      <c r="J512" s="55">
        <v>6298.9655005233581</v>
      </c>
      <c r="K512" s="55">
        <v>6295.2729459184948</v>
      </c>
      <c r="L512" s="55">
        <v>6291.582555948371</v>
      </c>
      <c r="M512" s="55">
        <v>6287.894329344037</v>
      </c>
      <c r="N512" s="55">
        <v>6272.2798383929248</v>
      </c>
      <c r="O512" s="55">
        <v>6256.7041223185697</v>
      </c>
      <c r="P512" s="55">
        <v>6241.1670848327794</v>
      </c>
      <c r="Q512" s="55">
        <v>6225.668629886467</v>
      </c>
      <c r="R512" s="55">
        <v>6210.2086616690785</v>
      </c>
      <c r="S512" s="37">
        <f t="shared" si="42"/>
        <v>100176.80035985151</v>
      </c>
      <c r="T512" s="37">
        <f t="shared" si="41"/>
        <v>37494.3964699848</v>
      </c>
    </row>
    <row r="513" spans="1:20" x14ac:dyDescent="0.55000000000000004">
      <c r="A513" s="31" t="s">
        <v>167</v>
      </c>
      <c r="B513" s="31" t="s">
        <v>459</v>
      </c>
      <c r="C513" s="55">
        <v>42924.601989007206</v>
      </c>
      <c r="D513" s="55">
        <v>171588.9648302712</v>
      </c>
      <c r="E513" s="55">
        <v>171479.59146519404</v>
      </c>
      <c r="F513" s="55">
        <v>171370.28781633085</v>
      </c>
      <c r="G513" s="55">
        <v>171261.05383924351</v>
      </c>
      <c r="H513" s="55">
        <v>171151.88948952209</v>
      </c>
      <c r="I513" s="55">
        <v>170860.67020658773</v>
      </c>
      <c r="J513" s="55">
        <v>170569.94644065292</v>
      </c>
      <c r="K513" s="55">
        <v>170279.71734858296</v>
      </c>
      <c r="L513" s="55">
        <v>169989.98208867764</v>
      </c>
      <c r="M513" s="55">
        <v>169700.73982066903</v>
      </c>
      <c r="N513" s="55">
        <v>169067.56811851141</v>
      </c>
      <c r="O513" s="55">
        <v>168436.75884803705</v>
      </c>
      <c r="P513" s="55">
        <v>167808.30319475927</v>
      </c>
      <c r="Q513" s="55">
        <v>167182.19237707939</v>
      </c>
      <c r="R513" s="55">
        <v>166558.41764616375</v>
      </c>
      <c r="S513" s="37">
        <f t="shared" si="42"/>
        <v>2590230.6855192897</v>
      </c>
      <c r="T513" s="37">
        <f t="shared" si="41"/>
        <v>899776.3894295689</v>
      </c>
    </row>
    <row r="514" spans="1:20" x14ac:dyDescent="0.55000000000000004">
      <c r="A514" s="31" t="s">
        <v>21</v>
      </c>
      <c r="B514" s="31" t="s">
        <v>460</v>
      </c>
      <c r="C514" s="55">
        <v>12369.9023014577</v>
      </c>
      <c r="D514" s="55">
        <v>12604.839887932367</v>
      </c>
      <c r="E514" s="55">
        <v>12416.098249671018</v>
      </c>
      <c r="F514" s="55">
        <v>12230.182780272609</v>
      </c>
      <c r="G514" s="55">
        <v>12047.05116140974</v>
      </c>
      <c r="H514" s="55">
        <v>11866.661708418787</v>
      </c>
      <c r="I514" s="55">
        <v>11700.172000035394</v>
      </c>
      <c r="J514" s="55">
        <v>11536.018148498573</v>
      </c>
      <c r="K514" s="55">
        <v>11374.167381649253</v>
      </c>
      <c r="L514" s="55">
        <v>11214.587387122976</v>
      </c>
      <c r="M514" s="55">
        <v>11057.246305898963</v>
      </c>
      <c r="N514" s="55">
        <v>10906.711934062072</v>
      </c>
      <c r="O514" s="55">
        <v>10758.226951058297</v>
      </c>
      <c r="P514" s="55">
        <v>10611.763456318899</v>
      </c>
      <c r="Q514" s="55">
        <v>10467.293929116047</v>
      </c>
      <c r="R514" s="55">
        <v>10324.791223391658</v>
      </c>
      <c r="S514" s="37">
        <f t="shared" si="42"/>
        <v>183485.71480631435</v>
      </c>
      <c r="T514" s="37">
        <f t="shared" si="41"/>
        <v>73534.736089162223</v>
      </c>
    </row>
    <row r="515" spans="1:20" x14ac:dyDescent="0.55000000000000004">
      <c r="A515" s="31" t="s">
        <v>53</v>
      </c>
      <c r="B515" s="31" t="s">
        <v>459</v>
      </c>
      <c r="C515" s="55">
        <v>19817.669539464892</v>
      </c>
      <c r="D515" s="55">
        <v>24675.863504184246</v>
      </c>
      <c r="E515" s="55">
        <v>24375.180400596273</v>
      </c>
      <c r="F515" s="55">
        <v>24078.161214535146</v>
      </c>
      <c r="G515" s="55">
        <v>23784.761300021491</v>
      </c>
      <c r="H515" s="55">
        <v>23494.93655510114</v>
      </c>
      <c r="I515" s="55">
        <v>23260.849163371488</v>
      </c>
      <c r="J515" s="55">
        <v>23029.094057444712</v>
      </c>
      <c r="K515" s="55">
        <v>22799.648000028839</v>
      </c>
      <c r="L515" s="55">
        <v>22572.487985352313</v>
      </c>
      <c r="M515" s="55">
        <v>22347.591236857254</v>
      </c>
      <c r="N515" s="55">
        <v>22191.210122439985</v>
      </c>
      <c r="O515" s="55">
        <v>22035.923311775063</v>
      </c>
      <c r="P515" s="55">
        <v>21881.723147283712</v>
      </c>
      <c r="Q515" s="55">
        <v>21728.60202497237</v>
      </c>
      <c r="R515" s="55">
        <v>21576.552394057759</v>
      </c>
      <c r="S515" s="37">
        <f t="shared" si="42"/>
        <v>363650.25395748671</v>
      </c>
      <c r="T515" s="37">
        <f t="shared" si="41"/>
        <v>140226.57251390317</v>
      </c>
    </row>
    <row r="516" spans="1:20" x14ac:dyDescent="0.55000000000000004">
      <c r="A516" s="31" t="s">
        <v>172</v>
      </c>
      <c r="B516" s="31" t="s">
        <v>459</v>
      </c>
      <c r="C516" s="55">
        <v>1022.1829740467164</v>
      </c>
      <c r="D516" s="55">
        <v>1022.7413377728267</v>
      </c>
      <c r="E516" s="55">
        <v>1023.3000065030891</v>
      </c>
      <c r="F516" s="55">
        <v>1023.8589804041101</v>
      </c>
      <c r="G516" s="55">
        <v>1024.4182596425885</v>
      </c>
      <c r="H516" s="55">
        <v>1024.9778443853138</v>
      </c>
      <c r="I516" s="55">
        <v>1025.9425892880597</v>
      </c>
      <c r="J516" s="55">
        <v>1026.9082422423628</v>
      </c>
      <c r="K516" s="55">
        <v>1027.8748041029128</v>
      </c>
      <c r="L516" s="55">
        <v>1028.8422757252031</v>
      </c>
      <c r="M516" s="55">
        <v>1029.8106579655348</v>
      </c>
      <c r="N516" s="55">
        <v>1029.0877924307692</v>
      </c>
      <c r="O516" s="55">
        <v>1028.3654343044072</v>
      </c>
      <c r="P516" s="55">
        <v>1027.6435832302773</v>
      </c>
      <c r="Q516" s="55">
        <v>1026.9222388524595</v>
      </c>
      <c r="R516" s="55">
        <v>1026.2014008152833</v>
      </c>
      <c r="S516" s="37">
        <f t="shared" si="42"/>
        <v>16419.078421711914</v>
      </c>
      <c r="T516" s="37">
        <f t="shared" si="41"/>
        <v>6141.479402754645</v>
      </c>
    </row>
    <row r="517" spans="1:20" x14ac:dyDescent="0.55000000000000004">
      <c r="A517" s="31" t="s">
        <v>175</v>
      </c>
      <c r="B517" s="31" t="s">
        <v>459</v>
      </c>
      <c r="C517" s="55">
        <v>19835.134160484511</v>
      </c>
      <c r="D517" s="55">
        <v>19509.355220998823</v>
      </c>
      <c r="E517" s="55">
        <v>19188.926984793161</v>
      </c>
      <c r="F517" s="55">
        <v>18873.761570110561</v>
      </c>
      <c r="G517" s="55">
        <v>18563.772538593657</v>
      </c>
      <c r="H517" s="55">
        <v>18258.874871577886</v>
      </c>
      <c r="I517" s="55">
        <v>17949.389142587799</v>
      </c>
      <c r="J517" s="55">
        <v>17645.149159412947</v>
      </c>
      <c r="K517" s="55">
        <v>17346.066007293841</v>
      </c>
      <c r="L517" s="55">
        <v>17052.052278565461</v>
      </c>
      <c r="M517" s="55">
        <v>16763.022047112154</v>
      </c>
      <c r="N517" s="55">
        <v>16454.804894710691</v>
      </c>
      <c r="O517" s="55">
        <v>16152.2548477254</v>
      </c>
      <c r="P517" s="55">
        <v>15855.267706621793</v>
      </c>
      <c r="Q517" s="55">
        <v>15563.741187754053</v>
      </c>
      <c r="R517" s="55">
        <v>15277.574888138088</v>
      </c>
      <c r="S517" s="37">
        <f t="shared" si="42"/>
        <v>280289.1475064808</v>
      </c>
      <c r="T517" s="37">
        <f t="shared" si="41"/>
        <v>114229.82534655859</v>
      </c>
    </row>
    <row r="518" spans="1:20" x14ac:dyDescent="0.55000000000000004">
      <c r="A518" s="31" t="s">
        <v>24</v>
      </c>
      <c r="B518" s="31" t="s">
        <v>460</v>
      </c>
      <c r="C518" s="55">
        <v>30012.906347120013</v>
      </c>
      <c r="D518" s="55">
        <v>31575.832645361948</v>
      </c>
      <c r="E518" s="55">
        <v>31817.520055007371</v>
      </c>
      <c r="F518" s="55">
        <v>32061.057385908625</v>
      </c>
      <c r="G518" s="55">
        <v>32306.458797713738</v>
      </c>
      <c r="H518" s="55">
        <v>32553.738558451369</v>
      </c>
      <c r="I518" s="55">
        <v>32803.097158690071</v>
      </c>
      <c r="J518" s="55">
        <v>33054.365822542532</v>
      </c>
      <c r="K518" s="55">
        <v>33307.559180917873</v>
      </c>
      <c r="L518" s="55">
        <v>33562.691976796552</v>
      </c>
      <c r="M518" s="55">
        <v>33819.779066088886</v>
      </c>
      <c r="N518" s="55">
        <v>34016.014506814019</v>
      </c>
      <c r="O518" s="55">
        <v>34213.388581476473</v>
      </c>
      <c r="P518" s="55">
        <v>34411.907896870762</v>
      </c>
      <c r="Q518" s="55">
        <v>34611.579098126669</v>
      </c>
      <c r="R518" s="55">
        <v>34812.408868931532</v>
      </c>
      <c r="S518" s="37">
        <f t="shared" si="42"/>
        <v>528940.30594681844</v>
      </c>
      <c r="T518" s="37">
        <f t="shared" si="41"/>
        <v>190327.51378956303</v>
      </c>
    </row>
    <row r="519" spans="1:20" x14ac:dyDescent="0.55000000000000004">
      <c r="A519" s="31" t="s">
        <v>43</v>
      </c>
      <c r="B519" s="31" t="s">
        <v>460</v>
      </c>
      <c r="C519" s="55">
        <v>173093.39513250577</v>
      </c>
      <c r="D519" s="55">
        <v>165849.11414638022</v>
      </c>
      <c r="E519" s="55">
        <v>158908.01981255741</v>
      </c>
      <c r="F519" s="55">
        <v>152257.42320492992</v>
      </c>
      <c r="G519" s="55">
        <v>145885.16645258194</v>
      </c>
      <c r="H519" s="55">
        <v>139779.6005141405</v>
      </c>
      <c r="I519" s="55">
        <v>135145.44137874519</v>
      </c>
      <c r="J519" s="55">
        <v>130664.92004753002</v>
      </c>
      <c r="K519" s="55">
        <v>126332.94291576892</v>
      </c>
      <c r="L519" s="55">
        <v>122144.58524869102</v>
      </c>
      <c r="M519" s="55">
        <v>118095.08558287943</v>
      </c>
      <c r="N519" s="55">
        <v>114090.93897333942</v>
      </c>
      <c r="O519" s="55">
        <v>110222.55745505243</v>
      </c>
      <c r="P519" s="55">
        <v>106485.33776000643</v>
      </c>
      <c r="Q519" s="55">
        <v>102874.8326991653</v>
      </c>
      <c r="R519" s="55">
        <v>99386.745870435523</v>
      </c>
      <c r="S519" s="37">
        <f t="shared" si="42"/>
        <v>2101216.1071947091</v>
      </c>
      <c r="T519" s="37">
        <f t="shared" si="41"/>
        <v>935772.71926309564</v>
      </c>
    </row>
    <row r="520" spans="1:20" x14ac:dyDescent="0.55000000000000004">
      <c r="A520" s="31" t="s">
        <v>176</v>
      </c>
      <c r="B520" s="31" t="s">
        <v>460</v>
      </c>
      <c r="C520" s="55">
        <v>23059.047980168627</v>
      </c>
      <c r="D520" s="55">
        <v>29715.030511633329</v>
      </c>
      <c r="E520" s="55">
        <v>29782.868136653215</v>
      </c>
      <c r="F520" s="55">
        <v>29850.860630885385</v>
      </c>
      <c r="G520" s="55">
        <v>29919.00834788692</v>
      </c>
      <c r="H520" s="55">
        <v>29987.311642022079</v>
      </c>
      <c r="I520" s="55">
        <v>30131.075971317008</v>
      </c>
      <c r="J520" s="55">
        <v>30275.529531531472</v>
      </c>
      <c r="K520" s="55">
        <v>30420.675626957047</v>
      </c>
      <c r="L520" s="55">
        <v>30566.517577726638</v>
      </c>
      <c r="M520" s="55">
        <v>30713.058719890429</v>
      </c>
      <c r="N520" s="55">
        <v>30854.606767348418</v>
      </c>
      <c r="O520" s="55">
        <v>30996.807170858669</v>
      </c>
      <c r="P520" s="55">
        <v>31139.662936950936</v>
      </c>
      <c r="Q520" s="55">
        <v>31283.177086011263</v>
      </c>
      <c r="R520" s="55">
        <v>31427.352652345831</v>
      </c>
      <c r="S520" s="37">
        <f t="shared" si="42"/>
        <v>480122.59129018727</v>
      </c>
      <c r="T520" s="37">
        <f t="shared" si="41"/>
        <v>172314.12724924958</v>
      </c>
    </row>
    <row r="521" spans="1:20" x14ac:dyDescent="0.55000000000000004">
      <c r="A521" s="31" t="s">
        <v>177</v>
      </c>
      <c r="B521" s="31" t="s">
        <v>460</v>
      </c>
      <c r="C521" s="55">
        <v>599439.4253540088</v>
      </c>
      <c r="D521" s="55">
        <v>930781.06500046444</v>
      </c>
      <c r="E521" s="55">
        <v>907310.03591905686</v>
      </c>
      <c r="F521" s="55">
        <v>884430.86374885542</v>
      </c>
      <c r="G521" s="55">
        <v>862128.62393746304</v>
      </c>
      <c r="H521" s="55">
        <v>840388.76827727084</v>
      </c>
      <c r="I521" s="55">
        <v>821421.29299474845</v>
      </c>
      <c r="J521" s="55">
        <v>802881.91139002575</v>
      </c>
      <c r="K521" s="55">
        <v>784760.96143933584</v>
      </c>
      <c r="L521" s="55">
        <v>767048.9991896475</v>
      </c>
      <c r="M521" s="55">
        <v>749736.79383683542</v>
      </c>
      <c r="N521" s="55">
        <v>731306.90059501946</v>
      </c>
      <c r="O521" s="55">
        <v>713330.04763040098</v>
      </c>
      <c r="P521" s="55">
        <v>695795.09838944289</v>
      </c>
      <c r="Q521" s="55">
        <v>678691.190075338</v>
      </c>
      <c r="R521" s="55">
        <v>662007.72691857093</v>
      </c>
      <c r="S521" s="37">
        <f t="shared" si="42"/>
        <v>12431459.704696484</v>
      </c>
      <c r="T521" s="37">
        <f t="shared" si="41"/>
        <v>5024478.782237119</v>
      </c>
    </row>
    <row r="522" spans="1:20" x14ac:dyDescent="0.55000000000000004">
      <c r="A522" s="31" t="s">
        <v>178</v>
      </c>
      <c r="B522" s="31" t="s">
        <v>459</v>
      </c>
      <c r="C522" s="55">
        <v>94870.539417041873</v>
      </c>
      <c r="D522" s="55">
        <v>103892.5403122384</v>
      </c>
      <c r="E522" s="55">
        <v>102016.02238488763</v>
      </c>
      <c r="F522" s="55">
        <v>100173.39832057153</v>
      </c>
      <c r="G522" s="55">
        <v>98364.055924791668</v>
      </c>
      <c r="H522" s="55">
        <v>96587.394060570645</v>
      </c>
      <c r="I522" s="55">
        <v>95120.01669788963</v>
      </c>
      <c r="J522" s="55">
        <v>93674.932061350089</v>
      </c>
      <c r="K522" s="55">
        <v>92251.801474854452</v>
      </c>
      <c r="L522" s="55">
        <v>90850.291407548444</v>
      </c>
      <c r="M522" s="55">
        <v>89470.073395653337</v>
      </c>
      <c r="N522" s="55">
        <v>88089.582547077196</v>
      </c>
      <c r="O522" s="55">
        <v>86730.392172622422</v>
      </c>
      <c r="P522" s="55">
        <v>85392.173613683088</v>
      </c>
      <c r="Q522" s="55">
        <v>84074.603282736614</v>
      </c>
      <c r="R522" s="55">
        <v>82777.362585098715</v>
      </c>
      <c r="S522" s="37">
        <f t="shared" si="42"/>
        <v>1484335.179658616</v>
      </c>
      <c r="T522" s="37">
        <f t="shared" si="41"/>
        <v>595903.95042010176</v>
      </c>
    </row>
    <row r="523" spans="1:20" x14ac:dyDescent="0.55000000000000004">
      <c r="A523" s="31" t="s">
        <v>180</v>
      </c>
      <c r="B523" s="31" t="s">
        <v>460</v>
      </c>
      <c r="C523" s="55">
        <v>417407.14925772732</v>
      </c>
      <c r="D523" s="55">
        <v>444323.06532352045</v>
      </c>
      <c r="E523" s="55">
        <v>435136.64725484536</v>
      </c>
      <c r="F523" s="55">
        <v>426140.15917972353</v>
      </c>
      <c r="G523" s="55">
        <v>417329.67427899863</v>
      </c>
      <c r="H523" s="55">
        <v>408701.34692084178</v>
      </c>
      <c r="I523" s="55">
        <v>401125.22954113776</v>
      </c>
      <c r="J523" s="55">
        <v>393689.5510295303</v>
      </c>
      <c r="K523" s="55">
        <v>386391.70806367282</v>
      </c>
      <c r="L523" s="55">
        <v>379229.14557913644</v>
      </c>
      <c r="M523" s="55">
        <v>372199.35587484919</v>
      </c>
      <c r="N523" s="55">
        <v>365139.25508815935</v>
      </c>
      <c r="O523" s="55">
        <v>358213.07453086134</v>
      </c>
      <c r="P523" s="55">
        <v>351418.27392366133</v>
      </c>
      <c r="Q523" s="55">
        <v>344752.36117280769</v>
      </c>
      <c r="R523" s="55">
        <v>338212.89145607949</v>
      </c>
      <c r="S523" s="37">
        <f t="shared" si="42"/>
        <v>6239408.8884755531</v>
      </c>
      <c r="T523" s="37">
        <f t="shared" si="41"/>
        <v>2549038.042215657</v>
      </c>
    </row>
    <row r="524" spans="1:20" x14ac:dyDescent="0.55000000000000004">
      <c r="A524" s="31" t="s">
        <v>181</v>
      </c>
      <c r="B524" s="31" t="s">
        <v>459</v>
      </c>
      <c r="C524" s="55">
        <v>12452.708551031694</v>
      </c>
      <c r="D524" s="55">
        <v>32069.095324316659</v>
      </c>
      <c r="E524" s="55">
        <v>32006.89610814871</v>
      </c>
      <c r="F524" s="55">
        <v>31944.81752969919</v>
      </c>
      <c r="G524" s="55">
        <v>31882.859354986707</v>
      </c>
      <c r="H524" s="55">
        <v>31821.021350483665</v>
      </c>
      <c r="I524" s="55">
        <v>31734.315833907443</v>
      </c>
      <c r="J524" s="55">
        <v>31647.846571426333</v>
      </c>
      <c r="K524" s="55">
        <v>31561.612919298175</v>
      </c>
      <c r="L524" s="55">
        <v>31475.614235534846</v>
      </c>
      <c r="M524" s="55">
        <v>31389.849879897527</v>
      </c>
      <c r="N524" s="55">
        <v>31273.53754239732</v>
      </c>
      <c r="O524" s="55">
        <v>31157.656190069294</v>
      </c>
      <c r="P524" s="55">
        <v>31042.204225935631</v>
      </c>
      <c r="Q524" s="55">
        <v>30927.180058936043</v>
      </c>
      <c r="R524" s="55">
        <v>30812.582103905741</v>
      </c>
      <c r="S524" s="37">
        <f t="shared" si="42"/>
        <v>485199.79777997505</v>
      </c>
      <c r="T524" s="37">
        <f t="shared" si="41"/>
        <v>172177.39821866664</v>
      </c>
    </row>
    <row r="525" spans="1:20" x14ac:dyDescent="0.55000000000000004">
      <c r="A525" s="31" t="s">
        <v>20</v>
      </c>
      <c r="B525" s="31" t="s">
        <v>460</v>
      </c>
      <c r="C525" s="55">
        <v>24806.964153592486</v>
      </c>
      <c r="D525" s="55">
        <v>28013.410846226248</v>
      </c>
      <c r="E525" s="55">
        <v>28119.386417483369</v>
      </c>
      <c r="F525" s="55">
        <v>28225.762897496832</v>
      </c>
      <c r="G525" s="55">
        <v>28332.541802916468</v>
      </c>
      <c r="H525" s="55">
        <v>28439.724656129612</v>
      </c>
      <c r="I525" s="55">
        <v>28571.310836166675</v>
      </c>
      <c r="J525" s="55">
        <v>28703.505844980602</v>
      </c>
      <c r="K525" s="55">
        <v>28836.312499527401</v>
      </c>
      <c r="L525" s="55">
        <v>28969.733629796672</v>
      </c>
      <c r="M525" s="55">
        <v>29103.772078871971</v>
      </c>
      <c r="N525" s="55">
        <v>29202.097640766864</v>
      </c>
      <c r="O525" s="55">
        <v>29300.7553903966</v>
      </c>
      <c r="P525" s="55">
        <v>29399.746450039933</v>
      </c>
      <c r="Q525" s="55">
        <v>29499.071945767209</v>
      </c>
      <c r="R525" s="55">
        <v>29598.733007453116</v>
      </c>
      <c r="S525" s="37">
        <f t="shared" si="42"/>
        <v>457122.83009761199</v>
      </c>
      <c r="T525" s="37">
        <f t="shared" si="41"/>
        <v>165937.79077384502</v>
      </c>
    </row>
    <row r="526" spans="1:20" x14ac:dyDescent="0.55000000000000004">
      <c r="A526" s="31" t="s">
        <v>18</v>
      </c>
      <c r="B526" s="31" t="s">
        <v>460</v>
      </c>
      <c r="C526" s="55">
        <v>2843.0128185776102</v>
      </c>
      <c r="D526" s="55">
        <v>3575.3914298128029</v>
      </c>
      <c r="E526" s="55">
        <v>3557.180115602177</v>
      </c>
      <c r="F526" s="55">
        <v>3539.0615610157161</v>
      </c>
      <c r="G526" s="55">
        <v>3521.035293580775</v>
      </c>
      <c r="H526" s="55">
        <v>3503.1008432312447</v>
      </c>
      <c r="I526" s="55">
        <v>3497.6985046302448</v>
      </c>
      <c r="J526" s="55">
        <v>3492.3044972945045</v>
      </c>
      <c r="K526" s="55">
        <v>3486.9188083758895</v>
      </c>
      <c r="L526" s="55">
        <v>3481.5414250460776</v>
      </c>
      <c r="M526" s="55">
        <v>3476.1723344965289</v>
      </c>
      <c r="N526" s="55">
        <v>3476.947586669005</v>
      </c>
      <c r="O526" s="55">
        <v>3477.7230117373792</v>
      </c>
      <c r="P526" s="55">
        <v>3478.4986097402075</v>
      </c>
      <c r="Q526" s="55">
        <v>3479.2743807160573</v>
      </c>
      <c r="R526" s="55">
        <v>3480.0503247035062</v>
      </c>
      <c r="S526" s="37">
        <f t="shared" si="42"/>
        <v>55365.911545229726</v>
      </c>
      <c r="T526" s="37">
        <f t="shared" si="41"/>
        <v>20538.782061820326</v>
      </c>
    </row>
    <row r="528" spans="1:20" x14ac:dyDescent="0.55000000000000004">
      <c r="A528" s="31" t="s">
        <v>229</v>
      </c>
      <c r="B528" s="31"/>
      <c r="C528" s="37">
        <f>SUM(C446:C526)</f>
        <v>33132793.262543272</v>
      </c>
      <c r="D528" s="37">
        <f t="shared" ref="D528:R528" si="43">SUM(D446:D526)</f>
        <v>34811156.480803236</v>
      </c>
      <c r="E528" s="37">
        <f t="shared" si="43"/>
        <v>34113648.409056947</v>
      </c>
      <c r="F528" s="37">
        <f t="shared" si="43"/>
        <v>33433838.082353514</v>
      </c>
      <c r="G528" s="37">
        <f t="shared" si="43"/>
        <v>32771262.127989821</v>
      </c>
      <c r="H528" s="37">
        <f t="shared" si="43"/>
        <v>32125469.77372973</v>
      </c>
      <c r="I528" s="37">
        <f t="shared" si="43"/>
        <v>31521371.226766754</v>
      </c>
      <c r="J528" s="37">
        <f t="shared" si="43"/>
        <v>30931526.172860704</v>
      </c>
      <c r="K528" s="37">
        <f t="shared" si="43"/>
        <v>30355592.778037086</v>
      </c>
      <c r="L528" s="37">
        <f t="shared" si="43"/>
        <v>29793237.652953386</v>
      </c>
      <c r="M528" s="37">
        <f t="shared" si="43"/>
        <v>29244135.640906144</v>
      </c>
      <c r="N528" s="37">
        <f t="shared" si="43"/>
        <v>28671815.354120452</v>
      </c>
      <c r="O528" s="37">
        <f t="shared" si="43"/>
        <v>28113378.207993891</v>
      </c>
      <c r="P528" s="37">
        <f t="shared" si="43"/>
        <v>27568479.703283463</v>
      </c>
      <c r="Q528" s="37">
        <f t="shared" si="43"/>
        <v>27036784.109330013</v>
      </c>
      <c r="R528" s="37">
        <f t="shared" si="43"/>
        <v>26517964.237581708</v>
      </c>
      <c r="S528" s="37">
        <f>SUM(S446:S526)</f>
        <v>490142453.22030991</v>
      </c>
      <c r="T528" s="37">
        <f>SUM(C528:H528)</f>
        <v>200388168.13647655</v>
      </c>
    </row>
    <row r="529" spans="1:20" x14ac:dyDescent="0.55000000000000004">
      <c r="A529" s="31"/>
      <c r="B529" s="31"/>
      <c r="C529" s="37"/>
      <c r="D529" s="37"/>
      <c r="E529" s="37"/>
      <c r="F529" s="37"/>
      <c r="G529" s="37"/>
      <c r="H529" s="37"/>
      <c r="I529" s="37"/>
      <c r="J529" s="37"/>
      <c r="K529" s="37"/>
      <c r="L529" s="37"/>
      <c r="M529" s="37"/>
      <c r="N529" s="37"/>
      <c r="O529" s="37"/>
      <c r="P529" s="37"/>
      <c r="Q529" s="37"/>
      <c r="R529" s="37"/>
    </row>
    <row r="530" spans="1:20" x14ac:dyDescent="0.55000000000000004">
      <c r="A530" s="31"/>
      <c r="B530" s="31"/>
      <c r="C530" s="37"/>
      <c r="D530" s="37"/>
      <c r="E530" s="37"/>
      <c r="F530" s="37"/>
      <c r="G530" s="37"/>
      <c r="H530" s="37"/>
      <c r="I530" s="37"/>
      <c r="J530" s="37"/>
      <c r="K530" s="37"/>
      <c r="L530" s="37"/>
      <c r="M530" s="37"/>
      <c r="N530" s="37"/>
      <c r="O530" s="37"/>
      <c r="P530" s="37"/>
      <c r="Q530" s="37"/>
      <c r="R530" s="37"/>
    </row>
    <row r="531" spans="1:20" x14ac:dyDescent="0.55000000000000004">
      <c r="A531" s="17" t="s">
        <v>237</v>
      </c>
    </row>
    <row r="532" spans="1:20" x14ac:dyDescent="0.55000000000000004">
      <c r="A532" s="17" t="s">
        <v>247</v>
      </c>
    </row>
    <row r="533" spans="1:20" x14ac:dyDescent="0.55000000000000004">
      <c r="A533" s="17" t="s">
        <v>1</v>
      </c>
      <c r="B533" s="17" t="s">
        <v>239</v>
      </c>
      <c r="C533" s="63">
        <v>2015</v>
      </c>
      <c r="D533" s="63">
        <f>1+C533</f>
        <v>2016</v>
      </c>
      <c r="E533" s="63">
        <f t="shared" ref="E533:R533" si="44">1+D533</f>
        <v>2017</v>
      </c>
      <c r="F533" s="63">
        <f t="shared" si="44"/>
        <v>2018</v>
      </c>
      <c r="G533" s="63">
        <f t="shared" si="44"/>
        <v>2019</v>
      </c>
      <c r="H533" s="63">
        <f t="shared" si="44"/>
        <v>2020</v>
      </c>
      <c r="I533" s="63">
        <f t="shared" si="44"/>
        <v>2021</v>
      </c>
      <c r="J533" s="63">
        <f t="shared" si="44"/>
        <v>2022</v>
      </c>
      <c r="K533" s="63">
        <f t="shared" si="44"/>
        <v>2023</v>
      </c>
      <c r="L533" s="63">
        <f t="shared" si="44"/>
        <v>2024</v>
      </c>
      <c r="M533" s="63">
        <f t="shared" si="44"/>
        <v>2025</v>
      </c>
      <c r="N533" s="63">
        <f t="shared" si="44"/>
        <v>2026</v>
      </c>
      <c r="O533" s="63">
        <f t="shared" si="44"/>
        <v>2027</v>
      </c>
      <c r="P533" s="63">
        <f t="shared" si="44"/>
        <v>2028</v>
      </c>
      <c r="Q533" s="63">
        <f t="shared" si="44"/>
        <v>2029</v>
      </c>
      <c r="R533" s="63">
        <f t="shared" si="44"/>
        <v>2030</v>
      </c>
      <c r="S533" t="s">
        <v>233</v>
      </c>
      <c r="T533" t="s">
        <v>240</v>
      </c>
    </row>
    <row r="534" spans="1:20" x14ac:dyDescent="0.55000000000000004">
      <c r="A534" s="31" t="s">
        <v>79</v>
      </c>
      <c r="B534" s="31" t="s">
        <v>459</v>
      </c>
      <c r="C534" s="55">
        <v>705741.99259108398</v>
      </c>
      <c r="D534" s="55">
        <v>2811065.219401442</v>
      </c>
      <c r="E534" s="55">
        <v>2824094.5454185428</v>
      </c>
      <c r="F534" s="55">
        <v>2837184.2625412247</v>
      </c>
      <c r="G534" s="55">
        <v>2850334.6506830938</v>
      </c>
      <c r="H534" s="55">
        <v>2863545.9910551603</v>
      </c>
      <c r="I534" s="55">
        <v>2863873.4407515195</v>
      </c>
      <c r="J534" s="55">
        <v>2864200.927892122</v>
      </c>
      <c r="K534" s="55">
        <v>2864528.4524812433</v>
      </c>
      <c r="L534" s="55">
        <v>2864856.0145231709</v>
      </c>
      <c r="M534" s="55">
        <v>2865183.6140221837</v>
      </c>
      <c r="N534" s="55">
        <v>2845883.079202469</v>
      </c>
      <c r="O534" s="55">
        <v>2826712.5572177097</v>
      </c>
      <c r="P534" s="55">
        <v>2807671.1722715916</v>
      </c>
      <c r="Q534" s="55">
        <v>2788758.0544673651</v>
      </c>
      <c r="R534" s="55">
        <v>2769972.339768107</v>
      </c>
      <c r="S534" s="37">
        <f>SUM(C534:R534)</f>
        <v>43253606.314288028</v>
      </c>
      <c r="T534" s="37">
        <f t="shared" ref="T534:T597" si="45">SUM(C534:H534)</f>
        <v>14891966.661690548</v>
      </c>
    </row>
    <row r="535" spans="1:20" x14ac:dyDescent="0.55000000000000004">
      <c r="A535" s="31" t="s">
        <v>82</v>
      </c>
      <c r="B535" s="31" t="s">
        <v>460</v>
      </c>
      <c r="C535" s="55">
        <v>19811762.652814426</v>
      </c>
      <c r="D535" s="55">
        <v>61867529.238658056</v>
      </c>
      <c r="E535" s="55">
        <v>62252660.476943441</v>
      </c>
      <c r="F535" s="55">
        <v>62640189.193720847</v>
      </c>
      <c r="G535" s="55">
        <v>63030130.313521288</v>
      </c>
      <c r="H535" s="55">
        <v>63422498.85378249</v>
      </c>
      <c r="I535" s="55">
        <v>63793989.385140382</v>
      </c>
      <c r="J535" s="55">
        <v>64167655.882715061</v>
      </c>
      <c r="K535" s="55">
        <v>64543511.091996819</v>
      </c>
      <c r="L535" s="55">
        <v>64921567.833131358</v>
      </c>
      <c r="M535" s="55">
        <v>65301839.001357019</v>
      </c>
      <c r="N535" s="55">
        <v>65554491.638267495</v>
      </c>
      <c r="O535" s="55">
        <v>65808121.787540816</v>
      </c>
      <c r="P535" s="55">
        <v>66062733.231169596</v>
      </c>
      <c r="Q535" s="55">
        <v>66318329.765779011</v>
      </c>
      <c r="R535" s="55">
        <v>66574915.202683367</v>
      </c>
      <c r="S535" s="37">
        <f t="shared" ref="S535:S598" si="46">SUM(C535:R535)</f>
        <v>986071925.5492214</v>
      </c>
      <c r="T535" s="37">
        <f t="shared" si="45"/>
        <v>333024770.72944051</v>
      </c>
    </row>
    <row r="536" spans="1:20" x14ac:dyDescent="0.55000000000000004">
      <c r="A536" s="31" t="s">
        <v>85</v>
      </c>
      <c r="B536" s="31" t="s">
        <v>459</v>
      </c>
      <c r="C536" s="55">
        <v>880214.81303725962</v>
      </c>
      <c r="D536" s="55">
        <v>2953317.8890966475</v>
      </c>
      <c r="E536" s="55">
        <v>2862612.462405758</v>
      </c>
      <c r="F536" s="55">
        <v>2774692.8768400471</v>
      </c>
      <c r="G536" s="55">
        <v>2689473.5706965658</v>
      </c>
      <c r="H536" s="55">
        <v>2606871.6101339925</v>
      </c>
      <c r="I536" s="55">
        <v>2527025.1719705616</v>
      </c>
      <c r="J536" s="55">
        <v>2449624.3677472933</v>
      </c>
      <c r="K536" s="55">
        <v>2374594.2896097237</v>
      </c>
      <c r="L536" s="55">
        <v>2301862.3240723759</v>
      </c>
      <c r="M536" s="55">
        <v>2231358.0817440297</v>
      </c>
      <c r="N536" s="55">
        <v>2191398.1024765517</v>
      </c>
      <c r="O536" s="55">
        <v>2152153.7411800851</v>
      </c>
      <c r="P536" s="55">
        <v>2113612.1823054282</v>
      </c>
      <c r="Q536" s="55">
        <v>2075760.8398089334</v>
      </c>
      <c r="R536" s="55">
        <v>2038587.3530424456</v>
      </c>
      <c r="S536" s="37">
        <f t="shared" si="46"/>
        <v>37223159.676167704</v>
      </c>
      <c r="T536" s="37">
        <f t="shared" si="45"/>
        <v>14767183.222210271</v>
      </c>
    </row>
    <row r="537" spans="1:20" x14ac:dyDescent="0.55000000000000004">
      <c r="A537" s="31" t="s">
        <v>86</v>
      </c>
      <c r="B537" s="31" t="s">
        <v>459</v>
      </c>
      <c r="C537" s="55">
        <v>6870748.8971329322</v>
      </c>
      <c r="D537" s="55">
        <v>15386105.473487457</v>
      </c>
      <c r="E537" s="55">
        <v>15121954.251809921</v>
      </c>
      <c r="F537" s="55">
        <v>14862338.022306586</v>
      </c>
      <c r="G537" s="55">
        <v>14607178.927476397</v>
      </c>
      <c r="H537" s="55">
        <v>14356400.446488854</v>
      </c>
      <c r="I537" s="55">
        <v>14060681.823899755</v>
      </c>
      <c r="J537" s="55">
        <v>13771054.526505435</v>
      </c>
      <c r="K537" s="55">
        <v>13487393.082861774</v>
      </c>
      <c r="L537" s="55">
        <v>13209574.606033411</v>
      </c>
      <c r="M537" s="55">
        <v>12937478.740357023</v>
      </c>
      <c r="N537" s="55">
        <v>12620317.604999583</v>
      </c>
      <c r="O537" s="55">
        <v>12310931.646537118</v>
      </c>
      <c r="P537" s="55">
        <v>12009130.257202754</v>
      </c>
      <c r="Q537" s="55">
        <v>11714727.501961995</v>
      </c>
      <c r="R537" s="55">
        <v>11427542.003961112</v>
      </c>
      <c r="S537" s="37">
        <f t="shared" si="46"/>
        <v>208753557.81302211</v>
      </c>
      <c r="T537" s="37">
        <f t="shared" si="45"/>
        <v>81204726.018702149</v>
      </c>
    </row>
    <row r="538" spans="1:20" x14ac:dyDescent="0.55000000000000004">
      <c r="A538" s="31" t="s">
        <v>89</v>
      </c>
      <c r="B538" s="31" t="s">
        <v>459</v>
      </c>
      <c r="C538" s="55">
        <v>5053584.5319876233</v>
      </c>
      <c r="D538" s="55">
        <v>20679388.817989338</v>
      </c>
      <c r="E538" s="55">
        <v>20685024.267720789</v>
      </c>
      <c r="F538" s="55">
        <v>20690661.253198478</v>
      </c>
      <c r="G538" s="55">
        <v>20696299.774840925</v>
      </c>
      <c r="H538" s="55">
        <v>20701939.833066773</v>
      </c>
      <c r="I538" s="55">
        <v>20676323.488094773</v>
      </c>
      <c r="J538" s="55">
        <v>20650738.840496793</v>
      </c>
      <c r="K538" s="55">
        <v>20625185.851050857</v>
      </c>
      <c r="L538" s="55">
        <v>20599664.480583534</v>
      </c>
      <c r="M538" s="55">
        <v>20574174.689969849</v>
      </c>
      <c r="N538" s="55">
        <v>20499130.952908147</v>
      </c>
      <c r="O538" s="55">
        <v>20424360.935816109</v>
      </c>
      <c r="P538" s="55">
        <v>20349863.640307672</v>
      </c>
      <c r="Q538" s="55">
        <v>20275638.071638357</v>
      </c>
      <c r="R538" s="55">
        <v>20201683.238691982</v>
      </c>
      <c r="S538" s="37">
        <f t="shared" si="46"/>
        <v>313383662.66836196</v>
      </c>
      <c r="T538" s="37">
        <f t="shared" si="45"/>
        <v>108506898.47880392</v>
      </c>
    </row>
    <row r="539" spans="1:20" x14ac:dyDescent="0.55000000000000004">
      <c r="A539" s="31" t="s">
        <v>91</v>
      </c>
      <c r="B539" s="31" t="s">
        <v>459</v>
      </c>
      <c r="C539" s="55">
        <v>2323319.7586287055</v>
      </c>
      <c r="D539" s="55">
        <v>5871505.1167391911</v>
      </c>
      <c r="E539" s="55">
        <v>5803500.8919006381</v>
      </c>
      <c r="F539" s="55">
        <v>5736284.2972359434</v>
      </c>
      <c r="G539" s="55">
        <v>5669846.2103517195</v>
      </c>
      <c r="H539" s="55">
        <v>5604177.6145108445</v>
      </c>
      <c r="I539" s="55">
        <v>5522273.0912296474</v>
      </c>
      <c r="J539" s="55">
        <v>5441565.5947729656</v>
      </c>
      <c r="K539" s="55">
        <v>5362037.6307075117</v>
      </c>
      <c r="L539" s="55">
        <v>5283671.960279474</v>
      </c>
      <c r="M539" s="55">
        <v>5206451.5966777969</v>
      </c>
      <c r="N539" s="55">
        <v>5112954.1656856677</v>
      </c>
      <c r="O539" s="55">
        <v>5021135.7610783633</v>
      </c>
      <c r="P539" s="55">
        <v>4930966.2309086993</v>
      </c>
      <c r="Q539" s="55">
        <v>4842415.9646980045</v>
      </c>
      <c r="R539" s="55">
        <v>4755455.8837124351</v>
      </c>
      <c r="S539" s="37">
        <f t="shared" si="46"/>
        <v>82487561.769117609</v>
      </c>
      <c r="T539" s="37">
        <f t="shared" si="45"/>
        <v>31008633.889367044</v>
      </c>
    </row>
    <row r="540" spans="1:20" x14ac:dyDescent="0.55000000000000004">
      <c r="A540" s="31" t="s">
        <v>26</v>
      </c>
      <c r="B540" s="31" t="s">
        <v>460</v>
      </c>
      <c r="C540" s="55">
        <v>4044985.4753898922</v>
      </c>
      <c r="D540" s="55">
        <v>4973843.9575343719</v>
      </c>
      <c r="E540" s="55">
        <v>4906389.6328783054</v>
      </c>
      <c r="F540" s="55">
        <v>4839850.1109288856</v>
      </c>
      <c r="G540" s="55">
        <v>4774212.9853060031</v>
      </c>
      <c r="H540" s="55">
        <v>4709466.0178825045</v>
      </c>
      <c r="I540" s="55">
        <v>4635418.9942966206</v>
      </c>
      <c r="J540" s="55">
        <v>4562536.2134680059</v>
      </c>
      <c r="K540" s="55">
        <v>4490799.3699856913</v>
      </c>
      <c r="L540" s="55">
        <v>4420190.4462550301</v>
      </c>
      <c r="M540" s="55">
        <v>4350691.7079723608</v>
      </c>
      <c r="N540" s="55">
        <v>4275417.1692166068</v>
      </c>
      <c r="O540" s="55">
        <v>4201445.0109937023</v>
      </c>
      <c r="P540" s="55">
        <v>4128752.6998536857</v>
      </c>
      <c r="Q540" s="55">
        <v>4057318.0922144996</v>
      </c>
      <c r="R540" s="55">
        <v>3987119.4276165976</v>
      </c>
      <c r="S540" s="37">
        <f t="shared" si="46"/>
        <v>71358437.311792761</v>
      </c>
      <c r="T540" s="37">
        <f t="shared" si="45"/>
        <v>28248748.179919958</v>
      </c>
    </row>
    <row r="541" spans="1:20" x14ac:dyDescent="0.55000000000000004">
      <c r="A541" s="31" t="s">
        <v>36</v>
      </c>
      <c r="B541" s="31" t="s">
        <v>460</v>
      </c>
      <c r="C541" s="55">
        <v>87528340.842683628</v>
      </c>
      <c r="D541" s="55">
        <v>117674618.22604673</v>
      </c>
      <c r="E541" s="55">
        <v>114961425.05806169</v>
      </c>
      <c r="F541" s="55">
        <v>112310789.28161757</v>
      </c>
      <c r="G541" s="55">
        <v>109721268.52715428</v>
      </c>
      <c r="H541" s="55">
        <v>107191453.68145256</v>
      </c>
      <c r="I541" s="55">
        <v>104188173.35844591</v>
      </c>
      <c r="J541" s="55">
        <v>101269038.66821857</v>
      </c>
      <c r="K541" s="55">
        <v>98431692.026144996</v>
      </c>
      <c r="L541" s="55">
        <v>95673841.902189463</v>
      </c>
      <c r="M541" s="55">
        <v>92993260.970194802</v>
      </c>
      <c r="N541" s="55">
        <v>90062217.444909632</v>
      </c>
      <c r="O541" s="55">
        <v>87223557.131671101</v>
      </c>
      <c r="P541" s="55">
        <v>84474368.21501331</v>
      </c>
      <c r="Q541" s="55">
        <v>81811830.656635508</v>
      </c>
      <c r="R541" s="55">
        <v>79233213.302688584</v>
      </c>
      <c r="S541" s="37">
        <f t="shared" si="46"/>
        <v>1564749089.2931283</v>
      </c>
      <c r="T541" s="37">
        <f t="shared" si="45"/>
        <v>649387895.61701643</v>
      </c>
    </row>
    <row r="542" spans="1:20" x14ac:dyDescent="0.55000000000000004">
      <c r="A542" s="31" t="s">
        <v>94</v>
      </c>
      <c r="B542" s="31" t="s">
        <v>459</v>
      </c>
      <c r="C542" s="55">
        <v>3596113.0433388855</v>
      </c>
      <c r="D542" s="55">
        <v>12258105.666655734</v>
      </c>
      <c r="E542" s="55">
        <v>12303162.229719529</v>
      </c>
      <c r="F542" s="55">
        <v>12348384.405148743</v>
      </c>
      <c r="G542" s="55">
        <v>12393772.801677251</v>
      </c>
      <c r="H542" s="55">
        <v>12439328.030276401</v>
      </c>
      <c r="I542" s="55">
        <v>12476215.007385181</v>
      </c>
      <c r="J542" s="55">
        <v>12513211.367338188</v>
      </c>
      <c r="K542" s="55">
        <v>12550317.434493979</v>
      </c>
      <c r="L542" s="55">
        <v>12587533.534172948</v>
      </c>
      <c r="M542" s="55">
        <v>12624859.992660161</v>
      </c>
      <c r="N542" s="55">
        <v>12625765.616156666</v>
      </c>
      <c r="O542" s="55">
        <v>12626671.304616582</v>
      </c>
      <c r="P542" s="55">
        <v>12627577.058044558</v>
      </c>
      <c r="Q542" s="55">
        <v>12628482.87644526</v>
      </c>
      <c r="R542" s="55">
        <v>12629388.759823358</v>
      </c>
      <c r="S542" s="37">
        <f t="shared" si="46"/>
        <v>191228889.12795341</v>
      </c>
      <c r="T542" s="37">
        <f t="shared" si="45"/>
        <v>65338866.176816545</v>
      </c>
    </row>
    <row r="543" spans="1:20" x14ac:dyDescent="0.55000000000000004">
      <c r="A543" s="31" t="s">
        <v>95</v>
      </c>
      <c r="B543" s="31" t="s">
        <v>459</v>
      </c>
      <c r="C543" s="55">
        <v>859255.41675627977</v>
      </c>
      <c r="D543" s="55">
        <v>5408836.8794714846</v>
      </c>
      <c r="E543" s="55">
        <v>5409772.6964863501</v>
      </c>
      <c r="F543" s="55">
        <v>5410708.6754128234</v>
      </c>
      <c r="G543" s="55">
        <v>5411644.8162789214</v>
      </c>
      <c r="H543" s="55">
        <v>5412581.119112662</v>
      </c>
      <c r="I543" s="55">
        <v>5437917.5107764965</v>
      </c>
      <c r="J543" s="55">
        <v>5463372.5025552139</v>
      </c>
      <c r="K543" s="55">
        <v>5488946.649618132</v>
      </c>
      <c r="L543" s="55">
        <v>5514640.5097333258</v>
      </c>
      <c r="M543" s="55">
        <v>5540454.6432797909</v>
      </c>
      <c r="N543" s="55">
        <v>5565247.5292819878</v>
      </c>
      <c r="O543" s="55">
        <v>5590151.3605469661</v>
      </c>
      <c r="P543" s="55">
        <v>5615166.6335417852</v>
      </c>
      <c r="Q543" s="55">
        <v>5640293.8469551476</v>
      </c>
      <c r="R543" s="55">
        <v>5665533.501707322</v>
      </c>
      <c r="S543" s="37">
        <f t="shared" si="46"/>
        <v>83434524.291514695</v>
      </c>
      <c r="T543" s="37">
        <f t="shared" si="45"/>
        <v>27912799.603518523</v>
      </c>
    </row>
    <row r="544" spans="1:20" x14ac:dyDescent="0.55000000000000004">
      <c r="A544" s="31" t="s">
        <v>96</v>
      </c>
      <c r="B544" s="31" t="s">
        <v>459</v>
      </c>
      <c r="C544" s="55">
        <v>758404.17817257147</v>
      </c>
      <c r="D544" s="55">
        <v>1697398.8949079267</v>
      </c>
      <c r="E544" s="55">
        <v>1667330.5183082977</v>
      </c>
      <c r="F544" s="55">
        <v>1637794.7844917232</v>
      </c>
      <c r="G544" s="55">
        <v>1608782.2580191665</v>
      </c>
      <c r="H544" s="55">
        <v>1580283.6705945858</v>
      </c>
      <c r="I544" s="55">
        <v>1556102.9167381926</v>
      </c>
      <c r="J544" s="55">
        <v>1532292.1653490416</v>
      </c>
      <c r="K544" s="55">
        <v>1508845.75482425</v>
      </c>
      <c r="L544" s="55">
        <v>1485758.1101921054</v>
      </c>
      <c r="M544" s="55">
        <v>1463023.7417864783</v>
      </c>
      <c r="N544" s="55">
        <v>1447299.357723674</v>
      </c>
      <c r="O544" s="55">
        <v>1431743.9772437185</v>
      </c>
      <c r="P544" s="55">
        <v>1416355.7839186417</v>
      </c>
      <c r="Q544" s="55">
        <v>1401132.9808432003</v>
      </c>
      <c r="R544" s="55">
        <v>1386073.790425048</v>
      </c>
      <c r="S544" s="37">
        <f t="shared" si="46"/>
        <v>23578622.883538619</v>
      </c>
      <c r="T544" s="37">
        <f t="shared" si="45"/>
        <v>8949994.3044942711</v>
      </c>
    </row>
    <row r="545" spans="1:20" x14ac:dyDescent="0.55000000000000004">
      <c r="A545" s="31" t="s">
        <v>33</v>
      </c>
      <c r="B545" s="31" t="s">
        <v>460</v>
      </c>
      <c r="C545" s="55">
        <v>12851866.758444443</v>
      </c>
      <c r="D545" s="55">
        <v>26877847.710125145</v>
      </c>
      <c r="E545" s="55">
        <v>26856456.452412345</v>
      </c>
      <c r="F545" s="55">
        <v>26835082.219347939</v>
      </c>
      <c r="G545" s="55">
        <v>26813724.997382518</v>
      </c>
      <c r="H545" s="55">
        <v>26792384.77297746</v>
      </c>
      <c r="I545" s="55">
        <v>26740026.236490186</v>
      </c>
      <c r="J545" s="55">
        <v>26687770.020731971</v>
      </c>
      <c r="K545" s="55">
        <v>26635615.925744358</v>
      </c>
      <c r="L545" s="55">
        <v>26583563.751959696</v>
      </c>
      <c r="M545" s="55">
        <v>26531613.300200254</v>
      </c>
      <c r="N545" s="55">
        <v>26428251.428363275</v>
      </c>
      <c r="O545" s="55">
        <v>26325292.233756248</v>
      </c>
      <c r="P545" s="55">
        <v>26222734.147629004</v>
      </c>
      <c r="Q545" s="55">
        <v>26120575.607342947</v>
      </c>
      <c r="R545" s="55">
        <v>26018815.056347195</v>
      </c>
      <c r="S545" s="37">
        <f t="shared" si="46"/>
        <v>411321620.61925501</v>
      </c>
      <c r="T545" s="37">
        <f t="shared" si="45"/>
        <v>147027362.91068986</v>
      </c>
    </row>
    <row r="546" spans="1:20" x14ac:dyDescent="0.55000000000000004">
      <c r="A546" s="31" t="s">
        <v>97</v>
      </c>
      <c r="B546" s="31" t="s">
        <v>459</v>
      </c>
      <c r="C546" s="55">
        <v>5888422.9007755704</v>
      </c>
      <c r="D546" s="55">
        <v>12265963.987979008</v>
      </c>
      <c r="E546" s="55">
        <v>12207600.93124992</v>
      </c>
      <c r="F546" s="55">
        <v>12149515.573558116</v>
      </c>
      <c r="G546" s="55">
        <v>12091706.593575336</v>
      </c>
      <c r="H546" s="55">
        <v>12034172.676260404</v>
      </c>
      <c r="I546" s="55">
        <v>11936906.469302034</v>
      </c>
      <c r="J546" s="55">
        <v>11840426.416512346</v>
      </c>
      <c r="K546" s="55">
        <v>11744726.16379986</v>
      </c>
      <c r="L546" s="55">
        <v>11649799.40843004</v>
      </c>
      <c r="M546" s="55">
        <v>11555639.898610214</v>
      </c>
      <c r="N546" s="55">
        <v>11446976.53828417</v>
      </c>
      <c r="O546" s="55">
        <v>11339334.992931677</v>
      </c>
      <c r="P546" s="55">
        <v>11232705.65392442</v>
      </c>
      <c r="Q546" s="55">
        <v>11127079.002988748</v>
      </c>
      <c r="R546" s="55">
        <v>11022445.611356005</v>
      </c>
      <c r="S546" s="37">
        <f t="shared" si="46"/>
        <v>181533422.81953788</v>
      </c>
      <c r="T546" s="37">
        <f t="shared" si="45"/>
        <v>66637382.663398355</v>
      </c>
    </row>
    <row r="547" spans="1:20" x14ac:dyDescent="0.55000000000000004">
      <c r="A547" s="31" t="s">
        <v>98</v>
      </c>
      <c r="B547" s="31" t="s">
        <v>460</v>
      </c>
      <c r="C547" s="55">
        <v>2129762.8347672313</v>
      </c>
      <c r="D547" s="55">
        <v>9563494.0973199941</v>
      </c>
      <c r="E547" s="55">
        <v>9638530.0158513859</v>
      </c>
      <c r="F547" s="55">
        <v>9714154.6720358282</v>
      </c>
      <c r="G547" s="55">
        <v>9790372.6851547435</v>
      </c>
      <c r="H547" s="55">
        <v>9867188.7107327953</v>
      </c>
      <c r="I547" s="55">
        <v>9922867.1822173521</v>
      </c>
      <c r="J547" s="55">
        <v>9978859.8356110379</v>
      </c>
      <c r="K547" s="55">
        <v>10035168.443776317</v>
      </c>
      <c r="L547" s="55">
        <v>10091794.789579535</v>
      </c>
      <c r="M547" s="55">
        <v>10148740.665947385</v>
      </c>
      <c r="N547" s="55">
        <v>10184189.348767957</v>
      </c>
      <c r="O547" s="55">
        <v>10219761.850804633</v>
      </c>
      <c r="P547" s="55">
        <v>10255458.604547339</v>
      </c>
      <c r="Q547" s="55">
        <v>10291280.043996656</v>
      </c>
      <c r="R547" s="55">
        <v>10327226.604669087</v>
      </c>
      <c r="S547" s="37">
        <f t="shared" si="46"/>
        <v>152158850.38577926</v>
      </c>
      <c r="T547" s="37">
        <f t="shared" si="45"/>
        <v>50703503.015861981</v>
      </c>
    </row>
    <row r="548" spans="1:20" x14ac:dyDescent="0.55000000000000004">
      <c r="A548" s="31" t="s">
        <v>99</v>
      </c>
      <c r="B548" s="31" t="s">
        <v>460</v>
      </c>
      <c r="C548" s="55">
        <v>157337048.67642528</v>
      </c>
      <c r="D548" s="55">
        <v>597701595.54242373</v>
      </c>
      <c r="E548" s="55">
        <v>572692082.04417336</v>
      </c>
      <c r="F548" s="55">
        <v>548729036.83391786</v>
      </c>
      <c r="G548" s="55">
        <v>525768672.73931378</v>
      </c>
      <c r="H548" s="55">
        <v>503769034.76629174</v>
      </c>
      <c r="I548" s="55">
        <v>483541531.26551992</v>
      </c>
      <c r="J548" s="55">
        <v>464126209.27976233</v>
      </c>
      <c r="K548" s="55">
        <v>445490457.82401502</v>
      </c>
      <c r="L548" s="55">
        <v>427602975.32049811</v>
      </c>
      <c r="M548" s="55">
        <v>410433717.02289653</v>
      </c>
      <c r="N548" s="55">
        <v>397200493.08314258</v>
      </c>
      <c r="O548" s="55">
        <v>384393935.39563966</v>
      </c>
      <c r="P548" s="55">
        <v>372000287.36625493</v>
      </c>
      <c r="Q548" s="55">
        <v>360006235.94163501</v>
      </c>
      <c r="R548" s="55">
        <v>348398897.30854255</v>
      </c>
      <c r="S548" s="37">
        <f t="shared" si="46"/>
        <v>6999192210.4104519</v>
      </c>
      <c r="T548" s="37">
        <f t="shared" si="45"/>
        <v>2905997470.6025457</v>
      </c>
    </row>
    <row r="549" spans="1:20" x14ac:dyDescent="0.55000000000000004">
      <c r="A549" s="31" t="s">
        <v>101</v>
      </c>
      <c r="B549" s="31" t="s">
        <v>459</v>
      </c>
      <c r="C549" s="55">
        <v>176178.1309061854</v>
      </c>
      <c r="D549" s="55">
        <v>428868.69840483414</v>
      </c>
      <c r="E549" s="55">
        <v>426876.26756794314</v>
      </c>
      <c r="F549" s="55">
        <v>424893.09313203121</v>
      </c>
      <c r="G549" s="55">
        <v>422919.13209386967</v>
      </c>
      <c r="H549" s="55">
        <v>420954.34165001329</v>
      </c>
      <c r="I549" s="55">
        <v>418796.0323317913</v>
      </c>
      <c r="J549" s="55">
        <v>416648.78905720438</v>
      </c>
      <c r="K549" s="55">
        <v>414512.55508863856</v>
      </c>
      <c r="L549" s="55">
        <v>412387.27397938306</v>
      </c>
      <c r="M549" s="55">
        <v>410272.88957214035</v>
      </c>
      <c r="N549" s="55">
        <v>407537.49088839424</v>
      </c>
      <c r="O549" s="55">
        <v>404820.3298365979</v>
      </c>
      <c r="P549" s="55">
        <v>402121.28482159955</v>
      </c>
      <c r="Q549" s="55">
        <v>399440.23505895364</v>
      </c>
      <c r="R549" s="55">
        <v>396777.06056951813</v>
      </c>
      <c r="S549" s="37">
        <f t="shared" si="46"/>
        <v>6384003.6049590986</v>
      </c>
      <c r="T549" s="37">
        <f t="shared" si="45"/>
        <v>2300689.6637548767</v>
      </c>
    </row>
    <row r="550" spans="1:20" x14ac:dyDescent="0.55000000000000004">
      <c r="A550" s="31" t="s">
        <v>102</v>
      </c>
      <c r="B550" s="31" t="s">
        <v>459</v>
      </c>
      <c r="C550" s="55">
        <v>2332535.2286590966</v>
      </c>
      <c r="D550" s="55">
        <v>6088406.137978469</v>
      </c>
      <c r="E550" s="55">
        <v>6074282.0195810599</v>
      </c>
      <c r="F550" s="55">
        <v>6060190.666855976</v>
      </c>
      <c r="G550" s="55">
        <v>6046132.0037921537</v>
      </c>
      <c r="H550" s="55">
        <v>6032105.9545548577</v>
      </c>
      <c r="I550" s="55">
        <v>6027504.8074572179</v>
      </c>
      <c r="J550" s="55">
        <v>6022907.1700052563</v>
      </c>
      <c r="K550" s="55">
        <v>6018313.0395219037</v>
      </c>
      <c r="L550" s="55">
        <v>6013722.413332127</v>
      </c>
      <c r="M550" s="55">
        <v>6009135.2887629336</v>
      </c>
      <c r="N550" s="55">
        <v>6002233.5794253526</v>
      </c>
      <c r="O550" s="55">
        <v>5995339.7969507072</v>
      </c>
      <c r="P550" s="55">
        <v>5988453.9322347026</v>
      </c>
      <c r="Q550" s="55">
        <v>5981575.9761835085</v>
      </c>
      <c r="R550" s="55">
        <v>5974705.9197137384</v>
      </c>
      <c r="S550" s="37">
        <f t="shared" si="46"/>
        <v>92667543.935009062</v>
      </c>
      <c r="T550" s="37">
        <f t="shared" si="45"/>
        <v>32633652.011421613</v>
      </c>
    </row>
    <row r="551" spans="1:20" x14ac:dyDescent="0.55000000000000004">
      <c r="A551" s="31" t="s">
        <v>104</v>
      </c>
      <c r="B551" s="31" t="s">
        <v>460</v>
      </c>
      <c r="C551" s="55">
        <v>53670181.841947332</v>
      </c>
      <c r="D551" s="55">
        <v>134852318.00112686</v>
      </c>
      <c r="E551" s="55">
        <v>134403157.61278155</v>
      </c>
      <c r="F551" s="55">
        <v>133955493.26883096</v>
      </c>
      <c r="G551" s="55">
        <v>133509319.98631378</v>
      </c>
      <c r="H551" s="55">
        <v>133064632.79886571</v>
      </c>
      <c r="I551" s="55">
        <v>132420053.63870184</v>
      </c>
      <c r="J551" s="55">
        <v>131778596.88818942</v>
      </c>
      <c r="K551" s="55">
        <v>131140247.42204571</v>
      </c>
      <c r="L551" s="55">
        <v>130504990.18825655</v>
      </c>
      <c r="M551" s="55">
        <v>129872810.20772117</v>
      </c>
      <c r="N551" s="55">
        <v>129298658.6273398</v>
      </c>
      <c r="O551" s="55">
        <v>128727045.29985927</v>
      </c>
      <c r="P551" s="55">
        <v>128157959.00397846</v>
      </c>
      <c r="Q551" s="55">
        <v>127591388.56800418</v>
      </c>
      <c r="R551" s="55">
        <v>127027322.86963198</v>
      </c>
      <c r="S551" s="37">
        <f t="shared" si="46"/>
        <v>2019974176.2235947</v>
      </c>
      <c r="T551" s="37">
        <f t="shared" si="45"/>
        <v>723455103.50986612</v>
      </c>
    </row>
    <row r="552" spans="1:20" x14ac:dyDescent="0.55000000000000004">
      <c r="A552" s="64" t="s">
        <v>106</v>
      </c>
      <c r="B552" s="31">
        <v>0</v>
      </c>
      <c r="C552" s="55">
        <v>1060469.7445512451</v>
      </c>
      <c r="D552" s="55">
        <v>2331650.7816735664</v>
      </c>
      <c r="E552" s="55">
        <v>2250004.1255479627</v>
      </c>
      <c r="F552" s="55">
        <v>2171216.4637918798</v>
      </c>
      <c r="G552" s="55">
        <v>2095187.6839305048</v>
      </c>
      <c r="H552" s="55">
        <v>2021821.1790949532</v>
      </c>
      <c r="I552" s="55">
        <v>1946738.382709106</v>
      </c>
      <c r="J552" s="55">
        <v>1874443.877578395</v>
      </c>
      <c r="K552" s="55">
        <v>1804834.1171049608</v>
      </c>
      <c r="L552" s="55">
        <v>1737809.4000201973</v>
      </c>
      <c r="M552" s="55">
        <v>1673273.7275837581</v>
      </c>
      <c r="N552" s="55">
        <v>1629798.3544610825</v>
      </c>
      <c r="O552" s="55">
        <v>1587452.5682296592</v>
      </c>
      <c r="P552" s="55">
        <v>1546207.0197096367</v>
      </c>
      <c r="Q552" s="55">
        <v>1506033.1222781339</v>
      </c>
      <c r="R552" s="55">
        <v>1466903.0320563165</v>
      </c>
      <c r="S552" s="37">
        <f t="shared" si="46"/>
        <v>28703843.58032136</v>
      </c>
      <c r="T552" s="37">
        <f t="shared" si="45"/>
        <v>11930349.978590112</v>
      </c>
    </row>
    <row r="553" spans="1:20" x14ac:dyDescent="0.55000000000000004">
      <c r="A553" s="31" t="s">
        <v>107</v>
      </c>
      <c r="B553" s="31" t="s">
        <v>460</v>
      </c>
      <c r="C553" s="55">
        <v>9383991.9481656738</v>
      </c>
      <c r="D553" s="55">
        <v>67396331.874135256</v>
      </c>
      <c r="E553" s="55">
        <v>67766168.22829932</v>
      </c>
      <c r="F553" s="55">
        <v>68138034.053876087</v>
      </c>
      <c r="G553" s="55">
        <v>68511940.487559348</v>
      </c>
      <c r="H553" s="55">
        <v>68887898.727155298</v>
      </c>
      <c r="I553" s="55">
        <v>69239626.838668421</v>
      </c>
      <c r="J553" s="55">
        <v>69593150.804993719</v>
      </c>
      <c r="K553" s="55">
        <v>69948479.795413941</v>
      </c>
      <c r="L553" s="55">
        <v>70305623.02602835</v>
      </c>
      <c r="M553" s="55">
        <v>70664589.759991914</v>
      </c>
      <c r="N553" s="55">
        <v>70917484.152981594</v>
      </c>
      <c r="O553" s="55">
        <v>71171283.604278758</v>
      </c>
      <c r="P553" s="55">
        <v>71425991.352905512</v>
      </c>
      <c r="Q553" s="55">
        <v>71681610.649475813</v>
      </c>
      <c r="R553" s="55">
        <v>71938144.756236926</v>
      </c>
      <c r="S553" s="37">
        <f t="shared" si="46"/>
        <v>1056970350.060166</v>
      </c>
      <c r="T553" s="37">
        <f t="shared" si="45"/>
        <v>350084365.31919098</v>
      </c>
    </row>
    <row r="554" spans="1:20" x14ac:dyDescent="0.55000000000000004">
      <c r="A554" s="31" t="s">
        <v>108</v>
      </c>
      <c r="B554" s="31" t="s">
        <v>459</v>
      </c>
      <c r="C554" s="55">
        <v>116900.66032682802</v>
      </c>
      <c r="D554" s="55">
        <v>667457.01967282686</v>
      </c>
      <c r="E554" s="55">
        <v>656324.82921898272</v>
      </c>
      <c r="F554" s="55">
        <v>645378.30714624468</v>
      </c>
      <c r="G554" s="55">
        <v>634614.35678213998</v>
      </c>
      <c r="H554" s="55">
        <v>624029.93310208688</v>
      </c>
      <c r="I554" s="55">
        <v>613048.04952893313</v>
      </c>
      <c r="J554" s="55">
        <v>602259.42874722101</v>
      </c>
      <c r="K554" s="55">
        <v>591660.66965491627</v>
      </c>
      <c r="L554" s="55">
        <v>581248.43100369535</v>
      </c>
      <c r="M554" s="55">
        <v>571019.43034561875</v>
      </c>
      <c r="N554" s="55">
        <v>559336.31875639781</v>
      </c>
      <c r="O554" s="55">
        <v>547892.24473604467</v>
      </c>
      <c r="P554" s="55">
        <v>536682.31755327689</v>
      </c>
      <c r="Q554" s="55">
        <v>525701.74654163606</v>
      </c>
      <c r="R554" s="55">
        <v>514945.83905215358</v>
      </c>
      <c r="S554" s="37">
        <f t="shared" si="46"/>
        <v>8988499.5821690019</v>
      </c>
      <c r="T554" s="37">
        <f t="shared" si="45"/>
        <v>3344705.1062491089</v>
      </c>
    </row>
    <row r="555" spans="1:20" x14ac:dyDescent="0.55000000000000004">
      <c r="A555" s="65" t="s">
        <v>111</v>
      </c>
      <c r="B555" s="31" t="s">
        <v>459</v>
      </c>
      <c r="C555" s="55">
        <v>2551313.7094139769</v>
      </c>
      <c r="D555" s="55">
        <v>9982002.5970637482</v>
      </c>
      <c r="E555" s="55">
        <v>9850422.1282763984</v>
      </c>
      <c r="F555" s="55">
        <v>9720576.123049641</v>
      </c>
      <c r="G555" s="55">
        <v>9592441.7180826236</v>
      </c>
      <c r="H555" s="55">
        <v>9465996.3514532913</v>
      </c>
      <c r="I555" s="55">
        <v>9342755.1081244331</v>
      </c>
      <c r="J555" s="55">
        <v>9221118.3872878011</v>
      </c>
      <c r="K555" s="55">
        <v>9101065.2990825139</v>
      </c>
      <c r="L555" s="55">
        <v>8982575.2256203722</v>
      </c>
      <c r="M555" s="55">
        <v>8865627.8174449503</v>
      </c>
      <c r="N555" s="55">
        <v>8773069.0670831539</v>
      </c>
      <c r="O555" s="55">
        <v>8681476.6467371155</v>
      </c>
      <c r="P555" s="55">
        <v>8590840.4677475188</v>
      </c>
      <c r="Q555" s="55">
        <v>8501150.5467824582</v>
      </c>
      <c r="R555" s="55">
        <v>8412397.0047378223</v>
      </c>
      <c r="S555" s="37">
        <f t="shared" si="46"/>
        <v>139634828.19798782</v>
      </c>
      <c r="T555" s="37">
        <f t="shared" si="45"/>
        <v>51162752.627339676</v>
      </c>
    </row>
    <row r="556" spans="1:20" x14ac:dyDescent="0.55000000000000004">
      <c r="A556" s="31" t="s">
        <v>112</v>
      </c>
      <c r="B556" s="31" t="s">
        <v>459</v>
      </c>
      <c r="C556" s="55">
        <v>50592.143359814727</v>
      </c>
      <c r="D556" s="55">
        <v>359942.96303692664</v>
      </c>
      <c r="E556" s="55">
        <v>358519.12816920748</v>
      </c>
      <c r="F556" s="55">
        <v>357100.92559865402</v>
      </c>
      <c r="G556" s="55">
        <v>355688.33304545551</v>
      </c>
      <c r="H556" s="55">
        <v>354281.32831793389</v>
      </c>
      <c r="I556" s="55">
        <v>354194.0972007268</v>
      </c>
      <c r="J556" s="55">
        <v>354106.88756155764</v>
      </c>
      <c r="K556" s="55">
        <v>354019.69939513807</v>
      </c>
      <c r="L556" s="55">
        <v>353932.53269618115</v>
      </c>
      <c r="M556" s="55">
        <v>353845.38745940139</v>
      </c>
      <c r="N556" s="55">
        <v>354187.89350494306</v>
      </c>
      <c r="O556" s="55">
        <v>354530.73108056933</v>
      </c>
      <c r="P556" s="55">
        <v>354873.90050718596</v>
      </c>
      <c r="Q556" s="55">
        <v>355217.40210600954</v>
      </c>
      <c r="R556" s="55">
        <v>355561.23619856738</v>
      </c>
      <c r="S556" s="37">
        <f t="shared" si="46"/>
        <v>5380594.589238273</v>
      </c>
      <c r="T556" s="37">
        <f t="shared" si="45"/>
        <v>1836124.8215279921</v>
      </c>
    </row>
    <row r="557" spans="1:20" x14ac:dyDescent="0.55000000000000004">
      <c r="A557" s="31" t="s">
        <v>114</v>
      </c>
      <c r="B557" s="31" t="s">
        <v>459</v>
      </c>
      <c r="C557" s="55">
        <v>615644.45652420225</v>
      </c>
      <c r="D557" s="55">
        <v>3582381.9456133978</v>
      </c>
      <c r="E557" s="55">
        <v>3590070.6100731716</v>
      </c>
      <c r="F557" s="55">
        <v>3597775.7762801293</v>
      </c>
      <c r="G557" s="55">
        <v>3605497.4796510381</v>
      </c>
      <c r="H557" s="55">
        <v>3613235.7556786807</v>
      </c>
      <c r="I557" s="55">
        <v>3622512.9890501969</v>
      </c>
      <c r="J557" s="55">
        <v>3631814.0423617475</v>
      </c>
      <c r="K557" s="55">
        <v>3641138.9767726809</v>
      </c>
      <c r="L557" s="55">
        <v>3650487.8535993751</v>
      </c>
      <c r="M557" s="55">
        <v>3659860.734315644</v>
      </c>
      <c r="N557" s="55">
        <v>3644203.4748245296</v>
      </c>
      <c r="O557" s="55">
        <v>3628613.1986949616</v>
      </c>
      <c r="P557" s="55">
        <v>3613089.6193652502</v>
      </c>
      <c r="Q557" s="55">
        <v>3597632.4514996447</v>
      </c>
      <c r="R557" s="55">
        <v>3582241.4109830931</v>
      </c>
      <c r="S557" s="37">
        <f t="shared" si="46"/>
        <v>54876200.77528774</v>
      </c>
      <c r="T557" s="37">
        <f t="shared" si="45"/>
        <v>18604606.02382062</v>
      </c>
    </row>
    <row r="558" spans="1:20" x14ac:dyDescent="0.55000000000000004">
      <c r="A558" s="31" t="s">
        <v>115</v>
      </c>
      <c r="B558" s="31" t="s">
        <v>460</v>
      </c>
      <c r="C558" s="55">
        <v>2556222.7887714752</v>
      </c>
      <c r="D558" s="55">
        <v>14902198.535910185</v>
      </c>
      <c r="E558" s="55">
        <v>14962052.57650405</v>
      </c>
      <c r="F558" s="55">
        <v>15022147.018282136</v>
      </c>
      <c r="G558" s="55">
        <v>15082482.826805461</v>
      </c>
      <c r="H558" s="55">
        <v>15143060.971513208</v>
      </c>
      <c r="I558" s="55">
        <v>15115464.355340289</v>
      </c>
      <c r="J558" s="55">
        <v>15087918.031061823</v>
      </c>
      <c r="K558" s="55">
        <v>15060421.907026203</v>
      </c>
      <c r="L558" s="55">
        <v>15032975.89174882</v>
      </c>
      <c r="M558" s="55">
        <v>15005579.893911798</v>
      </c>
      <c r="N558" s="55">
        <v>14932618.658000568</v>
      </c>
      <c r="O558" s="55">
        <v>14860012.179585107</v>
      </c>
      <c r="P558" s="55">
        <v>14787758.733737376</v>
      </c>
      <c r="Q558" s="55">
        <v>14715856.603916423</v>
      </c>
      <c r="R558" s="55">
        <v>14644304.08192759</v>
      </c>
      <c r="S558" s="37">
        <f t="shared" si="46"/>
        <v>226911075.05404255</v>
      </c>
      <c r="T558" s="37">
        <f t="shared" si="45"/>
        <v>77668164.717786521</v>
      </c>
    </row>
    <row r="559" spans="1:20" x14ac:dyDescent="0.55000000000000004">
      <c r="A559" s="31" t="s">
        <v>117</v>
      </c>
      <c r="B559" s="31" t="s">
        <v>459</v>
      </c>
      <c r="C559" s="55">
        <v>1275300.8210604354</v>
      </c>
      <c r="D559" s="55">
        <v>2231260.5134983514</v>
      </c>
      <c r="E559" s="55">
        <v>2216492.7293198919</v>
      </c>
      <c r="F559" s="55">
        <v>2201822.6869551842</v>
      </c>
      <c r="G559" s="55">
        <v>2187249.7394918655</v>
      </c>
      <c r="H559" s="55">
        <v>2172773.2442992153</v>
      </c>
      <c r="I559" s="55">
        <v>2156885.0400165385</v>
      </c>
      <c r="J559" s="55">
        <v>2141113.0167647125</v>
      </c>
      <c r="K559" s="55">
        <v>2125456.3249806468</v>
      </c>
      <c r="L559" s="55">
        <v>2109914.1213136036</v>
      </c>
      <c r="M559" s="55">
        <v>2094485.5685797692</v>
      </c>
      <c r="N559" s="55">
        <v>2077519.8274264126</v>
      </c>
      <c r="O559" s="55">
        <v>2060691.5120816659</v>
      </c>
      <c r="P559" s="55">
        <v>2043999.5093697053</v>
      </c>
      <c r="Q559" s="55">
        <v>2027442.7151316481</v>
      </c>
      <c r="R559" s="55">
        <v>2011020.0341525155</v>
      </c>
      <c r="S559" s="37">
        <f t="shared" si="46"/>
        <v>33133427.404442165</v>
      </c>
      <c r="T559" s="37">
        <f t="shared" si="45"/>
        <v>12284899.734624945</v>
      </c>
    </row>
    <row r="560" spans="1:20" x14ac:dyDescent="0.55000000000000004">
      <c r="A560" s="31" t="s">
        <v>118</v>
      </c>
      <c r="B560" s="31" t="s">
        <v>459</v>
      </c>
      <c r="C560" s="55">
        <v>133014.49035493043</v>
      </c>
      <c r="D560" s="55">
        <v>639628.05013205064</v>
      </c>
      <c r="E560" s="55">
        <v>642497.41836997855</v>
      </c>
      <c r="F560" s="55">
        <v>645379.65857948933</v>
      </c>
      <c r="G560" s="55">
        <v>648274.82850418298</v>
      </c>
      <c r="H560" s="55">
        <v>651182.98614669708</v>
      </c>
      <c r="I560" s="55">
        <v>654782.32210466242</v>
      </c>
      <c r="J560" s="55">
        <v>658401.55296101084</v>
      </c>
      <c r="K560" s="55">
        <v>662040.78868241049</v>
      </c>
      <c r="L560" s="55">
        <v>665700.13984335668</v>
      </c>
      <c r="M560" s="55">
        <v>669379.71762953163</v>
      </c>
      <c r="N560" s="55">
        <v>672078.45186083752</v>
      </c>
      <c r="O560" s="55">
        <v>674788.06656291301</v>
      </c>
      <c r="P560" s="55">
        <v>677508.60560248687</v>
      </c>
      <c r="Q560" s="55">
        <v>680240.11302314594</v>
      </c>
      <c r="R560" s="55">
        <v>682982.6330460473</v>
      </c>
      <c r="S560" s="37">
        <f t="shared" si="46"/>
        <v>10057879.823403731</v>
      </c>
      <c r="T560" s="37">
        <f t="shared" si="45"/>
        <v>3359977.4320873292</v>
      </c>
    </row>
    <row r="561" spans="1:20" x14ac:dyDescent="0.55000000000000004">
      <c r="A561" s="31" t="s">
        <v>119</v>
      </c>
      <c r="B561" s="31" t="s">
        <v>460</v>
      </c>
      <c r="C561" s="55">
        <v>4932282.7318267543</v>
      </c>
      <c r="D561" s="55">
        <v>16835897.323992893</v>
      </c>
      <c r="E561" s="55">
        <v>16729515.17768495</v>
      </c>
      <c r="F561" s="55">
        <v>16623805.235586576</v>
      </c>
      <c r="G561" s="55">
        <v>16518763.250194643</v>
      </c>
      <c r="H561" s="55">
        <v>16414385.000845017</v>
      </c>
      <c r="I561" s="55">
        <v>16307042.244292788</v>
      </c>
      <c r="J561" s="55">
        <v>16200401.461490024</v>
      </c>
      <c r="K561" s="55">
        <v>16094458.061841518</v>
      </c>
      <c r="L561" s="55">
        <v>15989207.484772477</v>
      </c>
      <c r="M561" s="55">
        <v>15884645.199532267</v>
      </c>
      <c r="N561" s="55">
        <v>15785689.989782816</v>
      </c>
      <c r="O561" s="55">
        <v>15687351.232803551</v>
      </c>
      <c r="P561" s="55">
        <v>15589625.088331591</v>
      </c>
      <c r="Q561" s="55">
        <v>15492507.74002742</v>
      </c>
      <c r="R561" s="55">
        <v>15395995.395325854</v>
      </c>
      <c r="S561" s="37">
        <f t="shared" si="46"/>
        <v>246481572.61833113</v>
      </c>
      <c r="T561" s="37">
        <f t="shared" si="45"/>
        <v>88054648.720130831</v>
      </c>
    </row>
    <row r="562" spans="1:20" x14ac:dyDescent="0.55000000000000004">
      <c r="A562" s="31" t="s">
        <v>120</v>
      </c>
      <c r="B562" s="31" t="s">
        <v>459</v>
      </c>
      <c r="C562" s="55">
        <v>5477792.6835687999</v>
      </c>
      <c r="D562" s="55">
        <v>7507192.4189629545</v>
      </c>
      <c r="E562" s="55">
        <v>7487697.5559827257</v>
      </c>
      <c r="F562" s="55">
        <v>7468253.3177449275</v>
      </c>
      <c r="G562" s="55">
        <v>7448859.5727859829</v>
      </c>
      <c r="H562" s="55">
        <v>7429516.1899836957</v>
      </c>
      <c r="I562" s="55">
        <v>7373893.3960223515</v>
      </c>
      <c r="J562" s="55">
        <v>7318687.0349927004</v>
      </c>
      <c r="K562" s="55">
        <v>7263893.9891731385</v>
      </c>
      <c r="L562" s="55">
        <v>7209511.1641836017</v>
      </c>
      <c r="M562" s="55">
        <v>7155535.4888108131</v>
      </c>
      <c r="N562" s="55">
        <v>7078527.4892876539</v>
      </c>
      <c r="O562" s="55">
        <v>7002348.2512177536</v>
      </c>
      <c r="P562" s="55">
        <v>6926988.8554556901</v>
      </c>
      <c r="Q562" s="55">
        <v>6852440.4788440429</v>
      </c>
      <c r="R562" s="55">
        <v>6778694.3931803703</v>
      </c>
      <c r="S562" s="37">
        <f t="shared" si="46"/>
        <v>113779832.2801972</v>
      </c>
      <c r="T562" s="37">
        <f t="shared" si="45"/>
        <v>42819311.73902908</v>
      </c>
    </row>
    <row r="563" spans="1:20" x14ac:dyDescent="0.55000000000000004">
      <c r="A563" s="31" t="s">
        <v>121</v>
      </c>
      <c r="B563" s="31" t="s">
        <v>459</v>
      </c>
      <c r="C563" s="55">
        <v>6459860.6142299064</v>
      </c>
      <c r="D563" s="55">
        <v>22916568.233635336</v>
      </c>
      <c r="E563" s="55">
        <v>22943899.131043669</v>
      </c>
      <c r="F563" s="55">
        <v>22971262.623993609</v>
      </c>
      <c r="G563" s="55">
        <v>22998658.751359433</v>
      </c>
      <c r="H563" s="55">
        <v>23026087.552061811</v>
      </c>
      <c r="I563" s="55">
        <v>23025464.216811955</v>
      </c>
      <c r="J563" s="55">
        <v>23024840.898436293</v>
      </c>
      <c r="K563" s="55">
        <v>23024217.596934389</v>
      </c>
      <c r="L563" s="55">
        <v>23023594.312305771</v>
      </c>
      <c r="M563" s="55">
        <v>23022971.044549968</v>
      </c>
      <c r="N563" s="55">
        <v>22993351.105756443</v>
      </c>
      <c r="O563" s="55">
        <v>22963769.274154749</v>
      </c>
      <c r="P563" s="55">
        <v>22934225.500718515</v>
      </c>
      <c r="Q563" s="55">
        <v>22904719.736484449</v>
      </c>
      <c r="R563" s="55">
        <v>22875251.932552256</v>
      </c>
      <c r="S563" s="37">
        <f t="shared" si="46"/>
        <v>351108742.52502859</v>
      </c>
      <c r="T563" s="37">
        <f t="shared" si="45"/>
        <v>121316336.90632376</v>
      </c>
    </row>
    <row r="564" spans="1:20" x14ac:dyDescent="0.55000000000000004">
      <c r="A564" s="31" t="s">
        <v>122</v>
      </c>
      <c r="B564" s="31" t="s">
        <v>459</v>
      </c>
      <c r="C564" s="55">
        <v>614192.93237351708</v>
      </c>
      <c r="D564" s="55">
        <v>1245899.3928892747</v>
      </c>
      <c r="E564" s="55">
        <v>1241197.5043444778</v>
      </c>
      <c r="F564" s="55">
        <v>1236513.3602146911</v>
      </c>
      <c r="G564" s="55">
        <v>1231846.8935344252</v>
      </c>
      <c r="H564" s="55">
        <v>1227198.0375909128</v>
      </c>
      <c r="I564" s="55">
        <v>1221398.6161434148</v>
      </c>
      <c r="J564" s="55">
        <v>1215626.6012660842</v>
      </c>
      <c r="K564" s="55">
        <v>1209881.8634425367</v>
      </c>
      <c r="L564" s="55">
        <v>1204164.2737684522</v>
      </c>
      <c r="M564" s="55">
        <v>1198473.7039486761</v>
      </c>
      <c r="N564" s="55">
        <v>1191670.3798289287</v>
      </c>
      <c r="O564" s="55">
        <v>1184905.6758465488</v>
      </c>
      <c r="P564" s="55">
        <v>1178179.3727682645</v>
      </c>
      <c r="Q564" s="55">
        <v>1171491.2526053151</v>
      </c>
      <c r="R564" s="55">
        <v>1164841.0986063886</v>
      </c>
      <c r="S564" s="37">
        <f t="shared" si="46"/>
        <v>18737480.959171906</v>
      </c>
      <c r="T564" s="37">
        <f t="shared" si="45"/>
        <v>6796848.1209472986</v>
      </c>
    </row>
    <row r="565" spans="1:20" x14ac:dyDescent="0.55000000000000004">
      <c r="A565" s="31" t="s">
        <v>124</v>
      </c>
      <c r="B565" s="31" t="s">
        <v>460</v>
      </c>
      <c r="C565" s="55">
        <v>15511046.396357737</v>
      </c>
      <c r="D565" s="55">
        <v>29469882.875191547</v>
      </c>
      <c r="E565" s="55">
        <v>29052940.443186563</v>
      </c>
      <c r="F565" s="55">
        <v>28641896.948491316</v>
      </c>
      <c r="G565" s="55">
        <v>28236668.93243451</v>
      </c>
      <c r="H565" s="55">
        <v>27837174.117125288</v>
      </c>
      <c r="I565" s="55">
        <v>27416362.564062223</v>
      </c>
      <c r="J565" s="55">
        <v>27001912.373774208</v>
      </c>
      <c r="K565" s="55">
        <v>26593727.382227592</v>
      </c>
      <c r="L565" s="55">
        <v>26191712.879089989</v>
      </c>
      <c r="M565" s="55">
        <v>25795775.585754924</v>
      </c>
      <c r="N565" s="55">
        <v>25294536.114690222</v>
      </c>
      <c r="O565" s="55">
        <v>24803036.261902086</v>
      </c>
      <c r="P565" s="55">
        <v>24321086.776204903</v>
      </c>
      <c r="Q565" s="55">
        <v>23848502.083765727</v>
      </c>
      <c r="R565" s="55">
        <v>23385100.216649417</v>
      </c>
      <c r="S565" s="37">
        <f t="shared" si="46"/>
        <v>413401361.9509083</v>
      </c>
      <c r="T565" s="37">
        <f t="shared" si="45"/>
        <v>158749609.71278697</v>
      </c>
    </row>
    <row r="566" spans="1:20" x14ac:dyDescent="0.55000000000000004">
      <c r="A566" s="31" t="s">
        <v>7</v>
      </c>
      <c r="B566" s="31" t="s">
        <v>460</v>
      </c>
      <c r="C566" s="55">
        <v>5270061.5087333145</v>
      </c>
      <c r="D566" s="55">
        <v>20554698.302351668</v>
      </c>
      <c r="E566" s="55">
        <v>20220406.262669172</v>
      </c>
      <c r="F566" s="55">
        <v>19891550.993021015</v>
      </c>
      <c r="G566" s="55">
        <v>19568044.072311569</v>
      </c>
      <c r="H566" s="55">
        <v>19249798.517484747</v>
      </c>
      <c r="I566" s="55">
        <v>18884113.15473194</v>
      </c>
      <c r="J566" s="55">
        <v>18525374.658691008</v>
      </c>
      <c r="K566" s="55">
        <v>18173451.060839217</v>
      </c>
      <c r="L566" s="55">
        <v>17828212.899638876</v>
      </c>
      <c r="M566" s="55">
        <v>17489533.172912542</v>
      </c>
      <c r="N566" s="55">
        <v>17094960.525498025</v>
      </c>
      <c r="O566" s="55">
        <v>16709289.635068597</v>
      </c>
      <c r="P566" s="55">
        <v>16332319.673518337</v>
      </c>
      <c r="Q566" s="55">
        <v>15963854.343524218</v>
      </c>
      <c r="R566" s="55">
        <v>15603701.776329374</v>
      </c>
      <c r="S566" s="37">
        <f t="shared" si="46"/>
        <v>277359370.55732358</v>
      </c>
      <c r="T566" s="37">
        <f t="shared" si="45"/>
        <v>104754559.65657148</v>
      </c>
    </row>
    <row r="567" spans="1:20" x14ac:dyDescent="0.55000000000000004">
      <c r="A567" s="31" t="s">
        <v>127</v>
      </c>
      <c r="B567" s="31" t="s">
        <v>460</v>
      </c>
      <c r="C567" s="55">
        <v>5208937.5379665438</v>
      </c>
      <c r="D567" s="55">
        <v>24011700.556740548</v>
      </c>
      <c r="E567" s="55">
        <v>23490244.955588691</v>
      </c>
      <c r="F567" s="55">
        <v>22980113.664571811</v>
      </c>
      <c r="G567" s="55">
        <v>22481060.756712142</v>
      </c>
      <c r="H567" s="55">
        <v>21992845.645761497</v>
      </c>
      <c r="I567" s="55">
        <v>21441937.349024523</v>
      </c>
      <c r="J567" s="55">
        <v>20904828.992336337</v>
      </c>
      <c r="K567" s="55">
        <v>20381174.895033788</v>
      </c>
      <c r="L567" s="55">
        <v>19870638.035558071</v>
      </c>
      <c r="M567" s="55">
        <v>19372889.834549073</v>
      </c>
      <c r="N567" s="55">
        <v>18906825.807136349</v>
      </c>
      <c r="O567" s="55">
        <v>18451974.132630352</v>
      </c>
      <c r="P567" s="55">
        <v>18008065.069428407</v>
      </c>
      <c r="Q567" s="55">
        <v>17574835.365246609</v>
      </c>
      <c r="R567" s="55">
        <v>17152028.101002797</v>
      </c>
      <c r="S567" s="37">
        <f t="shared" si="46"/>
        <v>312230100.69928753</v>
      </c>
      <c r="T567" s="37">
        <f t="shared" si="45"/>
        <v>120164903.11734122</v>
      </c>
    </row>
    <row r="568" spans="1:20" x14ac:dyDescent="0.55000000000000004">
      <c r="A568" s="31" t="s">
        <v>128</v>
      </c>
      <c r="B568" s="31" t="s">
        <v>460</v>
      </c>
      <c r="C568" s="55">
        <v>2062033.0313697639</v>
      </c>
      <c r="D568" s="55">
        <v>7951469.8880207334</v>
      </c>
      <c r="E568" s="55">
        <v>7733615.3413975844</v>
      </c>
      <c r="F568" s="55">
        <v>7521729.5784273697</v>
      </c>
      <c r="G568" s="55">
        <v>7315649.0662444727</v>
      </c>
      <c r="H568" s="55">
        <v>7115214.7524603233</v>
      </c>
      <c r="I568" s="55">
        <v>6932678.3129430413</v>
      </c>
      <c r="J568" s="55">
        <v>6754824.733031664</v>
      </c>
      <c r="K568" s="55">
        <v>6581533.8768555354</v>
      </c>
      <c r="L568" s="55">
        <v>6412688.6905555455</v>
      </c>
      <c r="M568" s="55">
        <v>6248175.1232170472</v>
      </c>
      <c r="N568" s="55">
        <v>6070083.4361302406</v>
      </c>
      <c r="O568" s="55">
        <v>5897067.8950194931</v>
      </c>
      <c r="P568" s="55">
        <v>5728983.8145354083</v>
      </c>
      <c r="Q568" s="55">
        <v>5565690.6332939873</v>
      </c>
      <c r="R568" s="55">
        <v>5407051.7963312678</v>
      </c>
      <c r="S568" s="37">
        <f t="shared" si="46"/>
        <v>101298489.96983348</v>
      </c>
      <c r="T568" s="37">
        <f t="shared" si="45"/>
        <v>39699711.657920249</v>
      </c>
    </row>
    <row r="569" spans="1:20" x14ac:dyDescent="0.55000000000000004">
      <c r="A569" s="31" t="s">
        <v>129</v>
      </c>
      <c r="B569" s="31" t="s">
        <v>459</v>
      </c>
      <c r="C569" s="55">
        <v>981772.04325303703</v>
      </c>
      <c r="D569" s="55">
        <v>3886156.6875661602</v>
      </c>
      <c r="E569" s="55">
        <v>3879835.3969923221</v>
      </c>
      <c r="F569" s="55">
        <v>3873524.388740513</v>
      </c>
      <c r="G569" s="55">
        <v>3867223.6460853294</v>
      </c>
      <c r="H569" s="55">
        <v>3860933.1523285704</v>
      </c>
      <c r="I569" s="55">
        <v>3851099.0430688476</v>
      </c>
      <c r="J569" s="55">
        <v>3841289.9820814263</v>
      </c>
      <c r="K569" s="55">
        <v>3831505.9055663268</v>
      </c>
      <c r="L569" s="55">
        <v>3821746.7498860778</v>
      </c>
      <c r="M569" s="55">
        <v>3812012.4515652969</v>
      </c>
      <c r="N569" s="55">
        <v>3800087.7730449294</v>
      </c>
      <c r="O569" s="55">
        <v>3788200.3971198788</v>
      </c>
      <c r="P569" s="55">
        <v>3776350.2071007369</v>
      </c>
      <c r="Q569" s="55">
        <v>3764537.0866631307</v>
      </c>
      <c r="R569" s="55">
        <v>3752760.9198465636</v>
      </c>
      <c r="S569" s="37">
        <f t="shared" si="46"/>
        <v>58389035.830909148</v>
      </c>
      <c r="T569" s="37">
        <f t="shared" si="45"/>
        <v>20349445.314965934</v>
      </c>
    </row>
    <row r="570" spans="1:20" x14ac:dyDescent="0.55000000000000004">
      <c r="A570" s="31" t="s">
        <v>130</v>
      </c>
      <c r="B570" s="31" t="s">
        <v>460</v>
      </c>
      <c r="C570" s="55">
        <v>2313976.9330595075</v>
      </c>
      <c r="D570" s="55">
        <v>3079784.7191955498</v>
      </c>
      <c r="E570" s="55">
        <v>2983187.0484322617</v>
      </c>
      <c r="F570" s="55">
        <v>2889619.1706083105</v>
      </c>
      <c r="G570" s="55">
        <v>2798986.0560487271</v>
      </c>
      <c r="H570" s="55">
        <v>2711195.6556911822</v>
      </c>
      <c r="I570" s="55">
        <v>2621648.3793315617</v>
      </c>
      <c r="J570" s="55">
        <v>2535058.7333762967</v>
      </c>
      <c r="K570" s="55">
        <v>2451329.0311288787</v>
      </c>
      <c r="L570" s="55">
        <v>2370364.8123576972</v>
      </c>
      <c r="M570" s="55">
        <v>2292074.7367300857</v>
      </c>
      <c r="N570" s="55">
        <v>2215399.4035675772</v>
      </c>
      <c r="O570" s="55">
        <v>2141289.0420534052</v>
      </c>
      <c r="P570" s="55">
        <v>2069657.8478058293</v>
      </c>
      <c r="Q570" s="55">
        <v>2000422.8868030708</v>
      </c>
      <c r="R570" s="55">
        <v>1933503.9993629723</v>
      </c>
      <c r="S570" s="37">
        <f t="shared" si="46"/>
        <v>39407498.455552913</v>
      </c>
      <c r="T570" s="37">
        <f t="shared" si="45"/>
        <v>16776749.583035538</v>
      </c>
    </row>
    <row r="571" spans="1:20" x14ac:dyDescent="0.55000000000000004">
      <c r="A571" s="31" t="s">
        <v>32</v>
      </c>
      <c r="B571" s="31" t="s">
        <v>460</v>
      </c>
      <c r="C571" s="55">
        <v>15586534.463910773</v>
      </c>
      <c r="D571" s="55">
        <v>37899217.339264013</v>
      </c>
      <c r="E571" s="55">
        <v>37885247.890248492</v>
      </c>
      <c r="F571" s="55">
        <v>37871283.590297244</v>
      </c>
      <c r="G571" s="55">
        <v>37857324.437512353</v>
      </c>
      <c r="H571" s="55">
        <v>37843370.429996602</v>
      </c>
      <c r="I571" s="55">
        <v>37757448.139085248</v>
      </c>
      <c r="J571" s="55">
        <v>37671720.932279557</v>
      </c>
      <c r="K571" s="55">
        <v>37586188.36664664</v>
      </c>
      <c r="L571" s="55">
        <v>37500850.000259288</v>
      </c>
      <c r="M571" s="55">
        <v>37415705.392193638</v>
      </c>
      <c r="N571" s="55">
        <v>37197159.864463739</v>
      </c>
      <c r="O571" s="55">
        <v>36979890.863454103</v>
      </c>
      <c r="P571" s="55">
        <v>36763890.932958789</v>
      </c>
      <c r="Q571" s="55">
        <v>36549152.660323553</v>
      </c>
      <c r="R571" s="55">
        <v>36335668.67619165</v>
      </c>
      <c r="S571" s="37">
        <f t="shared" si="46"/>
        <v>576700653.97908568</v>
      </c>
      <c r="T571" s="37">
        <f t="shared" si="45"/>
        <v>204942978.1512295</v>
      </c>
    </row>
    <row r="572" spans="1:20" x14ac:dyDescent="0.55000000000000004">
      <c r="A572" s="31" t="s">
        <v>132</v>
      </c>
      <c r="B572" s="31" t="s">
        <v>459</v>
      </c>
      <c r="C572" s="55">
        <v>1457903.1466734565</v>
      </c>
      <c r="D572" s="55">
        <v>1927955.2900048755</v>
      </c>
      <c r="E572" s="55">
        <v>1881008.7382482612</v>
      </c>
      <c r="F572" s="55">
        <v>1835205.3554921222</v>
      </c>
      <c r="G572" s="55">
        <v>1790517.3050729621</v>
      </c>
      <c r="H572" s="55">
        <v>1746917.4281621717</v>
      </c>
      <c r="I572" s="55">
        <v>1713855.5459464069</v>
      </c>
      <c r="J572" s="55">
        <v>1681419.387670439</v>
      </c>
      <c r="K572" s="55">
        <v>1649597.1109822115</v>
      </c>
      <c r="L572" s="55">
        <v>1618377.0976561457</v>
      </c>
      <c r="M572" s="55">
        <v>1587747.9493513573</v>
      </c>
      <c r="N572" s="55">
        <v>1571112.4448876076</v>
      </c>
      <c r="O572" s="55">
        <v>1554651.2376155988</v>
      </c>
      <c r="P572" s="55">
        <v>1538362.5013501903</v>
      </c>
      <c r="Q572" s="55">
        <v>1522244.4290399526</v>
      </c>
      <c r="R572" s="55">
        <v>1506295.2325666975</v>
      </c>
      <c r="S572" s="37">
        <f t="shared" si="46"/>
        <v>26583170.200720459</v>
      </c>
      <c r="T572" s="37">
        <f t="shared" si="45"/>
        <v>10639507.26365385</v>
      </c>
    </row>
    <row r="573" spans="1:20" x14ac:dyDescent="0.55000000000000004">
      <c r="A573" s="31" t="s">
        <v>133</v>
      </c>
      <c r="B573" s="31">
        <v>0</v>
      </c>
      <c r="C573" s="55">
        <v>256576.82535103589</v>
      </c>
      <c r="D573" s="55">
        <v>578965.85106934723</v>
      </c>
      <c r="E573" s="55">
        <v>573380.68114950531</v>
      </c>
      <c r="F573" s="55">
        <v>567849.39026756503</v>
      </c>
      <c r="G573" s="55">
        <v>562371.45866302366</v>
      </c>
      <c r="H573" s="55">
        <v>556946.37158940604</v>
      </c>
      <c r="I573" s="55">
        <v>551136.14745725051</v>
      </c>
      <c r="J573" s="55">
        <v>545386.537248065</v>
      </c>
      <c r="K573" s="55">
        <v>539696.90862003714</v>
      </c>
      <c r="L573" s="55">
        <v>534066.63582812529</v>
      </c>
      <c r="M573" s="55">
        <v>528495.09965524008</v>
      </c>
      <c r="N573" s="55">
        <v>521762.41197911114</v>
      </c>
      <c r="O573" s="55">
        <v>515115.49441395182</v>
      </c>
      <c r="P573" s="55">
        <v>508553.25430370995</v>
      </c>
      <c r="Q573" s="55">
        <v>502074.6129120689</v>
      </c>
      <c r="R573" s="55">
        <v>495678.50524511933</v>
      </c>
      <c r="S573" s="37">
        <f t="shared" si="46"/>
        <v>8338056.1857525613</v>
      </c>
      <c r="T573" s="37">
        <f t="shared" si="45"/>
        <v>3096090.5780898831</v>
      </c>
    </row>
    <row r="574" spans="1:20" x14ac:dyDescent="0.55000000000000004">
      <c r="A574" s="66" t="s">
        <v>25</v>
      </c>
      <c r="B574" s="31" t="s">
        <v>460</v>
      </c>
      <c r="C574" s="55">
        <v>2925962.5076786508</v>
      </c>
      <c r="D574" s="55">
        <v>4971387.8346795989</v>
      </c>
      <c r="E574" s="55">
        <v>4908465.1626195973</v>
      </c>
      <c r="F574" s="55">
        <v>4846338.9004939701</v>
      </c>
      <c r="G574" s="55">
        <v>4784998.9681716198</v>
      </c>
      <c r="H574" s="55">
        <v>4724435.4131052895</v>
      </c>
      <c r="I574" s="55">
        <v>4645740.8260503951</v>
      </c>
      <c r="J574" s="55">
        <v>4568357.0491749672</v>
      </c>
      <c r="K574" s="55">
        <v>4492262.2484064139</v>
      </c>
      <c r="L574" s="55">
        <v>4417434.9533607448</v>
      </c>
      <c r="M574" s="55">
        <v>4343854.0512846401</v>
      </c>
      <c r="N574" s="55">
        <v>4267855.5219576443</v>
      </c>
      <c r="O574" s="55">
        <v>4193186.6359362635</v>
      </c>
      <c r="P574" s="55">
        <v>4119824.1302529695</v>
      </c>
      <c r="Q574" s="55">
        <v>4047745.1489408524</v>
      </c>
      <c r="R574" s="55">
        <v>3976927.2359128986</v>
      </c>
      <c r="S574" s="37">
        <f t="shared" si="46"/>
        <v>70234776.588026509</v>
      </c>
      <c r="T574" s="37">
        <f t="shared" si="45"/>
        <v>27161588.786748726</v>
      </c>
    </row>
    <row r="575" spans="1:20" x14ac:dyDescent="0.55000000000000004">
      <c r="A575" s="31" t="s">
        <v>135</v>
      </c>
      <c r="B575" s="31" t="s">
        <v>459</v>
      </c>
      <c r="C575" s="55">
        <v>1754921.7508849127</v>
      </c>
      <c r="D575" s="55">
        <v>6698933.7672738843</v>
      </c>
      <c r="E575" s="55">
        <v>6705375.5205158535</v>
      </c>
      <c r="F575" s="55">
        <v>6711823.4682040224</v>
      </c>
      <c r="G575" s="55">
        <v>6718277.6162950303</v>
      </c>
      <c r="H575" s="55">
        <v>6724737.9707512315</v>
      </c>
      <c r="I575" s="55">
        <v>6717064.9763346147</v>
      </c>
      <c r="J575" s="55">
        <v>6709400.7368826652</v>
      </c>
      <c r="K575" s="55">
        <v>6701745.2424058784</v>
      </c>
      <c r="L575" s="55">
        <v>6694098.4829261443</v>
      </c>
      <c r="M575" s="55">
        <v>6686460.4484767504</v>
      </c>
      <c r="N575" s="55">
        <v>6658601.5251560537</v>
      </c>
      <c r="O575" s="55">
        <v>6630858.6751471758</v>
      </c>
      <c r="P575" s="55">
        <v>6603231.4148343755</v>
      </c>
      <c r="Q575" s="55">
        <v>6575719.2626168877</v>
      </c>
      <c r="R575" s="55">
        <v>6548321.7389005236</v>
      </c>
      <c r="S575" s="37">
        <f t="shared" si="46"/>
        <v>101839572.59760602</v>
      </c>
      <c r="T575" s="37">
        <f t="shared" si="45"/>
        <v>35314070.09392494</v>
      </c>
    </row>
    <row r="576" spans="1:20" x14ac:dyDescent="0.55000000000000004">
      <c r="A576" s="31" t="s">
        <v>137</v>
      </c>
      <c r="B576" s="31" t="s">
        <v>459</v>
      </c>
      <c r="C576" s="55">
        <v>981787.1593935953</v>
      </c>
      <c r="D576" s="55">
        <v>11952926.278791973</v>
      </c>
      <c r="E576" s="55">
        <v>11965210.528105399</v>
      </c>
      <c r="F576" s="55">
        <v>11977507.402175115</v>
      </c>
      <c r="G576" s="55">
        <v>11989816.91397582</v>
      </c>
      <c r="H576" s="55">
        <v>12002139.076495554</v>
      </c>
      <c r="I576" s="55">
        <v>11981528.676041787</v>
      </c>
      <c r="J576" s="55">
        <v>11960953.668329615</v>
      </c>
      <c r="K576" s="55">
        <v>11940413.992581649</v>
      </c>
      <c r="L576" s="55">
        <v>11919909.588124881</v>
      </c>
      <c r="M576" s="55">
        <v>11899440.394390482</v>
      </c>
      <c r="N576" s="55">
        <v>11865992.932123533</v>
      </c>
      <c r="O576" s="55">
        <v>11832639.485431688</v>
      </c>
      <c r="P576" s="55">
        <v>11799379.790051896</v>
      </c>
      <c r="Q576" s="55">
        <v>11766213.582463911</v>
      </c>
      <c r="R576" s="55">
        <v>11733140.599888202</v>
      </c>
      <c r="S576" s="37">
        <f t="shared" si="46"/>
        <v>179569000.06836513</v>
      </c>
      <c r="T576" s="37">
        <f t="shared" si="45"/>
        <v>60869387.358937457</v>
      </c>
    </row>
    <row r="577" spans="1:20" x14ac:dyDescent="0.55000000000000004">
      <c r="A577" s="31" t="s">
        <v>22</v>
      </c>
      <c r="B577" s="31" t="s">
        <v>460</v>
      </c>
      <c r="C577" s="55">
        <v>6288498.875634104</v>
      </c>
      <c r="D577" s="55">
        <v>23236816.503400698</v>
      </c>
      <c r="E577" s="55">
        <v>23373828.019361053</v>
      </c>
      <c r="F577" s="55">
        <v>23511647.397943333</v>
      </c>
      <c r="G577" s="55">
        <v>23650279.402557485</v>
      </c>
      <c r="H577" s="55">
        <v>23789728.824699972</v>
      </c>
      <c r="I577" s="55">
        <v>23898625.130049914</v>
      </c>
      <c r="J577" s="55">
        <v>24008019.902843773</v>
      </c>
      <c r="K577" s="55">
        <v>24117915.424791601</v>
      </c>
      <c r="L577" s="55">
        <v>24228313.988047831</v>
      </c>
      <c r="M577" s="55">
        <v>24339217.895259149</v>
      </c>
      <c r="N577" s="55">
        <v>24389073.305820093</v>
      </c>
      <c r="O577" s="55">
        <v>24439030.838066839</v>
      </c>
      <c r="P577" s="55">
        <v>24489090.701181039</v>
      </c>
      <c r="Q577" s="55">
        <v>24539253.104772877</v>
      </c>
      <c r="R577" s="55">
        <v>24589518.258881871</v>
      </c>
      <c r="S577" s="37">
        <f t="shared" si="46"/>
        <v>366888857.57331163</v>
      </c>
      <c r="T577" s="37">
        <f t="shared" si="45"/>
        <v>123850799.02359664</v>
      </c>
    </row>
    <row r="578" spans="1:20" x14ac:dyDescent="0.55000000000000004">
      <c r="A578" s="31" t="s">
        <v>140</v>
      </c>
      <c r="B578" s="31" t="s">
        <v>460</v>
      </c>
      <c r="C578" s="55">
        <v>894570.72798193526</v>
      </c>
      <c r="D578" s="55">
        <v>8007873.9281495633</v>
      </c>
      <c r="E578" s="55">
        <v>8044492.2130711805</v>
      </c>
      <c r="F578" s="55">
        <v>8081277.94553289</v>
      </c>
      <c r="G578" s="55">
        <v>8118231.8912362661</v>
      </c>
      <c r="H578" s="55">
        <v>8155354.8193842797</v>
      </c>
      <c r="I578" s="55">
        <v>8201599.3284180807</v>
      </c>
      <c r="J578" s="55">
        <v>8248106.0644994024</v>
      </c>
      <c r="K578" s="55">
        <v>8294876.5145728765</v>
      </c>
      <c r="L578" s="55">
        <v>8341912.1740147797</v>
      </c>
      <c r="M578" s="55">
        <v>8389214.5466808267</v>
      </c>
      <c r="N578" s="55">
        <v>8420925.9429442901</v>
      </c>
      <c r="O578" s="55">
        <v>8452757.2089103851</v>
      </c>
      <c r="P578" s="55">
        <v>8484708.7976889368</v>
      </c>
      <c r="Q578" s="55">
        <v>8516781.1641025525</v>
      </c>
      <c r="R578" s="55">
        <v>8548974.7646930814</v>
      </c>
      <c r="S578" s="37">
        <f t="shared" si="46"/>
        <v>125201658.03188132</v>
      </c>
      <c r="T578" s="37">
        <f t="shared" si="45"/>
        <v>41301801.525356114</v>
      </c>
    </row>
    <row r="579" spans="1:20" x14ac:dyDescent="0.55000000000000004">
      <c r="A579" s="31" t="s">
        <v>141</v>
      </c>
      <c r="B579" s="31" t="s">
        <v>459</v>
      </c>
      <c r="C579" s="55">
        <v>694418.4614034564</v>
      </c>
      <c r="D579" s="55">
        <v>2829171.8991013127</v>
      </c>
      <c r="E579" s="55">
        <v>2817588.6211116211</v>
      </c>
      <c r="F579" s="55">
        <v>2806052.7677160399</v>
      </c>
      <c r="G579" s="55">
        <v>2794564.1447474174</v>
      </c>
      <c r="H579" s="55">
        <v>2783122.5588335586</v>
      </c>
      <c r="I579" s="55">
        <v>2768274.6785219442</v>
      </c>
      <c r="J579" s="55">
        <v>2753506.011232784</v>
      </c>
      <c r="K579" s="55">
        <v>2738816.1343668406</v>
      </c>
      <c r="L579" s="55">
        <v>2724204.6275794297</v>
      </c>
      <c r="M579" s="55">
        <v>2709671.0727683902</v>
      </c>
      <c r="N579" s="55">
        <v>2690715.7967101508</v>
      </c>
      <c r="O579" s="55">
        <v>2671893.1206911025</v>
      </c>
      <c r="P579" s="55">
        <v>2653202.1171188257</v>
      </c>
      <c r="Q579" s="55">
        <v>2634641.8648897931</v>
      </c>
      <c r="R579" s="55">
        <v>2616211.4493439845</v>
      </c>
      <c r="S579" s="37">
        <f t="shared" si="46"/>
        <v>41686055.326136656</v>
      </c>
      <c r="T579" s="37">
        <f t="shared" si="45"/>
        <v>14724918.452913407</v>
      </c>
    </row>
    <row r="580" spans="1:20" x14ac:dyDescent="0.55000000000000004">
      <c r="A580" s="31" t="s">
        <v>143</v>
      </c>
      <c r="B580" s="31" t="s">
        <v>459</v>
      </c>
      <c r="C580" s="55">
        <v>106950012.60010369</v>
      </c>
      <c r="D580" s="55">
        <v>144176370.79395607</v>
      </c>
      <c r="E580" s="55">
        <v>141451034.82794917</v>
      </c>
      <c r="F580" s="55">
        <v>138777215.32116997</v>
      </c>
      <c r="G580" s="55">
        <v>136153938.46869898</v>
      </c>
      <c r="H580" s="55">
        <v>133580248.87324847</v>
      </c>
      <c r="I580" s="55">
        <v>130560522.90340692</v>
      </c>
      <c r="J580" s="55">
        <v>127609061.1044278</v>
      </c>
      <c r="K580" s="55">
        <v>124724320.29091294</v>
      </c>
      <c r="L580" s="55">
        <v>121904792.16283855</v>
      </c>
      <c r="M580" s="55">
        <v>119149002.51693402</v>
      </c>
      <c r="N580" s="55">
        <v>116265846.21862403</v>
      </c>
      <c r="O580" s="55">
        <v>113452456.26384097</v>
      </c>
      <c r="P580" s="55">
        <v>110707144.45319997</v>
      </c>
      <c r="Q580" s="55">
        <v>108028263.43820538</v>
      </c>
      <c r="R580" s="55">
        <v>105414205.73274466</v>
      </c>
      <c r="S580" s="37">
        <f t="shared" si="46"/>
        <v>1978904435.9702613</v>
      </c>
      <c r="T580" s="37">
        <f t="shared" si="45"/>
        <v>801088820.88512635</v>
      </c>
    </row>
    <row r="581" spans="1:20" x14ac:dyDescent="0.55000000000000004">
      <c r="A581" s="31" t="s">
        <v>145</v>
      </c>
      <c r="B581" s="31" t="s">
        <v>459</v>
      </c>
      <c r="C581" s="55">
        <v>956200.75529445987</v>
      </c>
      <c r="D581" s="55">
        <v>3711121.316021062</v>
      </c>
      <c r="E581" s="55">
        <v>3632825.7609721632</v>
      </c>
      <c r="F581" s="55">
        <v>3556182.0500475606</v>
      </c>
      <c r="G581" s="55">
        <v>3481155.3333887998</v>
      </c>
      <c r="H581" s="55">
        <v>3407711.4963839431</v>
      </c>
      <c r="I581" s="55">
        <v>3336841.5568488929</v>
      </c>
      <c r="J581" s="55">
        <v>3267445.4945288077</v>
      </c>
      <c r="K581" s="55">
        <v>3199492.6573015223</v>
      </c>
      <c r="L581" s="55">
        <v>3132953.0305149211</v>
      </c>
      <c r="M581" s="55">
        <v>3067797.2237295294</v>
      </c>
      <c r="N581" s="55">
        <v>3004067.1994353426</v>
      </c>
      <c r="O581" s="55">
        <v>2941661.0944553525</v>
      </c>
      <c r="P581" s="55">
        <v>2880551.4058602913</v>
      </c>
      <c r="Q581" s="55">
        <v>2820711.2020631977</v>
      </c>
      <c r="R581" s="55">
        <v>2762114.1109504309</v>
      </c>
      <c r="S581" s="37">
        <f t="shared" si="46"/>
        <v>49158831.687796287</v>
      </c>
      <c r="T581" s="37">
        <f t="shared" si="45"/>
        <v>18745196.71210799</v>
      </c>
    </row>
    <row r="582" spans="1:20" x14ac:dyDescent="0.55000000000000004">
      <c r="A582" s="31" t="s">
        <v>34</v>
      </c>
      <c r="B582" s="31" t="s">
        <v>460</v>
      </c>
      <c r="C582" s="55">
        <v>11212701.463588536</v>
      </c>
      <c r="D582" s="55">
        <v>39803265.256105877</v>
      </c>
      <c r="E582" s="55">
        <v>40033615.469141081</v>
      </c>
      <c r="F582" s="55">
        <v>40265298.76930628</v>
      </c>
      <c r="G582" s="55">
        <v>40498322.871468693</v>
      </c>
      <c r="H582" s="55">
        <v>40732695.53514307</v>
      </c>
      <c r="I582" s="55">
        <v>40913381.89004381</v>
      </c>
      <c r="J582" s="55">
        <v>41094869.75239253</v>
      </c>
      <c r="K582" s="55">
        <v>41277162.677599862</v>
      </c>
      <c r="L582" s="55">
        <v>41460264.236847907</v>
      </c>
      <c r="M582" s="55">
        <v>41644178.017160207</v>
      </c>
      <c r="N582" s="55">
        <v>41719129.464969784</v>
      </c>
      <c r="O582" s="55">
        <v>41794215.810856283</v>
      </c>
      <c r="P582" s="55">
        <v>41869437.297610044</v>
      </c>
      <c r="Q582" s="55">
        <v>41944794.168458477</v>
      </c>
      <c r="R582" s="55">
        <v>42020286.667066708</v>
      </c>
      <c r="S582" s="37">
        <f t="shared" si="46"/>
        <v>628283619.34775913</v>
      </c>
      <c r="T582" s="37">
        <f t="shared" si="45"/>
        <v>212545899.36475354</v>
      </c>
    </row>
    <row r="583" spans="1:20" x14ac:dyDescent="0.55000000000000004">
      <c r="A583" s="31" t="s">
        <v>35</v>
      </c>
      <c r="B583" s="31" t="s">
        <v>460</v>
      </c>
      <c r="C583" s="55">
        <v>943618.68943560869</v>
      </c>
      <c r="D583" s="55">
        <v>3674404.5568632972</v>
      </c>
      <c r="E583" s="55">
        <v>3608782.89632846</v>
      </c>
      <c r="F583" s="55">
        <v>3544333.1814149367</v>
      </c>
      <c r="G583" s="55">
        <v>3481034.4821961112</v>
      </c>
      <c r="H583" s="55">
        <v>3418866.2425356042</v>
      </c>
      <c r="I583" s="55">
        <v>3342465.35814443</v>
      </c>
      <c r="J583" s="55">
        <v>3267771.79270687</v>
      </c>
      <c r="K583" s="55">
        <v>3194747.3930257121</v>
      </c>
      <c r="L583" s="55">
        <v>3123354.8585074437</v>
      </c>
      <c r="M583" s="55">
        <v>3053557.7221092493</v>
      </c>
      <c r="N583" s="55">
        <v>2970511.0067222351</v>
      </c>
      <c r="O583" s="55">
        <v>2889722.8885402577</v>
      </c>
      <c r="P583" s="55">
        <v>2811131.9411563738</v>
      </c>
      <c r="Q583" s="55">
        <v>2734678.4087596461</v>
      </c>
      <c r="R583" s="55">
        <v>2660304.1607004358</v>
      </c>
      <c r="S583" s="37">
        <f t="shared" si="46"/>
        <v>48719285.579146668</v>
      </c>
      <c r="T583" s="37">
        <f t="shared" si="45"/>
        <v>18671040.048774019</v>
      </c>
    </row>
    <row r="584" spans="1:20" x14ac:dyDescent="0.55000000000000004">
      <c r="A584" s="31" t="s">
        <v>28</v>
      </c>
      <c r="B584" s="31" t="s">
        <v>460</v>
      </c>
      <c r="C584" s="55">
        <v>916936.7272286769</v>
      </c>
      <c r="D584" s="55">
        <v>1134561.515993275</v>
      </c>
      <c r="E584" s="55">
        <v>1126189.3508406787</v>
      </c>
      <c r="F584" s="55">
        <v>1117878.9656342149</v>
      </c>
      <c r="G584" s="55">
        <v>1109629.9044868255</v>
      </c>
      <c r="H584" s="55">
        <v>1101441.7148755367</v>
      </c>
      <c r="I584" s="55">
        <v>1091025.2175678967</v>
      </c>
      <c r="J584" s="55">
        <v>1080707.2306169055</v>
      </c>
      <c r="K584" s="55">
        <v>1070486.8223955408</v>
      </c>
      <c r="L584" s="55">
        <v>1060363.070087315</v>
      </c>
      <c r="M584" s="55">
        <v>1050335.0596029533</v>
      </c>
      <c r="N584" s="55">
        <v>1042058.3021690377</v>
      </c>
      <c r="O584" s="55">
        <v>1033846.766506969</v>
      </c>
      <c r="P584" s="55">
        <v>1025699.9386619088</v>
      </c>
      <c r="Q584" s="55">
        <v>1017617.3087290417</v>
      </c>
      <c r="R584" s="55">
        <v>1009598.3708216572</v>
      </c>
      <c r="S584" s="37">
        <f t="shared" si="46"/>
        <v>16988376.266218435</v>
      </c>
      <c r="T584" s="37">
        <f t="shared" si="45"/>
        <v>6506638.1790592084</v>
      </c>
    </row>
    <row r="585" spans="1:20" x14ac:dyDescent="0.55000000000000004">
      <c r="A585" s="31" t="s">
        <v>146</v>
      </c>
      <c r="B585" s="31" t="s">
        <v>459</v>
      </c>
      <c r="C585" s="55">
        <v>1353735.2932086713</v>
      </c>
      <c r="D585" s="55">
        <v>4574176.313587958</v>
      </c>
      <c r="E585" s="55">
        <v>4550880.3177401004</v>
      </c>
      <c r="F585" s="55">
        <v>4527702.9669521041</v>
      </c>
      <c r="G585" s="55">
        <v>4504643.6569720488</v>
      </c>
      <c r="H585" s="55">
        <v>4481701.7866254291</v>
      </c>
      <c r="I585" s="55">
        <v>4428059.6876615435</v>
      </c>
      <c r="J585" s="55">
        <v>4375059.6382846748</v>
      </c>
      <c r="K585" s="55">
        <v>4322693.9537158944</v>
      </c>
      <c r="L585" s="55">
        <v>4270955.0411564261</v>
      </c>
      <c r="M585" s="55">
        <v>4219835.3986867471</v>
      </c>
      <c r="N585" s="55">
        <v>4146424.0773586072</v>
      </c>
      <c r="O585" s="55">
        <v>4074289.8726926069</v>
      </c>
      <c r="P585" s="55">
        <v>4003410.5670397612</v>
      </c>
      <c r="Q585" s="55">
        <v>3933764.3292654422</v>
      </c>
      <c r="R585" s="55">
        <v>3865329.7080252995</v>
      </c>
      <c r="S585" s="37">
        <f t="shared" si="46"/>
        <v>65632662.608973324</v>
      </c>
      <c r="T585" s="37">
        <f t="shared" si="45"/>
        <v>23992840.335086316</v>
      </c>
    </row>
    <row r="586" spans="1:20" x14ac:dyDescent="0.55000000000000004">
      <c r="A586" s="31" t="s">
        <v>148</v>
      </c>
      <c r="B586" s="31" t="s">
        <v>459</v>
      </c>
      <c r="C586" s="55">
        <v>427175.82943747629</v>
      </c>
      <c r="D586" s="55">
        <v>9065704.6547017116</v>
      </c>
      <c r="E586" s="55">
        <v>9192262.2816407718</v>
      </c>
      <c r="F586" s="55">
        <v>9320586.6584957466</v>
      </c>
      <c r="G586" s="55">
        <v>9450702.4491714668</v>
      </c>
      <c r="H586" s="55">
        <v>9582634.6618819218</v>
      </c>
      <c r="I586" s="55">
        <v>9726957.2597470004</v>
      </c>
      <c r="J586" s="55">
        <v>9873453.4782278575</v>
      </c>
      <c r="K586" s="55">
        <v>10022156.053892788</v>
      </c>
      <c r="L586" s="55">
        <v>10173098.216350541</v>
      </c>
      <c r="M586" s="55">
        <v>10326313.695675932</v>
      </c>
      <c r="N586" s="55">
        <v>10479206.634956572</v>
      </c>
      <c r="O586" s="55">
        <v>10634363.329878462</v>
      </c>
      <c r="P586" s="55">
        <v>10791817.297944941</v>
      </c>
      <c r="Q586" s="55">
        <v>10951602.552924499</v>
      </c>
      <c r="R586" s="55">
        <v>11113753.612198554</v>
      </c>
      <c r="S586" s="37">
        <f t="shared" si="46"/>
        <v>151131788.66712627</v>
      </c>
      <c r="T586" s="37">
        <f t="shared" si="45"/>
        <v>47039066.535329096</v>
      </c>
    </row>
    <row r="587" spans="1:20" x14ac:dyDescent="0.55000000000000004">
      <c r="A587" s="31" t="s">
        <v>29</v>
      </c>
      <c r="B587" s="31" t="s">
        <v>460</v>
      </c>
      <c r="C587" s="55">
        <v>20062101.259494685</v>
      </c>
      <c r="D587" s="55">
        <v>91086146.59044534</v>
      </c>
      <c r="E587" s="55">
        <v>90981045.232702315</v>
      </c>
      <c r="F587" s="55">
        <v>90876065.148015827</v>
      </c>
      <c r="G587" s="55">
        <v>90771206.196452737</v>
      </c>
      <c r="H587" s="55">
        <v>90666468.238241434</v>
      </c>
      <c r="I587" s="55">
        <v>90539982.14981468</v>
      </c>
      <c r="J587" s="55">
        <v>90413672.518361256</v>
      </c>
      <c r="K587" s="55">
        <v>90287539.097711295</v>
      </c>
      <c r="L587" s="55">
        <v>90161581.642038256</v>
      </c>
      <c r="M587" s="55">
        <v>90035799.90585877</v>
      </c>
      <c r="N587" s="55">
        <v>89856318.411881298</v>
      </c>
      <c r="O587" s="55">
        <v>89677194.704547748</v>
      </c>
      <c r="P587" s="55">
        <v>89498428.070629805</v>
      </c>
      <c r="Q587" s="55">
        <v>89320017.798320875</v>
      </c>
      <c r="R587" s="55">
        <v>89141963.177233413</v>
      </c>
      <c r="S587" s="37">
        <f t="shared" si="46"/>
        <v>1373375530.1417496</v>
      </c>
      <c r="T587" s="37">
        <f t="shared" si="45"/>
        <v>474443032.66535234</v>
      </c>
    </row>
    <row r="588" spans="1:20" x14ac:dyDescent="0.55000000000000004">
      <c r="A588" s="31" t="s">
        <v>149</v>
      </c>
      <c r="B588" s="31" t="s">
        <v>460</v>
      </c>
      <c r="C588" s="55">
        <v>3010083.047968091</v>
      </c>
      <c r="D588" s="55">
        <v>11813604.185843689</v>
      </c>
      <c r="E588" s="55">
        <v>11694178.034779999</v>
      </c>
      <c r="F588" s="55">
        <v>11575959.187205866</v>
      </c>
      <c r="G588" s="55">
        <v>11458935.438242359</v>
      </c>
      <c r="H588" s="55">
        <v>11343094.706392169</v>
      </c>
      <c r="I588" s="55">
        <v>11231694.624131706</v>
      </c>
      <c r="J588" s="55">
        <v>11121388.597651323</v>
      </c>
      <c r="K588" s="55">
        <v>11012165.882272705</v>
      </c>
      <c r="L588" s="55">
        <v>10904015.838840572</v>
      </c>
      <c r="M588" s="55">
        <v>10796927.932686381</v>
      </c>
      <c r="N588" s="55">
        <v>10681948.139702067</v>
      </c>
      <c r="O588" s="55">
        <v>10568192.801755067</v>
      </c>
      <c r="P588" s="55">
        <v>10455648.879248606</v>
      </c>
      <c r="Q588" s="55">
        <v>10344303.471448557</v>
      </c>
      <c r="R588" s="55">
        <v>10234143.815004678</v>
      </c>
      <c r="S588" s="37">
        <f t="shared" si="46"/>
        <v>168246284.58317384</v>
      </c>
      <c r="T588" s="37">
        <f t="shared" si="45"/>
        <v>60895854.600432172</v>
      </c>
    </row>
    <row r="589" spans="1:20" x14ac:dyDescent="0.55000000000000004">
      <c r="A589" s="31" t="s">
        <v>151</v>
      </c>
      <c r="B589" s="31" t="s">
        <v>459</v>
      </c>
      <c r="C589" s="55">
        <v>2908789.0614213133</v>
      </c>
      <c r="D589" s="55">
        <v>13623431.20004365</v>
      </c>
      <c r="E589" s="55">
        <v>13541027.969205938</v>
      </c>
      <c r="F589" s="55">
        <v>13459123.165846061</v>
      </c>
      <c r="G589" s="55">
        <v>13377713.775155641</v>
      </c>
      <c r="H589" s="55">
        <v>13296796.800561789</v>
      </c>
      <c r="I589" s="55">
        <v>13163032.600662209</v>
      </c>
      <c r="J589" s="55">
        <v>13030614.052760106</v>
      </c>
      <c r="K589" s="55">
        <v>12899527.619755879</v>
      </c>
      <c r="L589" s="55">
        <v>12769759.900731526</v>
      </c>
      <c r="M589" s="55">
        <v>12641297.629580708</v>
      </c>
      <c r="N589" s="55">
        <v>12492070.502247851</v>
      </c>
      <c r="O589" s="55">
        <v>12344604.961121144</v>
      </c>
      <c r="P589" s="55">
        <v>12198880.211147981</v>
      </c>
      <c r="Q589" s="55">
        <v>12054875.702755781</v>
      </c>
      <c r="R589" s="55">
        <v>11912571.12895417</v>
      </c>
      <c r="S589" s="37">
        <f t="shared" si="46"/>
        <v>195714116.28195176</v>
      </c>
      <c r="T589" s="37">
        <f t="shared" si="45"/>
        <v>70206881.972234398</v>
      </c>
    </row>
    <row r="590" spans="1:20" x14ac:dyDescent="0.55000000000000004">
      <c r="A590" s="31" t="s">
        <v>153</v>
      </c>
      <c r="B590" s="31" t="s">
        <v>459</v>
      </c>
      <c r="C590" s="55">
        <v>6456903.3988440735</v>
      </c>
      <c r="D590" s="55">
        <v>17696427.501764901</v>
      </c>
      <c r="E590" s="55">
        <v>17352428.984039597</v>
      </c>
      <c r="F590" s="55">
        <v>17015117.408081811</v>
      </c>
      <c r="G590" s="55">
        <v>16684362.787313394</v>
      </c>
      <c r="H590" s="55">
        <v>16360037.661948143</v>
      </c>
      <c r="I590" s="55">
        <v>16016268.0016027</v>
      </c>
      <c r="J590" s="55">
        <v>15679721.89304949</v>
      </c>
      <c r="K590" s="55">
        <v>15350247.54947743</v>
      </c>
      <c r="L590" s="55">
        <v>15027696.373536311</v>
      </c>
      <c r="M590" s="55">
        <v>14711922.890317451</v>
      </c>
      <c r="N590" s="55">
        <v>14377906.771051958</v>
      </c>
      <c r="O590" s="55">
        <v>14051474.077064106</v>
      </c>
      <c r="P590" s="55">
        <v>13732452.636007639</v>
      </c>
      <c r="Q590" s="55">
        <v>13420674.184497716</v>
      </c>
      <c r="R590" s="55">
        <v>13115974.279362749</v>
      </c>
      <c r="S590" s="37">
        <f t="shared" si="46"/>
        <v>237049616.39795944</v>
      </c>
      <c r="T590" s="37">
        <f t="shared" si="45"/>
        <v>91565277.741991937</v>
      </c>
    </row>
    <row r="591" spans="1:20" x14ac:dyDescent="0.55000000000000004">
      <c r="A591" s="31" t="s">
        <v>154</v>
      </c>
      <c r="B591" s="31" t="s">
        <v>459</v>
      </c>
      <c r="C591" s="55">
        <v>6952385.4784206338</v>
      </c>
      <c r="D591" s="55">
        <v>28010548.835383307</v>
      </c>
      <c r="E591" s="55">
        <v>27586052.884506259</v>
      </c>
      <c r="F591" s="55">
        <v>27167990.110407364</v>
      </c>
      <c r="G591" s="55">
        <v>26756263.0191921</v>
      </c>
      <c r="H591" s="55">
        <v>26350775.594472285</v>
      </c>
      <c r="I591" s="55">
        <v>25922850.318052739</v>
      </c>
      <c r="J591" s="55">
        <v>25501874.364302732</v>
      </c>
      <c r="K591" s="55">
        <v>25087734.879207276</v>
      </c>
      <c r="L591" s="55">
        <v>24680320.841452077</v>
      </c>
      <c r="M591" s="55">
        <v>24279523.03266133</v>
      </c>
      <c r="N591" s="55">
        <v>23864641.504747242</v>
      </c>
      <c r="O591" s="55">
        <v>23456849.353423171</v>
      </c>
      <c r="P591" s="55">
        <v>23056025.437454663</v>
      </c>
      <c r="Q591" s="55">
        <v>22662050.685633976</v>
      </c>
      <c r="R591" s="55">
        <v>22274808.061408028</v>
      </c>
      <c r="S591" s="37">
        <f t="shared" si="46"/>
        <v>383610694.40072519</v>
      </c>
      <c r="T591" s="37">
        <f t="shared" si="45"/>
        <v>142824015.92238194</v>
      </c>
    </row>
    <row r="592" spans="1:20" x14ac:dyDescent="0.55000000000000004">
      <c r="A592" s="31" t="s">
        <v>157</v>
      </c>
      <c r="B592" s="31" t="s">
        <v>460</v>
      </c>
      <c r="C592" s="55">
        <v>48506245.347075649</v>
      </c>
      <c r="D592" s="55">
        <v>58268082.705194786</v>
      </c>
      <c r="E592" s="55">
        <v>56228899.634187706</v>
      </c>
      <c r="F592" s="55">
        <v>54261080.977522492</v>
      </c>
      <c r="G592" s="55">
        <v>52362129.22543329</v>
      </c>
      <c r="H592" s="55">
        <v>50529634.272430986</v>
      </c>
      <c r="I592" s="55">
        <v>48707903.029932924</v>
      </c>
      <c r="J592" s="55">
        <v>46951850.171370924</v>
      </c>
      <c r="K592" s="55">
        <v>45259107.811726697</v>
      </c>
      <c r="L592" s="55">
        <v>43627393.434700303</v>
      </c>
      <c r="M592" s="55">
        <v>42054506.814934827</v>
      </c>
      <c r="N592" s="55">
        <v>40665140.480766594</v>
      </c>
      <c r="O592" s="55">
        <v>39321675.02516564</v>
      </c>
      <c r="P592" s="55">
        <v>38022594.00815396</v>
      </c>
      <c r="Q592" s="55">
        <v>36766431.088799119</v>
      </c>
      <c r="R592" s="55">
        <v>35551768.370078221</v>
      </c>
      <c r="S592" s="37">
        <f t="shared" si="46"/>
        <v>737084442.39747417</v>
      </c>
      <c r="T592" s="37">
        <f t="shared" si="45"/>
        <v>320156072.16184497</v>
      </c>
    </row>
    <row r="593" spans="1:20" x14ac:dyDescent="0.55000000000000004">
      <c r="A593" s="31" t="s">
        <v>158</v>
      </c>
      <c r="B593" s="31" t="s">
        <v>459</v>
      </c>
      <c r="C593" s="55">
        <v>532175.64896648354</v>
      </c>
      <c r="D593" s="55">
        <v>1746535.3548734309</v>
      </c>
      <c r="E593" s="55">
        <v>1751418.5645919193</v>
      </c>
      <c r="F593" s="55">
        <v>1756315.427476425</v>
      </c>
      <c r="G593" s="55">
        <v>1761225.9817003936</v>
      </c>
      <c r="H593" s="55">
        <v>1766150.2655440012</v>
      </c>
      <c r="I593" s="55">
        <v>1768831.3854336988</v>
      </c>
      <c r="J593" s="55">
        <v>1771516.5754209431</v>
      </c>
      <c r="K593" s="55">
        <v>1774205.8416843808</v>
      </c>
      <c r="L593" s="55">
        <v>1776899.1904120403</v>
      </c>
      <c r="M593" s="55">
        <v>1779596.6278013391</v>
      </c>
      <c r="N593" s="55">
        <v>1769338.2829489829</v>
      </c>
      <c r="O593" s="55">
        <v>1759139.0715190356</v>
      </c>
      <c r="P593" s="55">
        <v>1748998.6526415336</v>
      </c>
      <c r="Q593" s="55">
        <v>1738916.6874114291</v>
      </c>
      <c r="R593" s="55">
        <v>1728892.8388772674</v>
      </c>
      <c r="S593" s="37">
        <f t="shared" si="46"/>
        <v>26930156.397303302</v>
      </c>
      <c r="T593" s="37">
        <f t="shared" si="45"/>
        <v>9313821.2431526538</v>
      </c>
    </row>
    <row r="594" spans="1:20" x14ac:dyDescent="0.55000000000000004">
      <c r="A594" s="31" t="s">
        <v>159</v>
      </c>
      <c r="B594" s="31" t="s">
        <v>459</v>
      </c>
      <c r="C594" s="55">
        <v>29611.876683479659</v>
      </c>
      <c r="D594" s="55">
        <v>80646.656229138447</v>
      </c>
      <c r="E594" s="55">
        <v>80289.765068911074</v>
      </c>
      <c r="F594" s="55">
        <v>79934.453283529598</v>
      </c>
      <c r="G594" s="55">
        <v>79580.713883678443</v>
      </c>
      <c r="H594" s="55">
        <v>79228.539910972555</v>
      </c>
      <c r="I594" s="55">
        <v>78828.132391005798</v>
      </c>
      <c r="J594" s="55">
        <v>78429.748462313437</v>
      </c>
      <c r="K594" s="55">
        <v>78033.377898010469</v>
      </c>
      <c r="L594" s="55">
        <v>77639.010522896933</v>
      </c>
      <c r="M594" s="55">
        <v>77246.636213196427</v>
      </c>
      <c r="N594" s="55">
        <v>76453.934921121501</v>
      </c>
      <c r="O594" s="55">
        <v>75669.368291852108</v>
      </c>
      <c r="P594" s="55">
        <v>74892.85284786699</v>
      </c>
      <c r="Q594" s="55">
        <v>74124.30596828727</v>
      </c>
      <c r="R594" s="55">
        <v>73363.645880085445</v>
      </c>
      <c r="S594" s="37">
        <f t="shared" si="46"/>
        <v>1193973.0184563459</v>
      </c>
      <c r="T594" s="37">
        <f t="shared" si="45"/>
        <v>429292.00505970977</v>
      </c>
    </row>
    <row r="595" spans="1:20" x14ac:dyDescent="0.55000000000000004">
      <c r="A595" s="31" t="s">
        <v>160</v>
      </c>
      <c r="B595" s="31" t="s">
        <v>459</v>
      </c>
      <c r="C595" s="55">
        <v>1167609.6337166324</v>
      </c>
      <c r="D595" s="55">
        <v>5089057.4604530456</v>
      </c>
      <c r="E595" s="55">
        <v>5101582.0443958137</v>
      </c>
      <c r="F595" s="55">
        <v>5114137.4523574021</v>
      </c>
      <c r="G595" s="55">
        <v>5126723.7601982262</v>
      </c>
      <c r="H595" s="55">
        <v>5139341.0439653955</v>
      </c>
      <c r="I595" s="55">
        <v>5149783.1236667763</v>
      </c>
      <c r="J595" s="55">
        <v>5160246.4195177639</v>
      </c>
      <c r="K595" s="55">
        <v>5170730.9746251991</v>
      </c>
      <c r="L595" s="55">
        <v>5181236.8321834998</v>
      </c>
      <c r="M595" s="55">
        <v>5191764.0354748424</v>
      </c>
      <c r="N595" s="55">
        <v>5204256.0985831618</v>
      </c>
      <c r="O595" s="55">
        <v>5216778.2192286933</v>
      </c>
      <c r="P595" s="55">
        <v>5229330.4697338035</v>
      </c>
      <c r="Q595" s="55">
        <v>5241912.9225948732</v>
      </c>
      <c r="R595" s="55">
        <v>5254525.6504827198</v>
      </c>
      <c r="S595" s="37">
        <f t="shared" si="46"/>
        <v>78739016.141177848</v>
      </c>
      <c r="T595" s="37">
        <f t="shared" si="45"/>
        <v>26738451.395086516</v>
      </c>
    </row>
    <row r="596" spans="1:20" x14ac:dyDescent="0.55000000000000004">
      <c r="A596" s="31" t="s">
        <v>162</v>
      </c>
      <c r="B596" s="31">
        <v>0</v>
      </c>
      <c r="C596" s="55">
        <v>95054.450405579279</v>
      </c>
      <c r="D596" s="55">
        <v>448861.85535877512</v>
      </c>
      <c r="E596" s="55">
        <v>449825.22226019436</v>
      </c>
      <c r="F596" s="55">
        <v>450790.65678169695</v>
      </c>
      <c r="G596" s="55">
        <v>451758.16336089914</v>
      </c>
      <c r="H596" s="55">
        <v>452727.7464449415</v>
      </c>
      <c r="I596" s="55">
        <v>453890.15632946958</v>
      </c>
      <c r="J596" s="55">
        <v>455055.55078198604</v>
      </c>
      <c r="K596" s="55">
        <v>456223.93746557669</v>
      </c>
      <c r="L596" s="55">
        <v>457395.32406300225</v>
      </c>
      <c r="M596" s="55">
        <v>458569.71827674948</v>
      </c>
      <c r="N596" s="55">
        <v>456607.91000177729</v>
      </c>
      <c r="O596" s="55">
        <v>454654.49454376288</v>
      </c>
      <c r="P596" s="55">
        <v>452709.43599737406</v>
      </c>
      <c r="Q596" s="55">
        <v>450772.69861088664</v>
      </c>
      <c r="R596" s="55">
        <v>448844.24678552477</v>
      </c>
      <c r="S596" s="37">
        <f t="shared" si="46"/>
        <v>6893741.5674681962</v>
      </c>
      <c r="T596" s="37">
        <f t="shared" si="45"/>
        <v>2349018.0946120862</v>
      </c>
    </row>
    <row r="597" spans="1:20" x14ac:dyDescent="0.55000000000000004">
      <c r="A597" s="31" t="s">
        <v>163</v>
      </c>
      <c r="B597" s="31" t="s">
        <v>459</v>
      </c>
      <c r="C597" s="55">
        <v>956827.8780305722</v>
      </c>
      <c r="D597" s="55">
        <v>6818992.4431916839</v>
      </c>
      <c r="E597" s="55">
        <v>6803535.1614564275</v>
      </c>
      <c r="F597" s="55">
        <v>6788112.9182639802</v>
      </c>
      <c r="G597" s="55">
        <v>6772725.6341890246</v>
      </c>
      <c r="H597" s="55">
        <v>6757373.2299862942</v>
      </c>
      <c r="I597" s="55">
        <v>6730748.6201208336</v>
      </c>
      <c r="J597" s="55">
        <v>6704228.9134220835</v>
      </c>
      <c r="K597" s="55">
        <v>6677813.696562889</v>
      </c>
      <c r="L597" s="55">
        <v>6651502.5578446295</v>
      </c>
      <c r="M597" s="55">
        <v>6625295.087190819</v>
      </c>
      <c r="N597" s="55">
        <v>6577495.0466179959</v>
      </c>
      <c r="O597" s="55">
        <v>6530039.8727792157</v>
      </c>
      <c r="P597" s="55">
        <v>6482927.0775371669</v>
      </c>
      <c r="Q597" s="55">
        <v>6436154.1907058991</v>
      </c>
      <c r="R597" s="55">
        <v>6389718.7599213179</v>
      </c>
      <c r="S597" s="37">
        <f t="shared" si="46"/>
        <v>100703491.08782083</v>
      </c>
      <c r="T597" s="37">
        <f t="shared" si="45"/>
        <v>34897567.265117981</v>
      </c>
    </row>
    <row r="598" spans="1:20" x14ac:dyDescent="0.55000000000000004">
      <c r="A598" s="31" t="s">
        <v>164</v>
      </c>
      <c r="B598" s="31" t="s">
        <v>459</v>
      </c>
      <c r="C598" s="55">
        <v>1146981.4905499232</v>
      </c>
      <c r="D598" s="55">
        <v>6672836.4591969615</v>
      </c>
      <c r="E598" s="55">
        <v>6685805.5499949846</v>
      </c>
      <c r="F598" s="55">
        <v>6698799.8470628085</v>
      </c>
      <c r="G598" s="55">
        <v>6711819.3993904553</v>
      </c>
      <c r="H598" s="55">
        <v>6724864.2560631586</v>
      </c>
      <c r="I598" s="55">
        <v>6748454.7560474714</v>
      </c>
      <c r="J598" s="55">
        <v>6772128.0103697637</v>
      </c>
      <c r="K598" s="55">
        <v>6795884.3093282664</v>
      </c>
      <c r="L598" s="55">
        <v>6819723.9442395689</v>
      </c>
      <c r="M598" s="55">
        <v>6843647.20744217</v>
      </c>
      <c r="N598" s="55">
        <v>6859756.8139626058</v>
      </c>
      <c r="O598" s="55">
        <v>6875904.3416987872</v>
      </c>
      <c r="P598" s="55">
        <v>6892089.8799153781</v>
      </c>
      <c r="Q598" s="55">
        <v>6908313.5180871626</v>
      </c>
      <c r="R598" s="55">
        <v>6924575.345899553</v>
      </c>
      <c r="S598" s="37">
        <f t="shared" si="46"/>
        <v>103081585.12924901</v>
      </c>
      <c r="T598" s="37">
        <f t="shared" ref="T598:T614" si="47">SUM(C598:H598)</f>
        <v>34641107.002258293</v>
      </c>
    </row>
    <row r="599" spans="1:20" x14ac:dyDescent="0.55000000000000004">
      <c r="A599" s="31" t="s">
        <v>27</v>
      </c>
      <c r="B599" s="31" t="s">
        <v>460</v>
      </c>
      <c r="C599" s="55">
        <v>23656592.327496134</v>
      </c>
      <c r="D599" s="55">
        <v>28834835.951867364</v>
      </c>
      <c r="E599" s="55">
        <v>28195348.846597038</v>
      </c>
      <c r="F599" s="55">
        <v>27570044.022734165</v>
      </c>
      <c r="G599" s="55">
        <v>26958606.951487996</v>
      </c>
      <c r="H599" s="55">
        <v>26360730.079557635</v>
      </c>
      <c r="I599" s="55">
        <v>25826882.521159522</v>
      </c>
      <c r="J599" s="55">
        <v>25303846.242067706</v>
      </c>
      <c r="K599" s="55">
        <v>24791402.296333272</v>
      </c>
      <c r="L599" s="55">
        <v>24289336.172018077</v>
      </c>
      <c r="M599" s="55">
        <v>23797437.701398775</v>
      </c>
      <c r="N599" s="55">
        <v>23284913.766211912</v>
      </c>
      <c r="O599" s="55">
        <v>22783428.027129848</v>
      </c>
      <c r="P599" s="55">
        <v>22292742.755209796</v>
      </c>
      <c r="Q599" s="55">
        <v>21812625.341462474</v>
      </c>
      <c r="R599" s="55">
        <v>21342848.186583903</v>
      </c>
      <c r="S599" s="37">
        <f t="shared" ref="S599:S614" si="48">SUM(C599:R599)</f>
        <v>397101621.18931562</v>
      </c>
      <c r="T599" s="37">
        <f t="shared" si="47"/>
        <v>161576158.17974031</v>
      </c>
    </row>
    <row r="600" spans="1:20" x14ac:dyDescent="0.55000000000000004">
      <c r="A600" s="31" t="s">
        <v>165</v>
      </c>
      <c r="B600" s="31" t="s">
        <v>460</v>
      </c>
      <c r="C600" s="55">
        <v>1747307.3781539956</v>
      </c>
      <c r="D600" s="55">
        <v>8286704.3552834671</v>
      </c>
      <c r="E600" s="55">
        <v>8296701.5972250644</v>
      </c>
      <c r="F600" s="55">
        <v>8306710.9000345478</v>
      </c>
      <c r="G600" s="55">
        <v>8316732.2782623842</v>
      </c>
      <c r="H600" s="55">
        <v>8326765.7464765972</v>
      </c>
      <c r="I600" s="55">
        <v>8317117.6960491063</v>
      </c>
      <c r="J600" s="55">
        <v>8307480.8246171437</v>
      </c>
      <c r="K600" s="55">
        <v>8297855.1192278415</v>
      </c>
      <c r="L600" s="55">
        <v>8288240.5669433353</v>
      </c>
      <c r="M600" s="55">
        <v>8278637.1548407581</v>
      </c>
      <c r="N600" s="55">
        <v>8250190.8869650979</v>
      </c>
      <c r="O600" s="55">
        <v>8221842.3634573715</v>
      </c>
      <c r="P600" s="55">
        <v>8193591.2484576525</v>
      </c>
      <c r="Q600" s="55">
        <v>8165437.2072600611</v>
      </c>
      <c r="R600" s="55">
        <v>8137379.9063088084</v>
      </c>
      <c r="S600" s="37">
        <f t="shared" si="48"/>
        <v>125738695.22956322</v>
      </c>
      <c r="T600" s="37">
        <f t="shared" si="47"/>
        <v>43280922.255436055</v>
      </c>
    </row>
    <row r="601" spans="1:20" x14ac:dyDescent="0.55000000000000004">
      <c r="A601" s="31" t="s">
        <v>167</v>
      </c>
      <c r="B601" s="31" t="s">
        <v>459</v>
      </c>
      <c r="C601" s="55">
        <v>3221614.3484999989</v>
      </c>
      <c r="D601" s="55">
        <v>15241044.990612278</v>
      </c>
      <c r="E601" s="55">
        <v>15221835.729539469</v>
      </c>
      <c r="F601" s="55">
        <v>15202650.679123547</v>
      </c>
      <c r="G601" s="55">
        <v>15183489.808850285</v>
      </c>
      <c r="H601" s="55">
        <v>15164353.088243904</v>
      </c>
      <c r="I601" s="55">
        <v>15105322.491306093</v>
      </c>
      <c r="J601" s="55">
        <v>15046521.684017373</v>
      </c>
      <c r="K601" s="55">
        <v>14987949.771870736</v>
      </c>
      <c r="L601" s="55">
        <v>14929605.863841232</v>
      </c>
      <c r="M601" s="55">
        <v>14871489.072372427</v>
      </c>
      <c r="N601" s="55">
        <v>14777245.813395904</v>
      </c>
      <c r="O601" s="55">
        <v>14683599.790635563</v>
      </c>
      <c r="P601" s="55">
        <v>14590547.219299767</v>
      </c>
      <c r="Q601" s="55">
        <v>14498084.338581773</v>
      </c>
      <c r="R601" s="55">
        <v>14406207.41150775</v>
      </c>
      <c r="S601" s="37">
        <f t="shared" si="48"/>
        <v>227131562.10169813</v>
      </c>
      <c r="T601" s="37">
        <f t="shared" si="47"/>
        <v>79234988.644869491</v>
      </c>
    </row>
    <row r="602" spans="1:20" x14ac:dyDescent="0.55000000000000004">
      <c r="A602" s="31" t="s">
        <v>21</v>
      </c>
      <c r="B602" s="31" t="s">
        <v>460</v>
      </c>
      <c r="C602" s="55">
        <v>2550465.4973432673</v>
      </c>
      <c r="D602" s="55">
        <v>4059743.9882240691</v>
      </c>
      <c r="E602" s="55">
        <v>4006540.4474577741</v>
      </c>
      <c r="F602" s="55">
        <v>3954034.1469012783</v>
      </c>
      <c r="G602" s="55">
        <v>3902215.9491193024</v>
      </c>
      <c r="H602" s="55">
        <v>3851076.8364240052</v>
      </c>
      <c r="I602" s="55">
        <v>3802715.0984770074</v>
      </c>
      <c r="J602" s="55">
        <v>3754960.6861681608</v>
      </c>
      <c r="K602" s="55">
        <v>3707805.9727155049</v>
      </c>
      <c r="L602" s="55">
        <v>3661243.4271140289</v>
      </c>
      <c r="M602" s="55">
        <v>3615265.612932927</v>
      </c>
      <c r="N602" s="55">
        <v>3566935.0501916884</v>
      </c>
      <c r="O602" s="55">
        <v>3519250.5930329906</v>
      </c>
      <c r="P602" s="55">
        <v>3472203.6040150137</v>
      </c>
      <c r="Q602" s="55">
        <v>3425785.561165303</v>
      </c>
      <c r="R602" s="55">
        <v>3379988.0564371184</v>
      </c>
      <c r="S602" s="37">
        <f t="shared" si="48"/>
        <v>58230230.527719446</v>
      </c>
      <c r="T602" s="37">
        <f t="shared" si="47"/>
        <v>22324076.865469694</v>
      </c>
    </row>
    <row r="603" spans="1:20" x14ac:dyDescent="0.55000000000000004">
      <c r="A603" s="31" t="s">
        <v>53</v>
      </c>
      <c r="B603" s="31" t="s">
        <v>459</v>
      </c>
      <c r="C603" s="55">
        <v>2927132.494825718</v>
      </c>
      <c r="D603" s="55">
        <v>3589250.3754564496</v>
      </c>
      <c r="E603" s="55">
        <v>3535582.0136799049</v>
      </c>
      <c r="F603" s="55">
        <v>3482716.1295113498</v>
      </c>
      <c r="G603" s="55">
        <v>3430640.7238829928</v>
      </c>
      <c r="H603" s="55">
        <v>3379343.9771434218</v>
      </c>
      <c r="I603" s="55">
        <v>3335910.1943676984</v>
      </c>
      <c r="J603" s="55">
        <v>3293034.6541085597</v>
      </c>
      <c r="K603" s="55">
        <v>3250710.1814278048</v>
      </c>
      <c r="L603" s="55">
        <v>3208929.693604745</v>
      </c>
      <c r="M603" s="55">
        <v>3167686.1989509659</v>
      </c>
      <c r="N603" s="55">
        <v>3141306.1165310601</v>
      </c>
      <c r="O603" s="55">
        <v>3115145.7240377348</v>
      </c>
      <c r="P603" s="55">
        <v>3089203.1919215955</v>
      </c>
      <c r="Q603" s="55">
        <v>3063476.7058694987</v>
      </c>
      <c r="R603" s="55">
        <v>3037964.4666776657</v>
      </c>
      <c r="S603" s="37">
        <f t="shared" si="48"/>
        <v>52048032.841997162</v>
      </c>
      <c r="T603" s="37">
        <f t="shared" si="47"/>
        <v>20344665.714499835</v>
      </c>
    </row>
    <row r="604" spans="1:20" x14ac:dyDescent="0.55000000000000004">
      <c r="A604" s="31" t="s">
        <v>172</v>
      </c>
      <c r="B604" s="31" t="s">
        <v>459</v>
      </c>
      <c r="C604" s="55">
        <v>2348391.8218332906</v>
      </c>
      <c r="D604" s="55">
        <v>7394195.9653162388</v>
      </c>
      <c r="E604" s="55">
        <v>7398350.06854166</v>
      </c>
      <c r="F604" s="55">
        <v>7402506.5055669537</v>
      </c>
      <c r="G604" s="55">
        <v>7406665.2777032647</v>
      </c>
      <c r="H604" s="55">
        <v>7410826.3862624681</v>
      </c>
      <c r="I604" s="55">
        <v>7405483.1126262173</v>
      </c>
      <c r="J604" s="55">
        <v>7400143.6915391516</v>
      </c>
      <c r="K604" s="55">
        <v>7394808.1202235483</v>
      </c>
      <c r="L604" s="55">
        <v>7389476.3959036842</v>
      </c>
      <c r="M604" s="55">
        <v>7384148.5158058414</v>
      </c>
      <c r="N604" s="55">
        <v>7357109.436784422</v>
      </c>
      <c r="O604" s="55">
        <v>7330169.3687448064</v>
      </c>
      <c r="P604" s="55">
        <v>7303327.9491312066</v>
      </c>
      <c r="Q604" s="55">
        <v>7276584.8167154379</v>
      </c>
      <c r="R604" s="55">
        <v>7249939.6115920432</v>
      </c>
      <c r="S604" s="37">
        <f t="shared" si="48"/>
        <v>112852127.04429021</v>
      </c>
      <c r="T604" s="37">
        <f t="shared" si="47"/>
        <v>39360936.025223881</v>
      </c>
    </row>
    <row r="605" spans="1:20" x14ac:dyDescent="0.55000000000000004">
      <c r="A605" s="31" t="s">
        <v>175</v>
      </c>
      <c r="B605" s="31" t="s">
        <v>459</v>
      </c>
      <c r="C605" s="55">
        <v>2218507.368233847</v>
      </c>
      <c r="D605" s="55">
        <v>2706056.2878162507</v>
      </c>
      <c r="E605" s="55">
        <v>2651603.3824984753</v>
      </c>
      <c r="F605" s="55">
        <v>2598246.2115565501</v>
      </c>
      <c r="G605" s="55">
        <v>2545962.7259590155</v>
      </c>
      <c r="H605" s="55">
        <v>2494731.3203583932</v>
      </c>
      <c r="I605" s="55">
        <v>2440354.9776523951</v>
      </c>
      <c r="J605" s="55">
        <v>2387163.8474067347</v>
      </c>
      <c r="K605" s="55">
        <v>2335132.0961705712</v>
      </c>
      <c r="L605" s="55">
        <v>2284234.4535711654</v>
      </c>
      <c r="M605" s="55">
        <v>2234446.2000407656</v>
      </c>
      <c r="N605" s="55">
        <v>2183486.4575288775</v>
      </c>
      <c r="O605" s="55">
        <v>2133688.9248553063</v>
      </c>
      <c r="P605" s="55">
        <v>2085027.0961618645</v>
      </c>
      <c r="Q605" s="55">
        <v>2037475.070094385</v>
      </c>
      <c r="R605" s="55">
        <v>1991007.5360161385</v>
      </c>
      <c r="S605" s="37">
        <f t="shared" si="48"/>
        <v>37327123.955920734</v>
      </c>
      <c r="T605" s="37">
        <f t="shared" si="47"/>
        <v>15215107.296422532</v>
      </c>
    </row>
    <row r="606" spans="1:20" x14ac:dyDescent="0.55000000000000004">
      <c r="A606" s="31" t="s">
        <v>24</v>
      </c>
      <c r="B606" s="31" t="s">
        <v>460</v>
      </c>
      <c r="C606" s="55">
        <v>9464888.1855894588</v>
      </c>
      <c r="D606" s="55">
        <v>45202037.173886091</v>
      </c>
      <c r="E606" s="55">
        <v>45573419.906762607</v>
      </c>
      <c r="F606" s="55">
        <v>45947853.943140075</v>
      </c>
      <c r="G606" s="55">
        <v>46325364.352716774</v>
      </c>
      <c r="H606" s="55">
        <v>46705976.411165141</v>
      </c>
      <c r="I606" s="55">
        <v>47007722.583989292</v>
      </c>
      <c r="J606" s="55">
        <v>47311418.20225513</v>
      </c>
      <c r="K606" s="55">
        <v>47617075.860447258</v>
      </c>
      <c r="L606" s="55">
        <v>47924708.234417558</v>
      </c>
      <c r="M606" s="55">
        <v>48234328.081910849</v>
      </c>
      <c r="N606" s="55">
        <v>48413206.653786413</v>
      </c>
      <c r="O606" s="55">
        <v>48592748.602654025</v>
      </c>
      <c r="P606" s="55">
        <v>48772956.388668783</v>
      </c>
      <c r="Q606" s="55">
        <v>48953832.481109381</v>
      </c>
      <c r="R606" s="55">
        <v>49135379.358411893</v>
      </c>
      <c r="S606" s="37">
        <f t="shared" si="48"/>
        <v>721182916.42091072</v>
      </c>
      <c r="T606" s="37">
        <f t="shared" si="47"/>
        <v>239219539.97326016</v>
      </c>
    </row>
    <row r="607" spans="1:20" x14ac:dyDescent="0.55000000000000004">
      <c r="A607" s="31" t="s">
        <v>43</v>
      </c>
      <c r="B607" s="31" t="s">
        <v>460</v>
      </c>
      <c r="C607" s="55">
        <v>13146199.339617953</v>
      </c>
      <c r="D607" s="55">
        <v>24454470.872920457</v>
      </c>
      <c r="E607" s="55">
        <v>23452643.309846103</v>
      </c>
      <c r="F607" s="55">
        <v>22491857.667954642</v>
      </c>
      <c r="G607" s="55">
        <v>21570432.580754995</v>
      </c>
      <c r="H607" s="55">
        <v>20686755.562383395</v>
      </c>
      <c r="I607" s="55">
        <v>19899235.652185906</v>
      </c>
      <c r="J607" s="55">
        <v>19141695.678043991</v>
      </c>
      <c r="K607" s="55">
        <v>18412994.33984033</v>
      </c>
      <c r="L607" s="55">
        <v>17712033.78538077</v>
      </c>
      <c r="M607" s="55">
        <v>17037757.956384074</v>
      </c>
      <c r="N607" s="55">
        <v>16377213.324464524</v>
      </c>
      <c r="O607" s="55">
        <v>15742277.649537718</v>
      </c>
      <c r="P607" s="55">
        <v>15131958.086235503</v>
      </c>
      <c r="Q607" s="55">
        <v>14545300.281265972</v>
      </c>
      <c r="R607" s="55">
        <v>13981386.881096546</v>
      </c>
      <c r="S607" s="37">
        <f t="shared" si="48"/>
        <v>293784212.96791285</v>
      </c>
      <c r="T607" s="37">
        <f t="shared" si="47"/>
        <v>125802359.33347754</v>
      </c>
    </row>
    <row r="608" spans="1:20" x14ac:dyDescent="0.55000000000000004">
      <c r="A608" s="31" t="s">
        <v>176</v>
      </c>
      <c r="B608" s="31" t="s">
        <v>460</v>
      </c>
      <c r="C608" s="55">
        <v>7907309.3081227383</v>
      </c>
      <c r="D608" s="55">
        <v>30240222.671105765</v>
      </c>
      <c r="E608" s="55">
        <v>30325693.109320328</v>
      </c>
      <c r="F608" s="55">
        <v>30411405.119691543</v>
      </c>
      <c r="G608" s="55">
        <v>30497359.38499476</v>
      </c>
      <c r="H608" s="55">
        <v>30583556.589935098</v>
      </c>
      <c r="I608" s="55">
        <v>30701149.350488726</v>
      </c>
      <c r="J608" s="55">
        <v>30819194.251305826</v>
      </c>
      <c r="K608" s="55">
        <v>30937693.030850731</v>
      </c>
      <c r="L608" s="55">
        <v>31056647.434272077</v>
      </c>
      <c r="M608" s="55">
        <v>31176059.213428538</v>
      </c>
      <c r="N608" s="55">
        <v>31285494.705091152</v>
      </c>
      <c r="O608" s="55">
        <v>31395314.341739923</v>
      </c>
      <c r="P608" s="55">
        <v>31505519.47181648</v>
      </c>
      <c r="Q608" s="55">
        <v>31616111.448495772</v>
      </c>
      <c r="R608" s="55">
        <v>31727091.629702743</v>
      </c>
      <c r="S608" s="37">
        <f t="shared" si="48"/>
        <v>472185821.06036222</v>
      </c>
      <c r="T608" s="37">
        <f t="shared" si="47"/>
        <v>159965546.18317026</v>
      </c>
    </row>
    <row r="609" spans="1:20" x14ac:dyDescent="0.55000000000000004">
      <c r="A609" s="31" t="s">
        <v>177</v>
      </c>
      <c r="B609" s="31" t="s">
        <v>460</v>
      </c>
      <c r="C609" s="55">
        <v>97077522.144690603</v>
      </c>
      <c r="D609" s="55">
        <v>129915899.55812234</v>
      </c>
      <c r="E609" s="55">
        <v>126533265.86892423</v>
      </c>
      <c r="F609" s="55">
        <v>123238706.16231194</v>
      </c>
      <c r="G609" s="55">
        <v>120029927.24690816</v>
      </c>
      <c r="H609" s="55">
        <v>116904695.63939629</v>
      </c>
      <c r="I609" s="55">
        <v>113961677.21312046</v>
      </c>
      <c r="J609" s="55">
        <v>111092747.83356784</v>
      </c>
      <c r="K609" s="55">
        <v>108296042.34529294</v>
      </c>
      <c r="L609" s="55">
        <v>105569742.54722443</v>
      </c>
      <c r="M609" s="55">
        <v>102912076.01061201</v>
      </c>
      <c r="N609" s="55">
        <v>100357327.24255705</v>
      </c>
      <c r="O609" s="55">
        <v>97865999.032330558</v>
      </c>
      <c r="P609" s="55">
        <v>95436516.991403341</v>
      </c>
      <c r="Q609" s="55">
        <v>93067345.81477578</v>
      </c>
      <c r="R609" s="55">
        <v>90756988.310745522</v>
      </c>
      <c r="S609" s="37">
        <f t="shared" si="48"/>
        <v>1733016479.9619834</v>
      </c>
      <c r="T609" s="37">
        <f t="shared" si="47"/>
        <v>713700016.62035358</v>
      </c>
    </row>
    <row r="610" spans="1:20" x14ac:dyDescent="0.55000000000000004">
      <c r="A610" s="31" t="s">
        <v>178</v>
      </c>
      <c r="B610" s="31" t="s">
        <v>459</v>
      </c>
      <c r="C610" s="55">
        <v>12085132.905639926</v>
      </c>
      <c r="D610" s="55">
        <v>14732738.905343961</v>
      </c>
      <c r="E610" s="55">
        <v>14428173.017986817</v>
      </c>
      <c r="F610" s="55">
        <v>14129903.338031268</v>
      </c>
      <c r="G610" s="55">
        <v>13837799.705701426</v>
      </c>
      <c r="H610" s="55">
        <v>13551734.651978886</v>
      </c>
      <c r="I610" s="55">
        <v>13284756.170285227</v>
      </c>
      <c r="J610" s="55">
        <v>13023037.348075602</v>
      </c>
      <c r="K610" s="55">
        <v>12766474.566445174</v>
      </c>
      <c r="L610" s="55">
        <v>12514966.247852713</v>
      </c>
      <c r="M610" s="55">
        <v>12268412.815904336</v>
      </c>
      <c r="N610" s="55">
        <v>12036300.641849427</v>
      </c>
      <c r="O610" s="55">
        <v>11808579.912894465</v>
      </c>
      <c r="P610" s="55">
        <v>11585167.545116149</v>
      </c>
      <c r="Q610" s="55">
        <v>11365982.026497042</v>
      </c>
      <c r="R610" s="55">
        <v>11150943.387185913</v>
      </c>
      <c r="S610" s="37">
        <f t="shared" si="48"/>
        <v>204570103.18678832</v>
      </c>
      <c r="T610" s="37">
        <f t="shared" si="47"/>
        <v>82765482.524682283</v>
      </c>
    </row>
    <row r="611" spans="1:20" x14ac:dyDescent="0.55000000000000004">
      <c r="A611" s="31" t="s">
        <v>180</v>
      </c>
      <c r="B611" s="31" t="s">
        <v>460</v>
      </c>
      <c r="C611" s="55">
        <v>6762478.2982330164</v>
      </c>
      <c r="D611" s="55">
        <v>14964931.595549384</v>
      </c>
      <c r="E611" s="55">
        <v>14534435.663361493</v>
      </c>
      <c r="F611" s="55">
        <v>14116323.800318666</v>
      </c>
      <c r="G611" s="55">
        <v>13710239.75411484</v>
      </c>
      <c r="H611" s="55">
        <v>13315837.520747976</v>
      </c>
      <c r="I611" s="55">
        <v>12943708.816580584</v>
      </c>
      <c r="J611" s="55">
        <v>12581979.741595322</v>
      </c>
      <c r="K611" s="55">
        <v>12230359.664389897</v>
      </c>
      <c r="L611" s="55">
        <v>11888566.075641237</v>
      </c>
      <c r="M611" s="55">
        <v>11556324.361123206</v>
      </c>
      <c r="N611" s="55">
        <v>11241534.775557714</v>
      </c>
      <c r="O611" s="55">
        <v>10935319.930548482</v>
      </c>
      <c r="P611" s="55">
        <v>10637446.253642716</v>
      </c>
      <c r="Q611" s="55">
        <v>10347686.534806488</v>
      </c>
      <c r="R611" s="55">
        <v>10065819.753114942</v>
      </c>
      <c r="S611" s="37">
        <f t="shared" si="48"/>
        <v>191832992.53932598</v>
      </c>
      <c r="T611" s="37">
        <f t="shared" si="47"/>
        <v>77404246.632325381</v>
      </c>
    </row>
    <row r="612" spans="1:20" x14ac:dyDescent="0.55000000000000004">
      <c r="A612" s="31" t="s">
        <v>181</v>
      </c>
      <c r="B612" s="31" t="s">
        <v>459</v>
      </c>
      <c r="C612" s="55">
        <v>736124.30691234325</v>
      </c>
      <c r="D612" s="55">
        <v>2917195.4338250454</v>
      </c>
      <c r="E612" s="55">
        <v>2915836.9797400003</v>
      </c>
      <c r="F612" s="55">
        <v>2914479.1582479873</v>
      </c>
      <c r="G612" s="55">
        <v>2913121.9690544247</v>
      </c>
      <c r="H612" s="55">
        <v>2911765.4118648674</v>
      </c>
      <c r="I612" s="55">
        <v>2901589.3762103845</v>
      </c>
      <c r="J612" s="55">
        <v>2891448.9037579442</v>
      </c>
      <c r="K612" s="55">
        <v>2881343.8702212921</v>
      </c>
      <c r="L612" s="55">
        <v>2871274.1517485343</v>
      </c>
      <c r="M612" s="55">
        <v>2861239.6249206048</v>
      </c>
      <c r="N612" s="55">
        <v>2841054.4715395272</v>
      </c>
      <c r="O612" s="55">
        <v>2821011.7181215519</v>
      </c>
      <c r="P612" s="55">
        <v>2801110.360079343</v>
      </c>
      <c r="Q612" s="55">
        <v>2781349.3999126107</v>
      </c>
      <c r="R612" s="55">
        <v>2761727.8471581228</v>
      </c>
      <c r="S612" s="37">
        <f t="shared" si="48"/>
        <v>43721672.983314574</v>
      </c>
      <c r="T612" s="37">
        <f t="shared" si="47"/>
        <v>15308523.259644669</v>
      </c>
    </row>
    <row r="613" spans="1:20" x14ac:dyDescent="0.55000000000000004">
      <c r="A613" s="31" t="s">
        <v>20</v>
      </c>
      <c r="B613" s="31" t="s">
        <v>460</v>
      </c>
      <c r="C613" s="55">
        <v>11539327.346011827</v>
      </c>
      <c r="D613" s="55">
        <v>35957544.736595087</v>
      </c>
      <c r="E613" s="55">
        <v>36103977.830409937</v>
      </c>
      <c r="F613" s="55">
        <v>36251007.256680772</v>
      </c>
      <c r="G613" s="55">
        <v>36398635.443905108</v>
      </c>
      <c r="H613" s="55">
        <v>36546864.830470145</v>
      </c>
      <c r="I613" s="55">
        <v>36642955.550773263</v>
      </c>
      <c r="J613" s="55">
        <v>36739298.917276606</v>
      </c>
      <c r="K613" s="55">
        <v>36835895.594249308</v>
      </c>
      <c r="L613" s="55">
        <v>36932746.247707039</v>
      </c>
      <c r="M613" s="55">
        <v>37029851.545416631</v>
      </c>
      <c r="N613" s="55">
        <v>37042565.546646923</v>
      </c>
      <c r="O613" s="55">
        <v>37055283.913161457</v>
      </c>
      <c r="P613" s="55">
        <v>37068006.646459036</v>
      </c>
      <c r="Q613" s="55">
        <v>37080733.748038933</v>
      </c>
      <c r="R613" s="55">
        <v>37093465.219401032</v>
      </c>
      <c r="S613" s="37">
        <f t="shared" si="48"/>
        <v>562318160.37320316</v>
      </c>
      <c r="T613" s="37">
        <f t="shared" si="47"/>
        <v>192797357.44407287</v>
      </c>
    </row>
    <row r="614" spans="1:20" x14ac:dyDescent="0.55000000000000004">
      <c r="A614" s="31" t="s">
        <v>18</v>
      </c>
      <c r="B614" s="31" t="s">
        <v>460</v>
      </c>
      <c r="C614" s="55">
        <v>2149003.0691592582</v>
      </c>
      <c r="D614" s="55">
        <v>5819836.2458358463</v>
      </c>
      <c r="E614" s="55">
        <v>5796555.2343653617</v>
      </c>
      <c r="F614" s="55">
        <v>5773367.3536071843</v>
      </c>
      <c r="G614" s="55">
        <v>5750272.2310117986</v>
      </c>
      <c r="H614" s="55">
        <v>5727269.4955199929</v>
      </c>
      <c r="I614" s="55">
        <v>5708356.1847921563</v>
      </c>
      <c r="J614" s="55">
        <v>5689505.3319812994</v>
      </c>
      <c r="K614" s="55">
        <v>5670716.7308310242</v>
      </c>
      <c r="L614" s="55">
        <v>5651990.1757660601</v>
      </c>
      <c r="M614" s="55">
        <v>5633325.4618900027</v>
      </c>
      <c r="N614" s="55">
        <v>5610244.044653126</v>
      </c>
      <c r="O614" s="55">
        <v>5587257.1988776866</v>
      </c>
      <c r="P614" s="55">
        <v>5564364.5370761482</v>
      </c>
      <c r="Q614" s="55">
        <v>5541565.6733486392</v>
      </c>
      <c r="R614" s="55">
        <v>5518860.2233764315</v>
      </c>
      <c r="S614" s="37">
        <f t="shared" si="48"/>
        <v>87192489.192092016</v>
      </c>
      <c r="T614" s="37">
        <f t="shared" si="47"/>
        <v>31016303.629499439</v>
      </c>
    </row>
    <row r="616" spans="1:20" x14ac:dyDescent="0.55000000000000004">
      <c r="A616" s="31" t="s">
        <v>229</v>
      </c>
      <c r="B616" s="31"/>
      <c r="C616" s="37">
        <f>SUM(C534:C614)</f>
        <v>878358195.13887548</v>
      </c>
      <c r="D616" s="37">
        <f t="shared" ref="D616:R616" si="49">SUM(D534:D614)</f>
        <v>2198827047.689333</v>
      </c>
      <c r="E616" s="37">
        <f t="shared" si="49"/>
        <v>2158128243.2988615</v>
      </c>
      <c r="F616" s="37">
        <f t="shared" si="49"/>
        <v>2118908367.0649412</v>
      </c>
      <c r="G616" s="37">
        <f t="shared" si="49"/>
        <v>2081112651.208751</v>
      </c>
      <c r="H616" s="37">
        <f t="shared" si="49"/>
        <v>2044688479.0953858</v>
      </c>
      <c r="I616" s="37">
        <f t="shared" si="49"/>
        <v>2008299055.4895015</v>
      </c>
      <c r="J616" s="37">
        <f t="shared" si="49"/>
        <v>1973163324.3903239</v>
      </c>
      <c r="K616" s="37">
        <f t="shared" si="49"/>
        <v>1939237230.5793946</v>
      </c>
      <c r="L616" s="37">
        <f t="shared" si="49"/>
        <v>1906478357.3188646</v>
      </c>
      <c r="M616" s="37">
        <f t="shared" si="49"/>
        <v>1874845863.9628961</v>
      </c>
      <c r="N616" s="37">
        <f t="shared" si="49"/>
        <v>1845618396.4621279</v>
      </c>
      <c r="O616" s="37">
        <f t="shared" si="49"/>
        <v>1817232160.6333599</v>
      </c>
      <c r="P616" s="37">
        <f t="shared" si="49"/>
        <v>1789662454.3275182</v>
      </c>
      <c r="Q616" s="37">
        <f t="shared" si="49"/>
        <v>1762885331.9273717</v>
      </c>
      <c r="R616" s="37">
        <f t="shared" si="49"/>
        <v>1736877580.8218653</v>
      </c>
      <c r="S616" s="37">
        <f>SUM(S534:S614)</f>
        <v>30134322739.409389</v>
      </c>
      <c r="T616" s="37">
        <f>SUM(C616:H616)</f>
        <v>11480022983.496149</v>
      </c>
    </row>
    <row r="619" spans="1:20" x14ac:dyDescent="0.55000000000000004">
      <c r="A619" s="17" t="s">
        <v>237</v>
      </c>
    </row>
    <row r="620" spans="1:20" x14ac:dyDescent="0.55000000000000004">
      <c r="A620" s="17" t="s">
        <v>248</v>
      </c>
    </row>
    <row r="621" spans="1:20" x14ac:dyDescent="0.55000000000000004">
      <c r="A621" s="17" t="s">
        <v>1</v>
      </c>
      <c r="B621" s="17" t="s">
        <v>239</v>
      </c>
      <c r="C621" s="63">
        <v>2015</v>
      </c>
      <c r="D621" s="63">
        <f>1+C621</f>
        <v>2016</v>
      </c>
      <c r="E621" s="63">
        <f t="shared" ref="E621:R621" si="50">1+D621</f>
        <v>2017</v>
      </c>
      <c r="F621" s="63">
        <f t="shared" si="50"/>
        <v>2018</v>
      </c>
      <c r="G621" s="63">
        <f t="shared" si="50"/>
        <v>2019</v>
      </c>
      <c r="H621" s="63">
        <f t="shared" si="50"/>
        <v>2020</v>
      </c>
      <c r="I621" s="63">
        <f t="shared" si="50"/>
        <v>2021</v>
      </c>
      <c r="J621" s="63">
        <f t="shared" si="50"/>
        <v>2022</v>
      </c>
      <c r="K621" s="63">
        <f t="shared" si="50"/>
        <v>2023</v>
      </c>
      <c r="L621" s="63">
        <f t="shared" si="50"/>
        <v>2024</v>
      </c>
      <c r="M621" s="63">
        <f t="shared" si="50"/>
        <v>2025</v>
      </c>
      <c r="N621" s="63">
        <f t="shared" si="50"/>
        <v>2026</v>
      </c>
      <c r="O621" s="63">
        <f t="shared" si="50"/>
        <v>2027</v>
      </c>
      <c r="P621" s="63">
        <f t="shared" si="50"/>
        <v>2028</v>
      </c>
      <c r="Q621" s="63">
        <f t="shared" si="50"/>
        <v>2029</v>
      </c>
      <c r="R621" s="63">
        <f t="shared" si="50"/>
        <v>2030</v>
      </c>
      <c r="S621" t="s">
        <v>233</v>
      </c>
      <c r="T621" t="s">
        <v>240</v>
      </c>
    </row>
    <row r="622" spans="1:20" x14ac:dyDescent="0.55000000000000004">
      <c r="A622" s="31" t="s">
        <v>79</v>
      </c>
      <c r="B622" s="31" t="s">
        <v>459</v>
      </c>
      <c r="C622" s="55">
        <v>9737.0008411250765</v>
      </c>
      <c r="D622" s="55">
        <v>41036.896536250999</v>
      </c>
      <c r="E622" s="55">
        <v>43613.090118184969</v>
      </c>
      <c r="F622" s="55">
        <v>46268.794191018453</v>
      </c>
      <c r="G622" s="55">
        <v>48999.177330283812</v>
      </c>
      <c r="H622" s="55">
        <v>51822.793064548459</v>
      </c>
      <c r="I622" s="55">
        <v>54809.121853382268</v>
      </c>
      <c r="J622" s="55">
        <v>57967.540163209444</v>
      </c>
      <c r="K622" s="55">
        <v>61307.964786630531</v>
      </c>
      <c r="L622" s="55">
        <v>64840.883979138729</v>
      </c>
      <c r="M622" s="55">
        <v>68577.390390114087</v>
      </c>
      <c r="N622" s="55">
        <v>72529.215891491593</v>
      </c>
      <c r="O622" s="55">
        <v>76708.768413458543</v>
      </c>
      <c r="P622" s="55">
        <v>81129.170902837417</v>
      </c>
      <c r="Q622" s="55">
        <v>85804.302526476211</v>
      </c>
      <c r="R622" s="55">
        <v>90748.84224901603</v>
      </c>
      <c r="S622" s="37">
        <f>SUM(C622:R622)</f>
        <v>955900.95323716663</v>
      </c>
      <c r="T622" s="37">
        <f t="shared" ref="T622:T685" si="51">SUM(C622:H622)</f>
        <v>241477.75208141177</v>
      </c>
    </row>
    <row r="623" spans="1:20" x14ac:dyDescent="0.55000000000000004">
      <c r="A623" s="31" t="s">
        <v>82</v>
      </c>
      <c r="B623" s="31" t="s">
        <v>460</v>
      </c>
      <c r="C623" s="55">
        <v>1931487.9250003323</v>
      </c>
      <c r="D623" s="55">
        <v>6086101.071793763</v>
      </c>
      <c r="E623" s="55">
        <v>6160575.7353845024</v>
      </c>
      <c r="F623" s="55">
        <v>6215276.0316729378</v>
      </c>
      <c r="G623" s="55">
        <v>6248606.4425758542</v>
      </c>
      <c r="H623" s="55">
        <v>6268121.170474777</v>
      </c>
      <c r="I623" s="55">
        <v>6287696.843899468</v>
      </c>
      <c r="J623" s="55">
        <v>6307333.6531860242</v>
      </c>
      <c r="K623" s="55">
        <v>6327031.7892649695</v>
      </c>
      <c r="L623" s="55">
        <v>6346791.4436631175</v>
      </c>
      <c r="M623" s="55">
        <v>6366612.8085054262</v>
      </c>
      <c r="N623" s="55">
        <v>6386496.0765168704</v>
      </c>
      <c r="O623" s="55">
        <v>6406441.4410243183</v>
      </c>
      <c r="P623" s="55">
        <v>6426449.0959584061</v>
      </c>
      <c r="Q623" s="55">
        <v>6446519.235855422</v>
      </c>
      <c r="R623" s="55">
        <v>6466652.05585921</v>
      </c>
      <c r="S623" s="37">
        <f t="shared" ref="S623:S686" si="52">SUM(C623:R623)</f>
        <v>96678192.820635393</v>
      </c>
      <c r="T623" s="37">
        <f t="shared" si="51"/>
        <v>32910168.37690217</v>
      </c>
    </row>
    <row r="624" spans="1:20" x14ac:dyDescent="0.55000000000000004">
      <c r="A624" s="31" t="s">
        <v>85</v>
      </c>
      <c r="B624" s="31" t="s">
        <v>459</v>
      </c>
      <c r="C624" s="55">
        <v>13464.453111983676</v>
      </c>
      <c r="D624" s="55">
        <v>47869.216332943397</v>
      </c>
      <c r="E624" s="55">
        <v>49022.802377621556</v>
      </c>
      <c r="F624" s="55">
        <v>50043.74443531227</v>
      </c>
      <c r="G624" s="55">
        <v>50968.448764057481</v>
      </c>
      <c r="H624" s="55">
        <v>51820.242835163488</v>
      </c>
      <c r="I624" s="55">
        <v>52686.272245134322</v>
      </c>
      <c r="J624" s="55">
        <v>53566.774897566036</v>
      </c>
      <c r="K624" s="55">
        <v>54461.992671943219</v>
      </c>
      <c r="L624" s="55">
        <v>55372.171490084795</v>
      </c>
      <c r="M624" s="55">
        <v>56297.561383700311</v>
      </c>
      <c r="N624" s="55">
        <v>57238.416563075094</v>
      </c>
      <c r="O624" s="55">
        <v>58194.99548690347</v>
      </c>
      <c r="P624" s="55">
        <v>59167.560933288834</v>
      </c>
      <c r="Q624" s="55">
        <v>60156.380071930507</v>
      </c>
      <c r="R624" s="55">
        <v>61161.724537516908</v>
      </c>
      <c r="S624" s="37">
        <f t="shared" si="52"/>
        <v>831492.75813822553</v>
      </c>
      <c r="T624" s="37">
        <f t="shared" si="51"/>
        <v>263188.90785708185</v>
      </c>
    </row>
    <row r="625" spans="1:20" x14ac:dyDescent="0.55000000000000004">
      <c r="A625" s="31" t="s">
        <v>86</v>
      </c>
      <c r="B625" s="31" t="s">
        <v>459</v>
      </c>
      <c r="C625" s="55">
        <v>23779.071837478823</v>
      </c>
      <c r="D625" s="55">
        <v>53508.302475239805</v>
      </c>
      <c r="E625" s="55">
        <v>53138.320232028607</v>
      </c>
      <c r="F625" s="55">
        <v>52764.478184567379</v>
      </c>
      <c r="G625" s="55">
        <v>52449.779507522253</v>
      </c>
      <c r="H625" s="55">
        <v>52160.443952289526</v>
      </c>
      <c r="I625" s="55">
        <v>51872.704496493388</v>
      </c>
      <c r="J625" s="55">
        <v>51586.552335362474</v>
      </c>
      <c r="K625" s="55">
        <v>51301.978712696357</v>
      </c>
      <c r="L625" s="55">
        <v>51018.974920597531</v>
      </c>
      <c r="M625" s="55">
        <v>50737.532299205021</v>
      </c>
      <c r="N625" s="55">
        <v>50457.642236429376</v>
      </c>
      <c r="O625" s="55">
        <v>50179.296167689135</v>
      </c>
      <c r="P625" s="55">
        <v>49902.485575648723</v>
      </c>
      <c r="Q625" s="55">
        <v>49627.201989957881</v>
      </c>
      <c r="R625" s="55">
        <v>49353.436986992485</v>
      </c>
      <c r="S625" s="37">
        <f t="shared" si="52"/>
        <v>793838.20191019867</v>
      </c>
      <c r="T625" s="37">
        <f t="shared" si="51"/>
        <v>287800.39618912642</v>
      </c>
    </row>
    <row r="626" spans="1:20" x14ac:dyDescent="0.55000000000000004">
      <c r="A626" s="31" t="s">
        <v>89</v>
      </c>
      <c r="B626" s="31" t="s">
        <v>459</v>
      </c>
      <c r="C626" s="55">
        <v>180885.2157948066</v>
      </c>
      <c r="D626" s="55">
        <v>723918.26410299679</v>
      </c>
      <c r="E626" s="55">
        <v>705911.00494013121</v>
      </c>
      <c r="F626" s="55">
        <v>686618.16729962802</v>
      </c>
      <c r="G626" s="55">
        <v>666648.88357953948</v>
      </c>
      <c r="H626" s="55">
        <v>646150.81927573204</v>
      </c>
      <c r="I626" s="55">
        <v>626283.02774452267</v>
      </c>
      <c r="J626" s="55">
        <v>607026.12941123568</v>
      </c>
      <c r="K626" s="55">
        <v>588361.34058274247</v>
      </c>
      <c r="L626" s="55">
        <v>570270.45512534492</v>
      </c>
      <c r="M626" s="55">
        <v>552735.82670602622</v>
      </c>
      <c r="N626" s="55">
        <v>535740.35157974635</v>
      </c>
      <c r="O626" s="55">
        <v>519267.45190599206</v>
      </c>
      <c r="P626" s="55">
        <v>503301.05957830831</v>
      </c>
      <c r="Q626" s="55">
        <v>487825.60055103799</v>
      </c>
      <c r="R626" s="55">
        <v>472825.97964798182</v>
      </c>
      <c r="S626" s="37">
        <f t="shared" si="52"/>
        <v>9073769.5778257716</v>
      </c>
      <c r="T626" s="37">
        <f t="shared" si="51"/>
        <v>3610132.3549928344</v>
      </c>
    </row>
    <row r="627" spans="1:20" x14ac:dyDescent="0.55000000000000004">
      <c r="A627" s="31" t="s">
        <v>91</v>
      </c>
      <c r="B627" s="31" t="s">
        <v>459</v>
      </c>
      <c r="C627" s="55">
        <v>36991.015344663756</v>
      </c>
      <c r="D627" s="55">
        <v>93812.108355095144</v>
      </c>
      <c r="E627" s="55">
        <v>93055.074223296528</v>
      </c>
      <c r="F627" s="55">
        <v>92321.716574018268</v>
      </c>
      <c r="G627" s="55">
        <v>91604.78872081502</v>
      </c>
      <c r="H627" s="55">
        <v>90874.539417614622</v>
      </c>
      <c r="I627" s="55">
        <v>90150.11146995984</v>
      </c>
      <c r="J627" s="55">
        <v>89431.458471534032</v>
      </c>
      <c r="K627" s="55">
        <v>88718.534385959545</v>
      </c>
      <c r="L627" s="55">
        <v>88011.293543848587</v>
      </c>
      <c r="M627" s="55">
        <v>87309.690639877721</v>
      </c>
      <c r="N627" s="55">
        <v>86613.680729885717</v>
      </c>
      <c r="O627" s="55">
        <v>85923.219227994312</v>
      </c>
      <c r="P627" s="55">
        <v>85238.261903752165</v>
      </c>
      <c r="Q627" s="55">
        <v>84558.764879301467</v>
      </c>
      <c r="R627" s="55">
        <v>83884.684626567221</v>
      </c>
      <c r="S627" s="37">
        <f t="shared" si="52"/>
        <v>1368498.9425141837</v>
      </c>
      <c r="T627" s="37">
        <f t="shared" si="51"/>
        <v>498659.24263550341</v>
      </c>
    </row>
    <row r="628" spans="1:20" x14ac:dyDescent="0.55000000000000004">
      <c r="A628" s="31" t="s">
        <v>26</v>
      </c>
      <c r="B628" s="31" t="s">
        <v>460</v>
      </c>
      <c r="C628" s="55">
        <v>1462993.2654236867</v>
      </c>
      <c r="D628" s="55">
        <v>1786252.7655253727</v>
      </c>
      <c r="E628" s="55">
        <v>1746686.9859995863</v>
      </c>
      <c r="F628" s="55">
        <v>1704817.6182438966</v>
      </c>
      <c r="G628" s="55">
        <v>1662258.3568014479</v>
      </c>
      <c r="H628" s="55">
        <v>1617626.3817800658</v>
      </c>
      <c r="I628" s="55">
        <v>1574192.7843671697</v>
      </c>
      <c r="J628" s="55">
        <v>1531925.3878801933</v>
      </c>
      <c r="K628" s="55">
        <v>1490792.8795870456</v>
      </c>
      <c r="L628" s="55">
        <v>1450764.7875088588</v>
      </c>
      <c r="M628" s="55">
        <v>1411811.4578455982</v>
      </c>
      <c r="N628" s="55">
        <v>1373904.0330077924</v>
      </c>
      <c r="O628" s="55">
        <v>1337014.4302381163</v>
      </c>
      <c r="P628" s="55">
        <v>1301115.320806992</v>
      </c>
      <c r="Q628" s="55">
        <v>1266180.1097667911</v>
      </c>
      <c r="R628" s="55">
        <v>1232182.9162496384</v>
      </c>
      <c r="S628" s="37">
        <f t="shared" si="52"/>
        <v>23950519.481032252</v>
      </c>
      <c r="T628" s="37">
        <f t="shared" si="51"/>
        <v>9980635.3737740554</v>
      </c>
    </row>
    <row r="629" spans="1:20" x14ac:dyDescent="0.55000000000000004">
      <c r="A629" s="31" t="s">
        <v>36</v>
      </c>
      <c r="B629" s="31" t="s">
        <v>460</v>
      </c>
      <c r="C629" s="55">
        <v>457680.78949084913</v>
      </c>
      <c r="D629" s="55">
        <v>611491.21246661944</v>
      </c>
      <c r="E629" s="55">
        <v>593680.78880254307</v>
      </c>
      <c r="F629" s="55">
        <v>576389.11534227489</v>
      </c>
      <c r="G629" s="55">
        <v>559601.08285657759</v>
      </c>
      <c r="H629" s="55">
        <v>543302.02219085209</v>
      </c>
      <c r="I629" s="55">
        <v>527477.69144742913</v>
      </c>
      <c r="J629" s="55">
        <v>512114.26354119333</v>
      </c>
      <c r="K629" s="55">
        <v>497198.31411766342</v>
      </c>
      <c r="L629" s="55">
        <v>482716.8098229742</v>
      </c>
      <c r="M629" s="55">
        <v>468657.09691550897</v>
      </c>
      <c r="N629" s="55">
        <v>455006.89020923193</v>
      </c>
      <c r="O629" s="55">
        <v>441754.26233906025</v>
      </c>
      <c r="P629" s="55">
        <v>428887.63333889347</v>
      </c>
      <c r="Q629" s="55">
        <v>416395.76052319747</v>
      </c>
      <c r="R629" s="55">
        <v>404267.72866329853</v>
      </c>
      <c r="S629" s="37">
        <f t="shared" si="52"/>
        <v>7976621.4620681666</v>
      </c>
      <c r="T629" s="37">
        <f t="shared" si="51"/>
        <v>3342145.0111497166</v>
      </c>
    </row>
    <row r="630" spans="1:20" x14ac:dyDescent="0.55000000000000004">
      <c r="A630" s="31" t="s">
        <v>94</v>
      </c>
      <c r="B630" s="31" t="s">
        <v>459</v>
      </c>
      <c r="C630" s="55">
        <v>135267.21078154986</v>
      </c>
      <c r="D630" s="55">
        <v>449385.96120443533</v>
      </c>
      <c r="E630" s="55">
        <v>438714.01659179619</v>
      </c>
      <c r="F630" s="55">
        <v>427741.36049785948</v>
      </c>
      <c r="G630" s="55">
        <v>416454.53186015587</v>
      </c>
      <c r="H630" s="55">
        <v>405051.54454003676</v>
      </c>
      <c r="I630" s="55">
        <v>393960.78366932628</v>
      </c>
      <c r="J630" s="55">
        <v>383173.70014128805</v>
      </c>
      <c r="K630" s="55">
        <v>372681.9789332177</v>
      </c>
      <c r="L630" s="55">
        <v>362477.53269696119</v>
      </c>
      <c r="M630" s="55">
        <v>352552.49552493339</v>
      </c>
      <c r="N630" s="55">
        <v>342899.21688682958</v>
      </c>
      <c r="O630" s="55">
        <v>333510.25573235663</v>
      </c>
      <c r="P630" s="55">
        <v>324378.37475543696</v>
      </c>
      <c r="Q630" s="55">
        <v>315496.53481546679</v>
      </c>
      <c r="R630" s="55">
        <v>306857.88951132505</v>
      </c>
      <c r="S630" s="37">
        <f t="shared" si="52"/>
        <v>5760603.388142976</v>
      </c>
      <c r="T630" s="37">
        <f t="shared" si="51"/>
        <v>2272614.6254758337</v>
      </c>
    </row>
    <row r="631" spans="1:20" x14ac:dyDescent="0.55000000000000004">
      <c r="A631" s="31" t="s">
        <v>95</v>
      </c>
      <c r="B631" s="31" t="s">
        <v>459</v>
      </c>
      <c r="C631" s="55">
        <v>207102.04046121825</v>
      </c>
      <c r="D631" s="55">
        <v>1248565.1534318649</v>
      </c>
      <c r="E631" s="55">
        <v>1204346.5016949754</v>
      </c>
      <c r="F631" s="55">
        <v>1163681.2831945554</v>
      </c>
      <c r="G631" s="55">
        <v>1124054.8089697897</v>
      </c>
      <c r="H631" s="55">
        <v>1084675.0559597677</v>
      </c>
      <c r="I631" s="55">
        <v>1046674.9197929419</v>
      </c>
      <c r="J631" s="55">
        <v>1010006.0674431109</v>
      </c>
      <c r="K631" s="55">
        <v>974621.85916683788</v>
      </c>
      <c r="L631" s="55">
        <v>940477.28918155853</v>
      </c>
      <c r="M631" s="55">
        <v>907528.92842195451</v>
      </c>
      <c r="N631" s="55">
        <v>875734.86930177582</v>
      </c>
      <c r="O631" s="55">
        <v>845054.67241086555</v>
      </c>
      <c r="P631" s="55">
        <v>815449.3150795761</v>
      </c>
      <c r="Q631" s="55">
        <v>786881.14174516674</v>
      </c>
      <c r="R631" s="55">
        <v>759313.81605704571</v>
      </c>
      <c r="S631" s="37">
        <f t="shared" si="52"/>
        <v>14994167.722313004</v>
      </c>
      <c r="T631" s="37">
        <f t="shared" si="51"/>
        <v>6032424.8437121715</v>
      </c>
    </row>
    <row r="632" spans="1:20" x14ac:dyDescent="0.55000000000000004">
      <c r="A632" s="31" t="s">
        <v>96</v>
      </c>
      <c r="B632" s="31" t="s">
        <v>459</v>
      </c>
      <c r="C632" s="55">
        <v>164437.27131165046</v>
      </c>
      <c r="D632" s="55">
        <v>350781.45511056861</v>
      </c>
      <c r="E632" s="55">
        <v>328405.8232939461</v>
      </c>
      <c r="F632" s="55">
        <v>307837.5639484186</v>
      </c>
      <c r="G632" s="55">
        <v>289134.07249541342</v>
      </c>
      <c r="H632" s="55">
        <v>271935.35209260648</v>
      </c>
      <c r="I632" s="55">
        <v>255759.67259584353</v>
      </c>
      <c r="J632" s="55">
        <v>240546.17990255624</v>
      </c>
      <c r="K632" s="55">
        <v>226237.63972809093</v>
      </c>
      <c r="L632" s="55">
        <v>212780.22228609736</v>
      </c>
      <c r="M632" s="55">
        <v>200123.29977689098</v>
      </c>
      <c r="N632" s="55">
        <v>188219.25592192655</v>
      </c>
      <c r="O632" s="55">
        <v>177023.30682783655</v>
      </c>
      <c r="P632" s="55">
        <v>166493.33250611232</v>
      </c>
      <c r="Q632" s="55">
        <v>156589.71841459215</v>
      </c>
      <c r="R632" s="55">
        <v>147275.20642462399</v>
      </c>
      <c r="S632" s="37">
        <f t="shared" si="52"/>
        <v>3683579.3726371736</v>
      </c>
      <c r="T632" s="37">
        <f t="shared" si="51"/>
        <v>1712531.5382526037</v>
      </c>
    </row>
    <row r="633" spans="1:20" x14ac:dyDescent="0.55000000000000004">
      <c r="A633" s="31" t="s">
        <v>33</v>
      </c>
      <c r="B633" s="31" t="s">
        <v>460</v>
      </c>
      <c r="C633" s="55">
        <v>796353.0349151307</v>
      </c>
      <c r="D633" s="55">
        <v>1618238.273704262</v>
      </c>
      <c r="E633" s="55">
        <v>1571105.1201012253</v>
      </c>
      <c r="F633" s="55">
        <v>1525344.7767973063</v>
      </c>
      <c r="G633" s="55">
        <v>1480917.2590265109</v>
      </c>
      <c r="H633" s="55">
        <v>1437783.7466276807</v>
      </c>
      <c r="I633" s="55">
        <v>1395906.5501239616</v>
      </c>
      <c r="J633" s="55">
        <v>1355249.077790254</v>
      </c>
      <c r="K633" s="55">
        <v>1315775.8036798581</v>
      </c>
      <c r="L633" s="55">
        <v>1277452.2365823868</v>
      </c>
      <c r="M633" s="55">
        <v>1240244.8898858123</v>
      </c>
      <c r="N633" s="55">
        <v>1204121.2523163226</v>
      </c>
      <c r="O633" s="55">
        <v>1169049.7595304106</v>
      </c>
      <c r="P633" s="55">
        <v>1134999.7665343792</v>
      </c>
      <c r="Q633" s="55">
        <v>1101941.5209071641</v>
      </c>
      <c r="R633" s="55">
        <v>1069846.1368030719</v>
      </c>
      <c r="S633" s="37">
        <f t="shared" si="52"/>
        <v>20694329.205325738</v>
      </c>
      <c r="T633" s="37">
        <f t="shared" si="51"/>
        <v>8429742.2111721151</v>
      </c>
    </row>
    <row r="634" spans="1:20" x14ac:dyDescent="0.55000000000000004">
      <c r="A634" s="31" t="s">
        <v>97</v>
      </c>
      <c r="B634" s="31" t="s">
        <v>459</v>
      </c>
      <c r="C634" s="55">
        <v>854568.01890607679</v>
      </c>
      <c r="D634" s="55">
        <v>1733833.7485108313</v>
      </c>
      <c r="E634" s="55">
        <v>1685693.7879322888</v>
      </c>
      <c r="F634" s="55">
        <v>1643769.3649904765</v>
      </c>
      <c r="G634" s="55">
        <v>1607131.7795235894</v>
      </c>
      <c r="H634" s="55">
        <v>1574226.591446283</v>
      </c>
      <c r="I634" s="55">
        <v>1541995.1199964483</v>
      </c>
      <c r="J634" s="55">
        <v>1510423.5711762186</v>
      </c>
      <c r="K634" s="55">
        <v>1479498.4334126662</v>
      </c>
      <c r="L634" s="55">
        <v>1449206.471775298</v>
      </c>
      <c r="M634" s="55">
        <v>1419534.7223119456</v>
      </c>
      <c r="N634" s="55">
        <v>1390470.486500625</v>
      </c>
      <c r="O634" s="55">
        <v>1362001.3258149908</v>
      </c>
      <c r="P634" s="55">
        <v>1334115.0564010616</v>
      </c>
      <c r="Q634" s="55">
        <v>1306799.7438629344</v>
      </c>
      <c r="R634" s="55">
        <v>1280043.6981552623</v>
      </c>
      <c r="S634" s="37">
        <f t="shared" si="52"/>
        <v>23173311.920717001</v>
      </c>
      <c r="T634" s="37">
        <f t="shared" si="51"/>
        <v>9099223.2913095467</v>
      </c>
    </row>
    <row r="635" spans="1:20" x14ac:dyDescent="0.55000000000000004">
      <c r="A635" s="31" t="s">
        <v>98</v>
      </c>
      <c r="B635" s="31" t="s">
        <v>460</v>
      </c>
      <c r="C635" s="55">
        <v>180037.28822047295</v>
      </c>
      <c r="D635" s="55">
        <v>781726.94009162532</v>
      </c>
      <c r="E635" s="55">
        <v>765336.9534678096</v>
      </c>
      <c r="F635" s="55">
        <v>750869.91819485556</v>
      </c>
      <c r="G635" s="55">
        <v>736940.67422887881</v>
      </c>
      <c r="H635" s="55">
        <v>722412.81606731482</v>
      </c>
      <c r="I635" s="55">
        <v>708171.35635021608</v>
      </c>
      <c r="J635" s="55">
        <v>694210.6490926015</v>
      </c>
      <c r="K635" s="55">
        <v>680525.15961297974</v>
      </c>
      <c r="L635" s="55">
        <v>667109.46233914117</v>
      </c>
      <c r="M635" s="55">
        <v>653958.23865720571</v>
      </c>
      <c r="N635" s="55">
        <v>641066.27480307396</v>
      </c>
      <c r="O635" s="55">
        <v>628428.45979544602</v>
      </c>
      <c r="P635" s="55">
        <v>616039.78340958711</v>
      </c>
      <c r="Q635" s="55">
        <v>603895.33419103909</v>
      </c>
      <c r="R635" s="55">
        <v>591990.29750848946</v>
      </c>
      <c r="S635" s="37">
        <f t="shared" si="52"/>
        <v>10422719.606030736</v>
      </c>
      <c r="T635" s="37">
        <f t="shared" si="51"/>
        <v>3937324.590270957</v>
      </c>
    </row>
    <row r="636" spans="1:20" x14ac:dyDescent="0.55000000000000004">
      <c r="A636" s="31" t="s">
        <v>99</v>
      </c>
      <c r="B636" s="31" t="s">
        <v>460</v>
      </c>
      <c r="C636" s="55">
        <v>5211274.728134024</v>
      </c>
      <c r="D636" s="55">
        <v>20857618.68185658</v>
      </c>
      <c r="E636" s="55">
        <v>21011293.966975678</v>
      </c>
      <c r="F636" s="55">
        <v>21202740.662984759</v>
      </c>
      <c r="G636" s="55">
        <v>21429097.09664325</v>
      </c>
      <c r="H636" s="55">
        <v>21679112.620382395</v>
      </c>
      <c r="I636" s="55">
        <v>21932045.101463635</v>
      </c>
      <c r="J636" s="55">
        <v>22187928.572334267</v>
      </c>
      <c r="K636" s="55">
        <v>22446797.462501731</v>
      </c>
      <c r="L636" s="55">
        <v>22708686.603166133</v>
      </c>
      <c r="M636" s="55">
        <v>22973631.231906835</v>
      </c>
      <c r="N636" s="55">
        <v>23241666.997423753</v>
      </c>
      <c r="O636" s="55">
        <v>23512829.964333925</v>
      </c>
      <c r="P636" s="55">
        <v>23787156.618024018</v>
      </c>
      <c r="Q636" s="55">
        <v>24064683.869559586</v>
      </c>
      <c r="R636" s="55">
        <v>24345449.06065144</v>
      </c>
      <c r="S636" s="37">
        <f t="shared" si="52"/>
        <v>342592013.23834199</v>
      </c>
      <c r="T636" s="37">
        <f t="shared" si="51"/>
        <v>111391137.75697669</v>
      </c>
    </row>
    <row r="637" spans="1:20" x14ac:dyDescent="0.55000000000000004">
      <c r="A637" s="31" t="s">
        <v>101</v>
      </c>
      <c r="B637" s="31" t="s">
        <v>459</v>
      </c>
      <c r="C637" s="55">
        <v>0</v>
      </c>
      <c r="D637" s="55">
        <v>0</v>
      </c>
      <c r="E637" s="55">
        <v>0</v>
      </c>
      <c r="F637" s="55">
        <v>0</v>
      </c>
      <c r="G637" s="55">
        <v>0</v>
      </c>
      <c r="H637" s="55">
        <v>0</v>
      </c>
      <c r="I637" s="55">
        <v>0</v>
      </c>
      <c r="J637" s="55">
        <v>0</v>
      </c>
      <c r="K637" s="55">
        <v>0</v>
      </c>
      <c r="L637" s="55">
        <v>0</v>
      </c>
      <c r="M637" s="55">
        <v>0</v>
      </c>
      <c r="N637" s="55">
        <v>0</v>
      </c>
      <c r="O637" s="55">
        <v>0</v>
      </c>
      <c r="P637" s="55">
        <v>0</v>
      </c>
      <c r="Q637" s="55">
        <v>0</v>
      </c>
      <c r="R637" s="55">
        <v>0</v>
      </c>
      <c r="S637" s="37">
        <f t="shared" si="52"/>
        <v>0</v>
      </c>
      <c r="T637" s="37">
        <f t="shared" si="51"/>
        <v>0</v>
      </c>
    </row>
    <row r="638" spans="1:20" x14ac:dyDescent="0.55000000000000004">
      <c r="A638" s="31" t="s">
        <v>102</v>
      </c>
      <c r="B638" s="31" t="s">
        <v>459</v>
      </c>
      <c r="C638" s="55">
        <v>140040.86275019345</v>
      </c>
      <c r="D638" s="55">
        <v>363090.04121121456</v>
      </c>
      <c r="E638" s="55">
        <v>359373.47518209781</v>
      </c>
      <c r="F638" s="55">
        <v>355641.65022278402</v>
      </c>
      <c r="G638" s="55">
        <v>351915.8718690112</v>
      </c>
      <c r="H638" s="55">
        <v>348710.78667911905</v>
      </c>
      <c r="I638" s="55">
        <v>345534.89190629974</v>
      </c>
      <c r="J638" s="55">
        <v>342387.9216978855</v>
      </c>
      <c r="K638" s="55">
        <v>339269.61262247007</v>
      </c>
      <c r="L638" s="55">
        <v>336179.70364785736</v>
      </c>
      <c r="M638" s="55">
        <v>333117.93611921015</v>
      </c>
      <c r="N638" s="55">
        <v>330084.05373739894</v>
      </c>
      <c r="O638" s="55">
        <v>327077.80253754661</v>
      </c>
      <c r="P638" s="55">
        <v>324098.93086776935</v>
      </c>
      <c r="Q638" s="55">
        <v>321147.18936811102</v>
      </c>
      <c r="R638" s="55">
        <v>318222.33094966959</v>
      </c>
      <c r="S638" s="37">
        <f t="shared" si="52"/>
        <v>5235893.0613686386</v>
      </c>
      <c r="T638" s="37">
        <f t="shared" si="51"/>
        <v>1918772.6879144202</v>
      </c>
    </row>
    <row r="639" spans="1:20" x14ac:dyDescent="0.55000000000000004">
      <c r="A639" s="31" t="s">
        <v>104</v>
      </c>
      <c r="B639" s="31" t="s">
        <v>460</v>
      </c>
      <c r="C639" s="55">
        <v>3446810.9397469168</v>
      </c>
      <c r="D639" s="55">
        <v>8432689.7469025385</v>
      </c>
      <c r="E639" s="55">
        <v>8210927.1925157765</v>
      </c>
      <c r="F639" s="55">
        <v>7991543.0995635977</v>
      </c>
      <c r="G639" s="55">
        <v>7769233.9457017221</v>
      </c>
      <c r="H639" s="55">
        <v>7541775.9788255002</v>
      </c>
      <c r="I639" s="55">
        <v>7320977.2433557548</v>
      </c>
      <c r="J639" s="55">
        <v>7106642.7785991542</v>
      </c>
      <c r="K639" s="55">
        <v>6898583.3316790313</v>
      </c>
      <c r="L639" s="55">
        <v>6696615.1904290151</v>
      </c>
      <c r="M639" s="55">
        <v>6500560.0211790148</v>
      </c>
      <c r="N639" s="55">
        <v>6310244.7112902896</v>
      </c>
      <c r="O639" s="55">
        <v>6125501.2163005946</v>
      </c>
      <c r="P639" s="55">
        <v>5946166.4115444086</v>
      </c>
      <c r="Q639" s="55">
        <v>5772081.9481172459</v>
      </c>
      <c r="R639" s="55">
        <v>5603094.1130568739</v>
      </c>
      <c r="S639" s="37">
        <f t="shared" si="52"/>
        <v>107673447.86880744</v>
      </c>
      <c r="T639" s="37">
        <f t="shared" si="51"/>
        <v>43392980.903256051</v>
      </c>
    </row>
    <row r="640" spans="1:20" x14ac:dyDescent="0.55000000000000004">
      <c r="A640" s="64" t="s">
        <v>106</v>
      </c>
      <c r="B640" s="31">
        <v>0</v>
      </c>
      <c r="C640" s="55">
        <v>0</v>
      </c>
      <c r="D640" s="55">
        <v>0</v>
      </c>
      <c r="E640" s="55">
        <v>0</v>
      </c>
      <c r="F640" s="55">
        <v>0</v>
      </c>
      <c r="G640" s="55">
        <v>0</v>
      </c>
      <c r="H640" s="55">
        <v>0</v>
      </c>
      <c r="I640" s="55">
        <v>0</v>
      </c>
      <c r="J640" s="55">
        <v>0</v>
      </c>
      <c r="K640" s="55">
        <v>0</v>
      </c>
      <c r="L640" s="55">
        <v>0</v>
      </c>
      <c r="M640" s="55">
        <v>0</v>
      </c>
      <c r="N640" s="55">
        <v>0</v>
      </c>
      <c r="O640" s="55">
        <v>0</v>
      </c>
      <c r="P640" s="55">
        <v>0</v>
      </c>
      <c r="Q640" s="55">
        <v>0</v>
      </c>
      <c r="R640" s="55">
        <v>0</v>
      </c>
      <c r="S640" s="37">
        <f t="shared" si="52"/>
        <v>0</v>
      </c>
      <c r="T640" s="37">
        <f t="shared" si="51"/>
        <v>0</v>
      </c>
    </row>
    <row r="641" spans="1:20" x14ac:dyDescent="0.55000000000000004">
      <c r="A641" s="31" t="s">
        <v>107</v>
      </c>
      <c r="B641" s="31" t="s">
        <v>460</v>
      </c>
      <c r="C641" s="55">
        <v>250509.55152386593</v>
      </c>
      <c r="D641" s="55">
        <v>1754159.0445452917</v>
      </c>
      <c r="E641" s="55">
        <v>1721952.6250715635</v>
      </c>
      <c r="F641" s="55">
        <v>1693026.5015485683</v>
      </c>
      <c r="G641" s="55">
        <v>1665626.353641151</v>
      </c>
      <c r="H641" s="55">
        <v>1637614.2307549831</v>
      </c>
      <c r="I641" s="55">
        <v>1610073.2093417686</v>
      </c>
      <c r="J641" s="55">
        <v>1582995.3665247324</v>
      </c>
      <c r="K641" s="55">
        <v>1556372.9126722286</v>
      </c>
      <c r="L641" s="55">
        <v>1530198.189156855</v>
      </c>
      <c r="M641" s="55">
        <v>1504463.6661522507</v>
      </c>
      <c r="N641" s="55">
        <v>1479161.940466953</v>
      </c>
      <c r="O641" s="55">
        <v>1454285.7334146784</v>
      </c>
      <c r="P641" s="55">
        <v>1429827.8887204237</v>
      </c>
      <c r="Q641" s="55">
        <v>1405781.3704617822</v>
      </c>
      <c r="R641" s="55">
        <v>1382139.2610448792</v>
      </c>
      <c r="S641" s="37">
        <f t="shared" si="52"/>
        <v>23658187.845041972</v>
      </c>
      <c r="T641" s="37">
        <f t="shared" si="51"/>
        <v>8722888.3070854228</v>
      </c>
    </row>
    <row r="642" spans="1:20" x14ac:dyDescent="0.55000000000000004">
      <c r="A642" s="31" t="s">
        <v>108</v>
      </c>
      <c r="B642" s="31" t="s">
        <v>459</v>
      </c>
      <c r="C642" s="55">
        <v>7449.9362993317454</v>
      </c>
      <c r="D642" s="55">
        <v>42676.414144407514</v>
      </c>
      <c r="E642" s="55">
        <v>42154.366524541911</v>
      </c>
      <c r="F642" s="55">
        <v>41682.151140128561</v>
      </c>
      <c r="G642" s="55">
        <v>41273.689677352791</v>
      </c>
      <c r="H642" s="55">
        <v>40906.094110432197</v>
      </c>
      <c r="I642" s="55">
        <v>40541.772457277875</v>
      </c>
      <c r="J642" s="55">
        <v>40180.695559455089</v>
      </c>
      <c r="K642" s="55">
        <v>39822.834518222655</v>
      </c>
      <c r="L642" s="55">
        <v>39468.160692220044</v>
      </c>
      <c r="M642" s="55">
        <v>39116.645695175073</v>
      </c>
      <c r="N642" s="55">
        <v>38768.261393632012</v>
      </c>
      <c r="O642" s="55">
        <v>38422.979904699911</v>
      </c>
      <c r="P642" s="55">
        <v>38080.773593821024</v>
      </c>
      <c r="Q642" s="55">
        <v>37741.615072559071</v>
      </c>
      <c r="R642" s="55">
        <v>37405.477196407221</v>
      </c>
      <c r="S642" s="37">
        <f t="shared" si="52"/>
        <v>605691.86797966482</v>
      </c>
      <c r="T642" s="37">
        <f t="shared" si="51"/>
        <v>216142.6518961947</v>
      </c>
    </row>
    <row r="643" spans="1:20" x14ac:dyDescent="0.55000000000000004">
      <c r="A643" s="65" t="s">
        <v>111</v>
      </c>
      <c r="B643" s="31" t="s">
        <v>459</v>
      </c>
      <c r="C643" s="55">
        <v>13887.927702811605</v>
      </c>
      <c r="D643" s="55">
        <v>59238.241279221336</v>
      </c>
      <c r="E643" s="55">
        <v>63489.419572606123</v>
      </c>
      <c r="F643" s="55">
        <v>67752.301716577844</v>
      </c>
      <c r="G643" s="55">
        <v>71872.987336584833</v>
      </c>
      <c r="H643" s="55">
        <v>75743.225149090402</v>
      </c>
      <c r="I643" s="55">
        <v>79821.868668390947</v>
      </c>
      <c r="J643" s="55">
        <v>84120.140186430479</v>
      </c>
      <c r="K643" s="55">
        <v>88649.866296438326</v>
      </c>
      <c r="L643" s="55">
        <v>93423.510433522853</v>
      </c>
      <c r="M643" s="55">
        <v>98454.207167520726</v>
      </c>
      <c r="N643" s="55">
        <v>103755.7983424577</v>
      </c>
      <c r="O643" s="55">
        <v>109342.87116205762</v>
      </c>
      <c r="P643" s="55">
        <v>115230.79832609119</v>
      </c>
      <c r="Q643" s="55">
        <v>121435.78032799874</v>
      </c>
      <c r="R643" s="55">
        <v>127974.89003016787</v>
      </c>
      <c r="S643" s="37">
        <f t="shared" si="52"/>
        <v>1374193.8336979686</v>
      </c>
      <c r="T643" s="37">
        <f t="shared" si="51"/>
        <v>351984.10275689216</v>
      </c>
    </row>
    <row r="644" spans="1:20" x14ac:dyDescent="0.55000000000000004">
      <c r="A644" s="31" t="s">
        <v>112</v>
      </c>
      <c r="B644" s="31" t="s">
        <v>459</v>
      </c>
      <c r="C644" s="55">
        <v>16558.754647675796</v>
      </c>
      <c r="D644" s="55">
        <v>114413.53926539769</v>
      </c>
      <c r="E644" s="55">
        <v>110272.69494107152</v>
      </c>
      <c r="F644" s="55">
        <v>106035.6621961348</v>
      </c>
      <c r="G644" s="55">
        <v>101911.79303245599</v>
      </c>
      <c r="H644" s="55">
        <v>97994.831580577506</v>
      </c>
      <c r="I644" s="55">
        <v>94228.417838232679</v>
      </c>
      <c r="J644" s="55">
        <v>90606.765531258628</v>
      </c>
      <c r="K644" s="55">
        <v>87124.310779900232</v>
      </c>
      <c r="L644" s="55">
        <v>83775.703551120838</v>
      </c>
      <c r="M644" s="55">
        <v>80555.799439442286</v>
      </c>
      <c r="N644" s="55">
        <v>77459.651763686445</v>
      </c>
      <c r="O644" s="55">
        <v>74482.503967477431</v>
      </c>
      <c r="P644" s="55">
        <v>71619.782311828778</v>
      </c>
      <c r="Q644" s="55">
        <v>68867.08884859024</v>
      </c>
      <c r="R644" s="55">
        <v>66220.194663958348</v>
      </c>
      <c r="S644" s="37">
        <f t="shared" si="52"/>
        <v>1342127.4943588094</v>
      </c>
      <c r="T644" s="37">
        <f t="shared" si="51"/>
        <v>547187.27566331334</v>
      </c>
    </row>
    <row r="645" spans="1:20" x14ac:dyDescent="0.55000000000000004">
      <c r="A645" s="31" t="s">
        <v>114</v>
      </c>
      <c r="B645" s="31" t="s">
        <v>459</v>
      </c>
      <c r="C645" s="55">
        <v>11522.687095729661</v>
      </c>
      <c r="D645" s="55">
        <v>64767.019939669495</v>
      </c>
      <c r="E645" s="55">
        <v>62850.658739420374</v>
      </c>
      <c r="F645" s="55">
        <v>61102.424899731122</v>
      </c>
      <c r="G645" s="55">
        <v>59454.455950206953</v>
      </c>
      <c r="H645" s="55">
        <v>57836.948676612847</v>
      </c>
      <c r="I645" s="55">
        <v>56263.447016026454</v>
      </c>
      <c r="J645" s="55">
        <v>54732.75375962667</v>
      </c>
      <c r="K645" s="55">
        <v>53243.704269640992</v>
      </c>
      <c r="L645" s="55">
        <v>51795.165593223435</v>
      </c>
      <c r="M645" s="55">
        <v>50386.035600440133</v>
      </c>
      <c r="N645" s="55">
        <v>49015.242145706645</v>
      </c>
      <c r="O645" s="55">
        <v>47681.742252039199</v>
      </c>
      <c r="P645" s="55">
        <v>46384.521317498875</v>
      </c>
      <c r="Q645" s="55">
        <v>45122.59234322534</v>
      </c>
      <c r="R645" s="55">
        <v>43894.995182472318</v>
      </c>
      <c r="S645" s="37">
        <f t="shared" si="52"/>
        <v>816054.39478127041</v>
      </c>
      <c r="T645" s="37">
        <f t="shared" si="51"/>
        <v>317534.19530137046</v>
      </c>
    </row>
    <row r="646" spans="1:20" x14ac:dyDescent="0.55000000000000004">
      <c r="A646" s="31" t="s">
        <v>115</v>
      </c>
      <c r="B646" s="31" t="s">
        <v>460</v>
      </c>
      <c r="C646" s="55">
        <v>540549.78056989668</v>
      </c>
      <c r="D646" s="55">
        <v>3087442.7862687116</v>
      </c>
      <c r="E646" s="55">
        <v>3037364.5595334489</v>
      </c>
      <c r="F646" s="55">
        <v>2987684.262222548</v>
      </c>
      <c r="G646" s="55">
        <v>2934860.5155329374</v>
      </c>
      <c r="H646" s="55">
        <v>2879712.8263676451</v>
      </c>
      <c r="I646" s="55">
        <v>2825601.393475581</v>
      </c>
      <c r="J646" s="55">
        <v>2772506.7450152226</v>
      </c>
      <c r="K646" s="55">
        <v>2720409.775031962</v>
      </c>
      <c r="L646" s="55">
        <v>2669291.7365828878</v>
      </c>
      <c r="M646" s="55">
        <v>2619134.2349907462</v>
      </c>
      <c r="N646" s="55">
        <v>2569919.2212246777</v>
      </c>
      <c r="O646" s="55">
        <v>2521628.9854053203</v>
      </c>
      <c r="P646" s="55">
        <v>2474246.1504319613</v>
      </c>
      <c r="Q646" s="55">
        <v>2427753.6657294417</v>
      </c>
      <c r="R646" s="55">
        <v>2382134.8011125536</v>
      </c>
      <c r="S646" s="37">
        <f t="shared" si="52"/>
        <v>41450241.439495541</v>
      </c>
      <c r="T646" s="37">
        <f t="shared" si="51"/>
        <v>15467614.730495187</v>
      </c>
    </row>
    <row r="647" spans="1:20" x14ac:dyDescent="0.55000000000000004">
      <c r="A647" s="31" t="s">
        <v>117</v>
      </c>
      <c r="B647" s="31" t="s">
        <v>459</v>
      </c>
      <c r="C647" s="55">
        <v>100230.76220775522</v>
      </c>
      <c r="D647" s="55">
        <v>170151.67876952435</v>
      </c>
      <c r="E647" s="55">
        <v>164257.89456792755</v>
      </c>
      <c r="F647" s="55">
        <v>158546.53552914414</v>
      </c>
      <c r="G647" s="55">
        <v>152984.32756996457</v>
      </c>
      <c r="H647" s="55">
        <v>147588.22219784683</v>
      </c>
      <c r="I647" s="55">
        <v>142382.44974184877</v>
      </c>
      <c r="J647" s="55">
        <v>137360.29672688778</v>
      </c>
      <c r="K647" s="55">
        <v>132515.28647742505</v>
      </c>
      <c r="L647" s="55">
        <v>127841.17076500654</v>
      </c>
      <c r="M647" s="55">
        <v>123331.92175041458</v>
      </c>
      <c r="N647" s="55">
        <v>118981.72421003807</v>
      </c>
      <c r="O647" s="55">
        <v>114784.96803643594</v>
      </c>
      <c r="P647" s="55">
        <v>110736.2410034233</v>
      </c>
      <c r="Q647" s="55">
        <v>106830.32178634906</v>
      </c>
      <c r="R647" s="55">
        <v>103062.17322856458</v>
      </c>
      <c r="S647" s="37">
        <f t="shared" si="52"/>
        <v>2111585.9745685565</v>
      </c>
      <c r="T647" s="37">
        <f t="shared" si="51"/>
        <v>893759.42084216268</v>
      </c>
    </row>
    <row r="648" spans="1:20" x14ac:dyDescent="0.55000000000000004">
      <c r="A648" s="31" t="s">
        <v>118</v>
      </c>
      <c r="B648" s="31" t="s">
        <v>459</v>
      </c>
      <c r="C648" s="55">
        <v>19675.709603889405</v>
      </c>
      <c r="D648" s="55">
        <v>92861.324164895996</v>
      </c>
      <c r="E648" s="55">
        <v>91767.571564155922</v>
      </c>
      <c r="F648" s="55">
        <v>90736.272367147161</v>
      </c>
      <c r="G648" s="55">
        <v>89687.199087724744</v>
      </c>
      <c r="H648" s="55">
        <v>88377.271021906912</v>
      </c>
      <c r="I648" s="55">
        <v>87086.475134984939</v>
      </c>
      <c r="J648" s="55">
        <v>85814.531991561744</v>
      </c>
      <c r="K648" s="55">
        <v>84561.166237539044</v>
      </c>
      <c r="L648" s="55">
        <v>83326.106540508074</v>
      </c>
      <c r="M648" s="55">
        <v>82109.085531010627</v>
      </c>
      <c r="N648" s="55">
        <v>80909.839744658137</v>
      </c>
      <c r="O648" s="55">
        <v>79728.109565096122</v>
      </c>
      <c r="P648" s="55">
        <v>78563.639167801521</v>
      </c>
      <c r="Q648" s="55">
        <v>77416.176464701261</v>
      </c>
      <c r="R648" s="55">
        <v>76285.473049599299</v>
      </c>
      <c r="S648" s="37">
        <f t="shared" si="52"/>
        <v>1288905.951237181</v>
      </c>
      <c r="T648" s="37">
        <f t="shared" si="51"/>
        <v>473105.34780972014</v>
      </c>
    </row>
    <row r="649" spans="1:20" x14ac:dyDescent="0.55000000000000004">
      <c r="A649" s="31" t="s">
        <v>119</v>
      </c>
      <c r="B649" s="31" t="s">
        <v>460</v>
      </c>
      <c r="C649" s="55">
        <v>322240.25134759466</v>
      </c>
      <c r="D649" s="55">
        <v>1072750.0136747344</v>
      </c>
      <c r="E649" s="55">
        <v>1038071.7314042946</v>
      </c>
      <c r="F649" s="55">
        <v>1005530.5089874812</v>
      </c>
      <c r="G649" s="55">
        <v>971937.5303017511</v>
      </c>
      <c r="H649" s="55">
        <v>938035.90349912003</v>
      </c>
      <c r="I649" s="55">
        <v>905316.78098717972</v>
      </c>
      <c r="J649" s="55">
        <v>873738.9164739555</v>
      </c>
      <c r="K649" s="55">
        <v>843262.50235705357</v>
      </c>
      <c r="L649" s="55">
        <v>813849.11954150791</v>
      </c>
      <c r="M649" s="55">
        <v>785461.68900800461</v>
      </c>
      <c r="N649" s="55">
        <v>758064.42507042817</v>
      </c>
      <c r="O649" s="55">
        <v>731622.7902638067</v>
      </c>
      <c r="P649" s="55">
        <v>706103.451805786</v>
      </c>
      <c r="Q649" s="55">
        <v>681474.23957674752</v>
      </c>
      <c r="R649" s="55">
        <v>657704.10556559893</v>
      </c>
      <c r="S649" s="37">
        <f t="shared" si="52"/>
        <v>13105163.959865043</v>
      </c>
      <c r="T649" s="37">
        <f t="shared" si="51"/>
        <v>5348565.9392149756</v>
      </c>
    </row>
    <row r="650" spans="1:20" x14ac:dyDescent="0.55000000000000004">
      <c r="A650" s="31" t="s">
        <v>120</v>
      </c>
      <c r="B650" s="31" t="s">
        <v>459</v>
      </c>
      <c r="C650" s="55">
        <v>165554.62641199169</v>
      </c>
      <c r="D650" s="55">
        <v>224222.00527120283</v>
      </c>
      <c r="E650" s="55">
        <v>222005.76613883793</v>
      </c>
      <c r="F650" s="55">
        <v>220465.61331550797</v>
      </c>
      <c r="G650" s="55">
        <v>219236.42149053345</v>
      </c>
      <c r="H650" s="55">
        <v>218132.80374041435</v>
      </c>
      <c r="I650" s="55">
        <v>217034.74150944714</v>
      </c>
      <c r="J650" s="55">
        <v>215942.20683161452</v>
      </c>
      <c r="K650" s="55">
        <v>214855.17188167787</v>
      </c>
      <c r="L650" s="55">
        <v>213773.60897446834</v>
      </c>
      <c r="M650" s="55">
        <v>212697.49056418208</v>
      </c>
      <c r="N650" s="55">
        <v>211626.78924367833</v>
      </c>
      <c r="O650" s="55">
        <v>210561.47774378175</v>
      </c>
      <c r="P650" s="55">
        <v>209501.52893258756</v>
      </c>
      <c r="Q650" s="55">
        <v>208446.91581477085</v>
      </c>
      <c r="R650" s="55">
        <v>207397.61153089892</v>
      </c>
      <c r="S650" s="37">
        <f t="shared" si="52"/>
        <v>3391454.7793955957</v>
      </c>
      <c r="T650" s="37">
        <f t="shared" si="51"/>
        <v>1269617.2363684883</v>
      </c>
    </row>
    <row r="651" spans="1:20" x14ac:dyDescent="0.55000000000000004">
      <c r="A651" s="31" t="s">
        <v>121</v>
      </c>
      <c r="B651" s="31" t="s">
        <v>459</v>
      </c>
      <c r="C651" s="55">
        <v>387532.64541973913</v>
      </c>
      <c r="D651" s="55">
        <v>1379920.8675332561</v>
      </c>
      <c r="E651" s="55">
        <v>1382586.0964731716</v>
      </c>
      <c r="F651" s="55">
        <v>1381439.6812597315</v>
      </c>
      <c r="G651" s="55">
        <v>1374840.9827411133</v>
      </c>
      <c r="H651" s="55">
        <v>1363110.7593777599</v>
      </c>
      <c r="I651" s="55">
        <v>1351480.6189635487</v>
      </c>
      <c r="J651" s="55">
        <v>1339949.7075849262</v>
      </c>
      <c r="K651" s="55">
        <v>1328517.1786139803</v>
      </c>
      <c r="L651" s="55">
        <v>1317182.1926462774</v>
      </c>
      <c r="M651" s="55">
        <v>1305943.9174392291</v>
      </c>
      <c r="N651" s="55">
        <v>1294801.5278509927</v>
      </c>
      <c r="O651" s="55">
        <v>1283754.2057798821</v>
      </c>
      <c r="P651" s="55">
        <v>1272801.1401043022</v>
      </c>
      <c r="Q651" s="55">
        <v>1261941.5266231943</v>
      </c>
      <c r="R651" s="55">
        <v>1251174.5679969913</v>
      </c>
      <c r="S651" s="37">
        <f t="shared" si="52"/>
        <v>20276977.616408095</v>
      </c>
      <c r="T651" s="37">
        <f t="shared" si="51"/>
        <v>7269431.0328047713</v>
      </c>
    </row>
    <row r="652" spans="1:20" x14ac:dyDescent="0.55000000000000004">
      <c r="A652" s="31" t="s">
        <v>122</v>
      </c>
      <c r="B652" s="31" t="s">
        <v>459</v>
      </c>
      <c r="C652" s="55">
        <v>79636.548297362868</v>
      </c>
      <c r="D652" s="55">
        <v>158906.6790680851</v>
      </c>
      <c r="E652" s="55">
        <v>156043.07104839815</v>
      </c>
      <c r="F652" s="55">
        <v>153430.37243539022</v>
      </c>
      <c r="G652" s="55">
        <v>151009.14989321635</v>
      </c>
      <c r="H652" s="55">
        <v>148495.64006653897</v>
      </c>
      <c r="I652" s="55">
        <v>146023.96698719292</v>
      </c>
      <c r="J652" s="55">
        <v>143593.43429290075</v>
      </c>
      <c r="K652" s="55">
        <v>141203.35721216234</v>
      </c>
      <c r="L652" s="55">
        <v>138853.06237132932</v>
      </c>
      <c r="M652" s="55">
        <v>136541.88760489045</v>
      </c>
      <c r="N652" s="55">
        <v>134269.18176891518</v>
      </c>
      <c r="O652" s="55">
        <v>132034.30455760215</v>
      </c>
      <c r="P652" s="55">
        <v>129836.62632288113</v>
      </c>
      <c r="Q652" s="55">
        <v>127675.52789701769</v>
      </c>
      <c r="R652" s="55">
        <v>125550.40041817083</v>
      </c>
      <c r="S652" s="37">
        <f t="shared" si="52"/>
        <v>2203103.2102420544</v>
      </c>
      <c r="T652" s="37">
        <f t="shared" si="51"/>
        <v>847521.46080899157</v>
      </c>
    </row>
    <row r="653" spans="1:20" x14ac:dyDescent="0.55000000000000004">
      <c r="A653" s="31" t="s">
        <v>124</v>
      </c>
      <c r="B653" s="31" t="s">
        <v>460</v>
      </c>
      <c r="C653" s="55">
        <v>801155.20850630582</v>
      </c>
      <c r="D653" s="55">
        <v>1524667.1080091426</v>
      </c>
      <c r="E653" s="55">
        <v>1504531.5432132746</v>
      </c>
      <c r="F653" s="55">
        <v>1482607.7316806836</v>
      </c>
      <c r="G653" s="55">
        <v>1459296.8127540173</v>
      </c>
      <c r="H653" s="55">
        <v>1434514.0360210196</v>
      </c>
      <c r="I653" s="55">
        <v>1410152.1373556152</v>
      </c>
      <c r="J653" s="55">
        <v>1386203.9691185516</v>
      </c>
      <c r="K653" s="55">
        <v>1362662.5050566744</v>
      </c>
      <c r="L653" s="55">
        <v>1339520.8382414675</v>
      </c>
      <c r="M653" s="55">
        <v>1316772.1790425989</v>
      </c>
      <c r="N653" s="55">
        <v>1294409.853135884</v>
      </c>
      <c r="O653" s="55">
        <v>1272427.2995450774</v>
      </c>
      <c r="P653" s="55">
        <v>1250818.0687169193</v>
      </c>
      <c r="Q653" s="55">
        <v>1229575.8206288761</v>
      </c>
      <c r="R653" s="55">
        <v>1208694.3229290145</v>
      </c>
      <c r="S653" s="37">
        <f t="shared" si="52"/>
        <v>21278009.433955122</v>
      </c>
      <c r="T653" s="37">
        <f t="shared" si="51"/>
        <v>8206772.4401844433</v>
      </c>
    </row>
    <row r="654" spans="1:20" x14ac:dyDescent="0.55000000000000004">
      <c r="A654" s="31" t="s">
        <v>7</v>
      </c>
      <c r="B654" s="31" t="s">
        <v>460</v>
      </c>
      <c r="C654" s="55">
        <v>668530.28002891538</v>
      </c>
      <c r="D654" s="55">
        <v>2569682.2060853462</v>
      </c>
      <c r="E654" s="55">
        <v>2496265.2804276748</v>
      </c>
      <c r="F654" s="55">
        <v>2431713.989902047</v>
      </c>
      <c r="G654" s="55">
        <v>2374782.9661165909</v>
      </c>
      <c r="H654" s="55">
        <v>2324921.7552142846</v>
      </c>
      <c r="I654" s="55">
        <v>2276107.435917703</v>
      </c>
      <c r="J654" s="55">
        <v>2228318.0275726598</v>
      </c>
      <c r="K654" s="55">
        <v>2181532.0110332626</v>
      </c>
      <c r="L654" s="55">
        <v>2135728.3189720311</v>
      </c>
      <c r="M654" s="55">
        <v>2090886.3263934711</v>
      </c>
      <c r="N654" s="55">
        <v>2046985.8413468166</v>
      </c>
      <c r="O654" s="55">
        <v>2004007.095833777</v>
      </c>
      <c r="P654" s="55">
        <v>1961930.7369071823</v>
      </c>
      <c r="Q654" s="55">
        <v>1920737.8179565235</v>
      </c>
      <c r="R654" s="55">
        <v>1880409.7901764626</v>
      </c>
      <c r="S654" s="37">
        <f t="shared" si="52"/>
        <v>33592539.87988475</v>
      </c>
      <c r="T654" s="37">
        <f t="shared" si="51"/>
        <v>12865896.477774858</v>
      </c>
    </row>
    <row r="655" spans="1:20" x14ac:dyDescent="0.55000000000000004">
      <c r="A655" s="31" t="s">
        <v>127</v>
      </c>
      <c r="B655" s="31" t="s">
        <v>460</v>
      </c>
      <c r="C655" s="55">
        <v>822385.78780394746</v>
      </c>
      <c r="D655" s="55">
        <v>3899336.439744533</v>
      </c>
      <c r="E655" s="55">
        <v>3887249.6272337125</v>
      </c>
      <c r="F655" s="55">
        <v>3844104.4504956095</v>
      </c>
      <c r="G655" s="55">
        <v>3773806.600672089</v>
      </c>
      <c r="H655" s="55">
        <v>3680603.5654443386</v>
      </c>
      <c r="I655" s="55">
        <v>3589702.398514268</v>
      </c>
      <c r="J655" s="55">
        <v>3501046.2498270827</v>
      </c>
      <c r="K655" s="55">
        <v>3414579.6733738794</v>
      </c>
      <c r="L655" s="55">
        <v>3330248.5925154295</v>
      </c>
      <c r="M655" s="55">
        <v>3248000.2661623759</v>
      </c>
      <c r="N655" s="55">
        <v>3167783.2557906839</v>
      </c>
      <c r="O655" s="55">
        <v>3089547.3932717205</v>
      </c>
      <c r="P655" s="55">
        <v>3013243.7494968576</v>
      </c>
      <c r="Q655" s="55">
        <v>2938824.6037769523</v>
      </c>
      <c r="R655" s="55">
        <v>2866243.4139975873</v>
      </c>
      <c r="S655" s="37">
        <f t="shared" si="52"/>
        <v>52066706.068121061</v>
      </c>
      <c r="T655" s="37">
        <f t="shared" si="51"/>
        <v>19907486.47139423</v>
      </c>
    </row>
    <row r="656" spans="1:20" x14ac:dyDescent="0.55000000000000004">
      <c r="A656" s="31" t="s">
        <v>128</v>
      </c>
      <c r="B656" s="31" t="s">
        <v>460</v>
      </c>
      <c r="C656" s="55">
        <v>105817.9527493412</v>
      </c>
      <c r="D656" s="55">
        <v>423874.10257438553</v>
      </c>
      <c r="E656" s="55">
        <v>427745.73928485368</v>
      </c>
      <c r="F656" s="55">
        <v>430997.49850184284</v>
      </c>
      <c r="G656" s="55">
        <v>433971.74420871958</v>
      </c>
      <c r="H656" s="55">
        <v>436463.26589621289</v>
      </c>
      <c r="I656" s="55">
        <v>438969.0919258715</v>
      </c>
      <c r="J656" s="55">
        <v>441489.30442188721</v>
      </c>
      <c r="K656" s="55">
        <v>444023.98597994359</v>
      </c>
      <c r="L656" s="55">
        <v>446573.21966992371</v>
      </c>
      <c r="M656" s="55">
        <v>449137.08903863118</v>
      </c>
      <c r="N656" s="55">
        <v>451715.67811252997</v>
      </c>
      <c r="O656" s="55">
        <v>454309.07140049676</v>
      </c>
      <c r="P656" s="55">
        <v>456917.35389659135</v>
      </c>
      <c r="Q656" s="55">
        <v>459540.61108284222</v>
      </c>
      <c r="R656" s="55">
        <v>462178.92893204791</v>
      </c>
      <c r="S656" s="37">
        <f t="shared" si="52"/>
        <v>6763724.6376761217</v>
      </c>
      <c r="T656" s="37">
        <f t="shared" si="51"/>
        <v>2258870.3032153556</v>
      </c>
    </row>
    <row r="657" spans="1:20" x14ac:dyDescent="0.55000000000000004">
      <c r="A657" s="31" t="s">
        <v>129</v>
      </c>
      <c r="B657" s="31" t="s">
        <v>459</v>
      </c>
      <c r="C657" s="55">
        <v>0</v>
      </c>
      <c r="D657" s="55">
        <v>0</v>
      </c>
      <c r="E657" s="55">
        <v>0</v>
      </c>
      <c r="F657" s="55">
        <v>0</v>
      </c>
      <c r="G657" s="55">
        <v>0</v>
      </c>
      <c r="H657" s="55">
        <v>0</v>
      </c>
      <c r="I657" s="55">
        <v>0</v>
      </c>
      <c r="J657" s="55">
        <v>0</v>
      </c>
      <c r="K657" s="55">
        <v>0</v>
      </c>
      <c r="L657" s="55">
        <v>0</v>
      </c>
      <c r="M657" s="55">
        <v>0</v>
      </c>
      <c r="N657" s="55">
        <v>0</v>
      </c>
      <c r="O657" s="55">
        <v>0</v>
      </c>
      <c r="P657" s="55">
        <v>0</v>
      </c>
      <c r="Q657" s="55">
        <v>0</v>
      </c>
      <c r="R657" s="55">
        <v>0</v>
      </c>
      <c r="S657" s="37">
        <f t="shared" si="52"/>
        <v>0</v>
      </c>
      <c r="T657" s="37">
        <f t="shared" si="51"/>
        <v>0</v>
      </c>
    </row>
    <row r="658" spans="1:20" x14ac:dyDescent="0.55000000000000004">
      <c r="A658" s="31" t="s">
        <v>130</v>
      </c>
      <c r="B658" s="31" t="s">
        <v>460</v>
      </c>
      <c r="C658" s="55">
        <v>104482.84372249222</v>
      </c>
      <c r="D658" s="55">
        <v>140452.79123083479</v>
      </c>
      <c r="E658" s="55">
        <v>137043.40931030153</v>
      </c>
      <c r="F658" s="55">
        <v>133570.05127258488</v>
      </c>
      <c r="G658" s="55">
        <v>130155.81384618054</v>
      </c>
      <c r="H658" s="55">
        <v>126814.0682047375</v>
      </c>
      <c r="I658" s="55">
        <v>123558.12175736888</v>
      </c>
      <c r="J658" s="55">
        <v>120385.7716129831</v>
      </c>
      <c r="K658" s="55">
        <v>117294.87143963485</v>
      </c>
      <c r="L658" s="55">
        <v>114283.33001237095</v>
      </c>
      <c r="M658" s="55">
        <v>111349.10979836059</v>
      </c>
      <c r="N658" s="55">
        <v>108490.22557835191</v>
      </c>
      <c r="O658" s="55">
        <v>105704.74310352301</v>
      </c>
      <c r="P658" s="55">
        <v>102990.77778681797</v>
      </c>
      <c r="Q658" s="55">
        <v>100346.49342788282</v>
      </c>
      <c r="R658" s="55">
        <v>97770.100970738902</v>
      </c>
      <c r="S658" s="37">
        <f t="shared" si="52"/>
        <v>1874692.5230751643</v>
      </c>
      <c r="T658" s="37">
        <f t="shared" si="51"/>
        <v>772518.97758713143</v>
      </c>
    </row>
    <row r="659" spans="1:20" x14ac:dyDescent="0.55000000000000004">
      <c r="A659" s="31" t="s">
        <v>32</v>
      </c>
      <c r="B659" s="31" t="s">
        <v>460</v>
      </c>
      <c r="C659" s="55">
        <v>3805697.2603396494</v>
      </c>
      <c r="D659" s="55">
        <v>9284169.1113091633</v>
      </c>
      <c r="E659" s="55">
        <v>9316236.4646943361</v>
      </c>
      <c r="F659" s="55">
        <v>9332724.3937809933</v>
      </c>
      <c r="G659" s="55">
        <v>9341094.4348930307</v>
      </c>
      <c r="H659" s="55">
        <v>9343727.2566869352</v>
      </c>
      <c r="I659" s="55">
        <v>9346360.8205513395</v>
      </c>
      <c r="J659" s="55">
        <v>9348995.1266953945</v>
      </c>
      <c r="K659" s="55">
        <v>9351630.1753283162</v>
      </c>
      <c r="L659" s="55">
        <v>9354265.9666593801</v>
      </c>
      <c r="M659" s="55">
        <v>9356902.500897916</v>
      </c>
      <c r="N659" s="55">
        <v>9359539.778253315</v>
      </c>
      <c r="O659" s="55">
        <v>9362177.7989350297</v>
      </c>
      <c r="P659" s="55">
        <v>9364816.5631525647</v>
      </c>
      <c r="Q659" s="55">
        <v>9367456.0711154882</v>
      </c>
      <c r="R659" s="55">
        <v>9370096.3230334334</v>
      </c>
      <c r="S659" s="37">
        <f t="shared" si="52"/>
        <v>144005890.04632628</v>
      </c>
      <c r="T659" s="37">
        <f t="shared" si="51"/>
        <v>50423648.921704106</v>
      </c>
    </row>
    <row r="660" spans="1:20" x14ac:dyDescent="0.55000000000000004">
      <c r="A660" s="31" t="s">
        <v>132</v>
      </c>
      <c r="B660" s="31" t="s">
        <v>459</v>
      </c>
      <c r="C660" s="55">
        <v>28297.505480621378</v>
      </c>
      <c r="D660" s="55">
        <v>38841.405326994834</v>
      </c>
      <c r="E660" s="55">
        <v>39243.994914100986</v>
      </c>
      <c r="F660" s="55">
        <v>39560.54596312705</v>
      </c>
      <c r="G660" s="55">
        <v>39778.608988713466</v>
      </c>
      <c r="H660" s="55">
        <v>39884.063262090727</v>
      </c>
      <c r="I660" s="55">
        <v>39989.797097877439</v>
      </c>
      <c r="J660" s="55">
        <v>40095.811237201859</v>
      </c>
      <c r="K660" s="55">
        <v>40202.106423156962</v>
      </c>
      <c r="L660" s="55">
        <v>40308.683400805734</v>
      </c>
      <c r="M660" s="55">
        <v>40415.542917186314</v>
      </c>
      <c r="N660" s="55">
        <v>40522.685721317263</v>
      </c>
      <c r="O660" s="55">
        <v>40630.112564202835</v>
      </c>
      <c r="P660" s="55">
        <v>40737.824198838171</v>
      </c>
      <c r="Q660" s="55">
        <v>40845.821380214664</v>
      </c>
      <c r="R660" s="55">
        <v>40954.104865325207</v>
      </c>
      <c r="S660" s="37">
        <f t="shared" si="52"/>
        <v>630308.61374177504</v>
      </c>
      <c r="T660" s="37">
        <f t="shared" si="51"/>
        <v>225606.12393564844</v>
      </c>
    </row>
    <row r="661" spans="1:20" x14ac:dyDescent="0.55000000000000004">
      <c r="A661" s="31" t="s">
        <v>133</v>
      </c>
      <c r="B661" s="31">
        <v>0</v>
      </c>
      <c r="C661" s="55">
        <v>25650.279137857735</v>
      </c>
      <c r="D661" s="55">
        <v>58579.865185498878</v>
      </c>
      <c r="E661" s="55">
        <v>58534.790826324599</v>
      </c>
      <c r="F661" s="55">
        <v>58280.909351556562</v>
      </c>
      <c r="G661" s="55">
        <v>57826.160370629652</v>
      </c>
      <c r="H661" s="55">
        <v>57200.362617262144</v>
      </c>
      <c r="I661" s="55">
        <v>56581.337280143787</v>
      </c>
      <c r="J661" s="55">
        <v>55969.011067829197</v>
      </c>
      <c r="K661" s="55">
        <v>55363.311482036901</v>
      </c>
      <c r="L661" s="55">
        <v>54764.166809065646</v>
      </c>
      <c r="M661" s="55">
        <v>54171.506111303592</v>
      </c>
      <c r="N661" s="55">
        <v>53585.259218829538</v>
      </c>
      <c r="O661" s="55">
        <v>53005.356721104799</v>
      </c>
      <c r="P661" s="55">
        <v>52431.729958755219</v>
      </c>
      <c r="Q661" s="55">
        <v>51864.311015442021</v>
      </c>
      <c r="R661" s="55">
        <v>51303.032709820611</v>
      </c>
      <c r="S661" s="37">
        <f t="shared" si="52"/>
        <v>855111.38986346091</v>
      </c>
      <c r="T661" s="37">
        <f t="shared" si="51"/>
        <v>316072.36748912954</v>
      </c>
    </row>
    <row r="662" spans="1:20" x14ac:dyDescent="0.55000000000000004">
      <c r="A662" s="66" t="s">
        <v>25</v>
      </c>
      <c r="B662" s="31" t="s">
        <v>460</v>
      </c>
      <c r="C662" s="55">
        <v>769747.09884126845</v>
      </c>
      <c r="D662" s="55">
        <v>1321492.6684601505</v>
      </c>
      <c r="E662" s="55">
        <v>1314911.6303424526</v>
      </c>
      <c r="F662" s="55">
        <v>1306349.528104262</v>
      </c>
      <c r="G662" s="55">
        <v>1295996.0884601932</v>
      </c>
      <c r="H662" s="55">
        <v>1283758.529699879</v>
      </c>
      <c r="I662" s="55">
        <v>1271636.5251806194</v>
      </c>
      <c r="J662" s="55">
        <v>1259628.9837711779</v>
      </c>
      <c r="K662" s="55">
        <v>1247734.8246434219</v>
      </c>
      <c r="L662" s="55">
        <v>1235952.9771750346</v>
      </c>
      <c r="M662" s="55">
        <v>1224282.3808531463</v>
      </c>
      <c r="N662" s="55">
        <v>1212721.9851788746</v>
      </c>
      <c r="O662" s="55">
        <v>1201270.7495727669</v>
      </c>
      <c r="P662" s="55">
        <v>1189927.6432811345</v>
      </c>
      <c r="Q662" s="55">
        <v>1178691.6452832723</v>
      </c>
      <c r="R662" s="55">
        <v>1167561.7441995556</v>
      </c>
      <c r="S662" s="37">
        <f t="shared" si="52"/>
        <v>19481665.003047209</v>
      </c>
      <c r="T662" s="37">
        <f t="shared" si="51"/>
        <v>7292255.5439082058</v>
      </c>
    </row>
    <row r="663" spans="1:20" x14ac:dyDescent="0.55000000000000004">
      <c r="A663" s="31" t="s">
        <v>135</v>
      </c>
      <c r="B663" s="31" t="s">
        <v>459</v>
      </c>
      <c r="C663" s="55">
        <v>70606.353220569217</v>
      </c>
      <c r="D663" s="55">
        <v>259360.53116282471</v>
      </c>
      <c r="E663" s="55">
        <v>251006.95572546448</v>
      </c>
      <c r="F663" s="55">
        <v>243932.69002748054</v>
      </c>
      <c r="G663" s="55">
        <v>237737.56446371324</v>
      </c>
      <c r="H663" s="55">
        <v>232151.37189489798</v>
      </c>
      <c r="I663" s="55">
        <v>226696.43980856598</v>
      </c>
      <c r="J663" s="55">
        <v>221369.68393684604</v>
      </c>
      <c r="K663" s="55">
        <v>216168.09248385657</v>
      </c>
      <c r="L663" s="55">
        <v>211088.72442280877</v>
      </c>
      <c r="M663" s="55">
        <v>206128.70783312351</v>
      </c>
      <c r="N663" s="55">
        <v>201285.23827662173</v>
      </c>
      <c r="O663" s="55">
        <v>196555.57721186947</v>
      </c>
      <c r="P663" s="55">
        <v>191937.05044578193</v>
      </c>
      <c r="Q663" s="55">
        <v>187427.04662161056</v>
      </c>
      <c r="R663" s="55">
        <v>183023.01574245837</v>
      </c>
      <c r="S663" s="37">
        <f t="shared" si="52"/>
        <v>3336475.0432784925</v>
      </c>
      <c r="T663" s="37">
        <f t="shared" si="51"/>
        <v>1294795.46649495</v>
      </c>
    </row>
    <row r="664" spans="1:20" x14ac:dyDescent="0.55000000000000004">
      <c r="A664" s="31" t="s">
        <v>137</v>
      </c>
      <c r="B664" s="31" t="s">
        <v>459</v>
      </c>
      <c r="C664" s="55">
        <v>10258.007091323523</v>
      </c>
      <c r="D664" s="55">
        <v>120701.67918073069</v>
      </c>
      <c r="E664" s="55">
        <v>117037.41200036547</v>
      </c>
      <c r="F664" s="55">
        <v>113654.46497524263</v>
      </c>
      <c r="G664" s="55">
        <v>110502.25780448054</v>
      </c>
      <c r="H664" s="55">
        <v>107552.39091763271</v>
      </c>
      <c r="I664" s="55">
        <v>104681.27097064849</v>
      </c>
      <c r="J664" s="55">
        <v>101886.79580747272</v>
      </c>
      <c r="K664" s="55">
        <v>99166.919389279705</v>
      </c>
      <c r="L664" s="55">
        <v>96519.65029641884</v>
      </c>
      <c r="M664" s="55">
        <v>93943.050270351334</v>
      </c>
      <c r="N664" s="55">
        <v>91435.23279451007</v>
      </c>
      <c r="O664" s="55">
        <v>88994.361713043225</v>
      </c>
      <c r="P664" s="55">
        <v>86618.649886430911</v>
      </c>
      <c r="Q664" s="55">
        <v>84306.357882990123</v>
      </c>
      <c r="R664" s="55">
        <v>82055.792705310145</v>
      </c>
      <c r="S664" s="37">
        <f t="shared" si="52"/>
        <v>1509314.2936862309</v>
      </c>
      <c r="T664" s="37">
        <f t="shared" si="51"/>
        <v>579706.21196977561</v>
      </c>
    </row>
    <row r="665" spans="1:20" x14ac:dyDescent="0.55000000000000004">
      <c r="A665" s="31" t="s">
        <v>22</v>
      </c>
      <c r="B665" s="31" t="s">
        <v>460</v>
      </c>
      <c r="C665" s="55">
        <v>3138823.1507496713</v>
      </c>
      <c r="D665" s="55">
        <v>11228952.663770037</v>
      </c>
      <c r="E665" s="55">
        <v>10926696.170104258</v>
      </c>
      <c r="F665" s="55">
        <v>10626628.224473201</v>
      </c>
      <c r="G665" s="55">
        <v>10330987.842216169</v>
      </c>
      <c r="H665" s="55">
        <v>10040624.464311372</v>
      </c>
      <c r="I665" s="55">
        <v>9758422.0573142916</v>
      </c>
      <c r="J665" s="55">
        <v>9484151.2484760676</v>
      </c>
      <c r="K665" s="55">
        <v>9217589.1118124034</v>
      </c>
      <c r="L665" s="55">
        <v>8958518.986910373</v>
      </c>
      <c r="M665" s="55">
        <v>8706730.3028279059</v>
      </c>
      <c r="N665" s="55">
        <v>8462018.406942755</v>
      </c>
      <c r="O665" s="55">
        <v>8224184.3986118184</v>
      </c>
      <c r="P665" s="55">
        <v>7993034.9675056646</v>
      </c>
      <c r="Q665" s="55">
        <v>7768382.2364868429</v>
      </c>
      <c r="R665" s="55">
        <v>7550043.6089042472</v>
      </c>
      <c r="S665" s="37">
        <f t="shared" si="52"/>
        <v>142415787.84141707</v>
      </c>
      <c r="T665" s="37">
        <f t="shared" si="51"/>
        <v>56292712.515624702</v>
      </c>
    </row>
    <row r="666" spans="1:20" x14ac:dyDescent="0.55000000000000004">
      <c r="A666" s="31" t="s">
        <v>140</v>
      </c>
      <c r="B666" s="31" t="s">
        <v>460</v>
      </c>
      <c r="C666" s="55">
        <v>65282.073543355225</v>
      </c>
      <c r="D666" s="55">
        <v>579475.41480648215</v>
      </c>
      <c r="E666" s="55">
        <v>577472.58441500319</v>
      </c>
      <c r="F666" s="55">
        <v>575348.94232169562</v>
      </c>
      <c r="G666" s="55">
        <v>572447.93759369897</v>
      </c>
      <c r="H666" s="55">
        <v>568522.57559294626</v>
      </c>
      <c r="I666" s="55">
        <v>564624.13039252604</v>
      </c>
      <c r="J666" s="55">
        <v>560752.4174198712</v>
      </c>
      <c r="K666" s="55">
        <v>556907.25336805743</v>
      </c>
      <c r="L666" s="55">
        <v>553088.45618712308</v>
      </c>
      <c r="M666" s="55">
        <v>549295.84507545037</v>
      </c>
      <c r="N666" s="55">
        <v>545529.24047120614</v>
      </c>
      <c r="O666" s="55">
        <v>541788.46404383949</v>
      </c>
      <c r="P666" s="55">
        <v>538073.33868563909</v>
      </c>
      <c r="Q666" s="55">
        <v>534383.6885033478</v>
      </c>
      <c r="R666" s="55">
        <v>530719.33880983572</v>
      </c>
      <c r="S666" s="37">
        <f t="shared" si="52"/>
        <v>8413711.7012300789</v>
      </c>
      <c r="T666" s="37">
        <f t="shared" si="51"/>
        <v>2938549.5282731811</v>
      </c>
    </row>
    <row r="667" spans="1:20" x14ac:dyDescent="0.55000000000000004">
      <c r="A667" s="31" t="s">
        <v>141</v>
      </c>
      <c r="B667" s="31" t="s">
        <v>459</v>
      </c>
      <c r="C667" s="55">
        <v>16680.689140799779</v>
      </c>
      <c r="D667" s="55">
        <v>66832.923889092664</v>
      </c>
      <c r="E667" s="55">
        <v>65440.704490200173</v>
      </c>
      <c r="F667" s="55">
        <v>63971.062310581146</v>
      </c>
      <c r="G667" s="55">
        <v>62390.28558113944</v>
      </c>
      <c r="H667" s="55">
        <v>60801.618764163177</v>
      </c>
      <c r="I667" s="55">
        <v>59253.404755374133</v>
      </c>
      <c r="J667" s="55">
        <v>57744.61349002074</v>
      </c>
      <c r="K667" s="55">
        <v>56274.241132269453</v>
      </c>
      <c r="L667" s="55">
        <v>54841.309407328241</v>
      </c>
      <c r="M667" s="55">
        <v>53444.864950576339</v>
      </c>
      <c r="N667" s="55">
        <v>52083.978673267389</v>
      </c>
      <c r="O667" s="55">
        <v>50757.745144383967</v>
      </c>
      <c r="P667" s="55">
        <v>49465.281988232004</v>
      </c>
      <c r="Q667" s="55">
        <v>48205.729297374717</v>
      </c>
      <c r="R667" s="55">
        <v>46978.249060515038</v>
      </c>
      <c r="S667" s="37">
        <f t="shared" si="52"/>
        <v>865166.70207531843</v>
      </c>
      <c r="T667" s="37">
        <f t="shared" si="51"/>
        <v>336117.28417597635</v>
      </c>
    </row>
    <row r="668" spans="1:20" x14ac:dyDescent="0.55000000000000004">
      <c r="A668" s="31" t="s">
        <v>143</v>
      </c>
      <c r="B668" s="31" t="s">
        <v>459</v>
      </c>
      <c r="C668" s="55">
        <v>1506703.3626613694</v>
      </c>
      <c r="D668" s="55">
        <v>2026415.899088867</v>
      </c>
      <c r="E668" s="55">
        <v>1980265.7071408296</v>
      </c>
      <c r="F668" s="55">
        <v>1932889.956876355</v>
      </c>
      <c r="G668" s="55">
        <v>1885096.631853848</v>
      </c>
      <c r="H668" s="55">
        <v>1837031.1373303588</v>
      </c>
      <c r="I668" s="55">
        <v>1790191.1989533014</v>
      </c>
      <c r="J668" s="55">
        <v>1744545.5679467518</v>
      </c>
      <c r="K668" s="55">
        <v>1700063.7923044816</v>
      </c>
      <c r="L668" s="55">
        <v>1656716.1964742166</v>
      </c>
      <c r="M668" s="55">
        <v>1614473.8615599065</v>
      </c>
      <c r="N668" s="55">
        <v>1573308.606028782</v>
      </c>
      <c r="O668" s="55">
        <v>1533192.9669103418</v>
      </c>
      <c r="P668" s="55">
        <v>1494100.1814747164</v>
      </c>
      <c r="Q668" s="55">
        <v>1456004.1693781933</v>
      </c>
      <c r="R668" s="55">
        <v>1418879.5152639886</v>
      </c>
      <c r="S668" s="37">
        <f t="shared" si="52"/>
        <v>27149878.751246307</v>
      </c>
      <c r="T668" s="37">
        <f t="shared" si="51"/>
        <v>11168402.694951627</v>
      </c>
    </row>
    <row r="669" spans="1:20" x14ac:dyDescent="0.55000000000000004">
      <c r="A669" s="31" t="s">
        <v>145</v>
      </c>
      <c r="B669" s="31" t="s">
        <v>459</v>
      </c>
      <c r="C669" s="55">
        <v>25588.696710916862</v>
      </c>
      <c r="D669" s="55">
        <v>101534.63545354373</v>
      </c>
      <c r="E669" s="55">
        <v>101630.63930109516</v>
      </c>
      <c r="F669" s="55">
        <v>101625.34232582948</v>
      </c>
      <c r="G669" s="55">
        <v>101670.44933241978</v>
      </c>
      <c r="H669" s="55">
        <v>101250.74434871602</v>
      </c>
      <c r="I669" s="55">
        <v>100832.77194586051</v>
      </c>
      <c r="J669" s="55">
        <v>100416.52497159979</v>
      </c>
      <c r="K669" s="55">
        <v>100001.99630320573</v>
      </c>
      <c r="L669" s="55">
        <v>99589.178847353294</v>
      </c>
      <c r="M669" s="55">
        <v>99178.065539999472</v>
      </c>
      <c r="N669" s="55">
        <v>98768.649346262173</v>
      </c>
      <c r="O669" s="55">
        <v>98360.923260300086</v>
      </c>
      <c r="P669" s="55">
        <v>97954.880305192462</v>
      </c>
      <c r="Q669" s="55">
        <v>97550.513532820114</v>
      </c>
      <c r="R669" s="55">
        <v>97147.8160237462</v>
      </c>
      <c r="S669" s="37">
        <f t="shared" si="52"/>
        <v>1523101.827548861</v>
      </c>
      <c r="T669" s="37">
        <f t="shared" si="51"/>
        <v>533300.50747252104</v>
      </c>
    </row>
    <row r="670" spans="1:20" x14ac:dyDescent="0.55000000000000004">
      <c r="A670" s="31" t="s">
        <v>34</v>
      </c>
      <c r="B670" s="31" t="s">
        <v>460</v>
      </c>
      <c r="C670" s="55">
        <v>1889472.9370911457</v>
      </c>
      <c r="D670" s="55">
        <v>6474493.2167600663</v>
      </c>
      <c r="E670" s="55">
        <v>6285915.7444272488</v>
      </c>
      <c r="F670" s="55">
        <v>6102830.8198322803</v>
      </c>
      <c r="G670" s="55">
        <v>5925078.4658565829</v>
      </c>
      <c r="H670" s="55">
        <v>5752503.3649093043</v>
      </c>
      <c r="I670" s="55">
        <v>5584954.7232129164</v>
      </c>
      <c r="J670" s="55">
        <v>5422286.1390416659</v>
      </c>
      <c r="K670" s="55">
        <v>5264355.4747977341</v>
      </c>
      <c r="L670" s="55">
        <v>5111024.7328133341</v>
      </c>
      <c r="M670" s="55">
        <v>4962159.9347702274</v>
      </c>
      <c r="N670" s="55">
        <v>4817631.0046312893</v>
      </c>
      <c r="O670" s="55">
        <v>4677311.6549818348</v>
      </c>
      <c r="P670" s="55">
        <v>4541079.2766813934</v>
      </c>
      <c r="Q670" s="55">
        <v>4408814.8317295071</v>
      </c>
      <c r="R670" s="55">
        <v>4280402.7492519487</v>
      </c>
      <c r="S670" s="37">
        <f t="shared" si="52"/>
        <v>81500315.070788458</v>
      </c>
      <c r="T670" s="37">
        <f t="shared" si="51"/>
        <v>32430294.548876628</v>
      </c>
    </row>
    <row r="671" spans="1:20" x14ac:dyDescent="0.55000000000000004">
      <c r="A671" s="31" t="s">
        <v>35</v>
      </c>
      <c r="B671" s="31" t="s">
        <v>460</v>
      </c>
      <c r="C671" s="55">
        <v>192060.47566976945</v>
      </c>
      <c r="D671" s="55">
        <v>739294.41898461373</v>
      </c>
      <c r="E671" s="55">
        <v>717761.57182972203</v>
      </c>
      <c r="F671" s="55">
        <v>696855.89498031267</v>
      </c>
      <c r="G671" s="55">
        <v>676559.12134010962</v>
      </c>
      <c r="H671" s="55">
        <v>656853.51586418401</v>
      </c>
      <c r="I671" s="55">
        <v>637721.86006231455</v>
      </c>
      <c r="J671" s="55">
        <v>619147.43695370341</v>
      </c>
      <c r="K671" s="55">
        <v>601114.01645990624</v>
      </c>
      <c r="L671" s="55">
        <v>583605.84122320998</v>
      </c>
      <c r="M671" s="55">
        <v>566607.61283806793</v>
      </c>
      <c r="N671" s="55">
        <v>550104.47848356108</v>
      </c>
      <c r="O671" s="55">
        <v>534082.01794520498</v>
      </c>
      <c r="P671" s="55">
        <v>518526.23101476219</v>
      </c>
      <c r="Q671" s="55">
        <v>503423.52525705058</v>
      </c>
      <c r="R671" s="55">
        <v>488760.70413305878</v>
      </c>
      <c r="S671" s="37">
        <f t="shared" si="52"/>
        <v>9282478.7230395507</v>
      </c>
      <c r="T671" s="37">
        <f t="shared" si="51"/>
        <v>3679384.9986687116</v>
      </c>
    </row>
    <row r="672" spans="1:20" x14ac:dyDescent="0.55000000000000004">
      <c r="A672" s="31" t="s">
        <v>28</v>
      </c>
      <c r="B672" s="31" t="s">
        <v>460</v>
      </c>
      <c r="C672" s="55">
        <v>541935.92238255311</v>
      </c>
      <c r="D672" s="55">
        <v>702679.46005466022</v>
      </c>
      <c r="E672" s="55">
        <v>724418.18239766196</v>
      </c>
      <c r="F672" s="55">
        <v>740134.86783243588</v>
      </c>
      <c r="G672" s="55">
        <v>748888.15328683204</v>
      </c>
      <c r="H672" s="55">
        <v>749936.88772229245</v>
      </c>
      <c r="I672" s="55">
        <v>750987.09079350531</v>
      </c>
      <c r="J672" s="55">
        <v>752038.76455713052</v>
      </c>
      <c r="K672" s="55">
        <v>753091.9110727096</v>
      </c>
      <c r="L672" s="55">
        <v>754146.53240266722</v>
      </c>
      <c r="M672" s="55">
        <v>755202.63061231689</v>
      </c>
      <c r="N672" s="55">
        <v>756260.20776986389</v>
      </c>
      <c r="O672" s="55">
        <v>757319.2659464099</v>
      </c>
      <c r="P672" s="55">
        <v>758379.80721595744</v>
      </c>
      <c r="Q672" s="55">
        <v>759441.83365541231</v>
      </c>
      <c r="R672" s="55">
        <v>760505.34734459047</v>
      </c>
      <c r="S672" s="37">
        <f t="shared" si="52"/>
        <v>11765366.865046998</v>
      </c>
      <c r="T672" s="37">
        <f t="shared" si="51"/>
        <v>4207993.4736764356</v>
      </c>
    </row>
    <row r="673" spans="1:20" x14ac:dyDescent="0.55000000000000004">
      <c r="A673" s="31" t="s">
        <v>146</v>
      </c>
      <c r="B673" s="31" t="s">
        <v>459</v>
      </c>
      <c r="C673" s="55">
        <v>57216.724438567566</v>
      </c>
      <c r="D673" s="55">
        <v>181285.88715431842</v>
      </c>
      <c r="E673" s="55">
        <v>169716.15958225631</v>
      </c>
      <c r="F673" s="55">
        <v>159615.93496338351</v>
      </c>
      <c r="G673" s="55">
        <v>150833.77169772913</v>
      </c>
      <c r="H673" s="55">
        <v>143229.4051011772</v>
      </c>
      <c r="I673" s="55">
        <v>136008.41678048408</v>
      </c>
      <c r="J673" s="55">
        <v>129151.47851145985</v>
      </c>
      <c r="K673" s="55">
        <v>122640.23651284435</v>
      </c>
      <c r="L673" s="55">
        <v>116457.26231923715</v>
      </c>
      <c r="M673" s="55">
        <v>110586.00613079546</v>
      </c>
      <c r="N673" s="55">
        <v>105010.75251483248</v>
      </c>
      <c r="O673" s="55">
        <v>99716.578340743377</v>
      </c>
      <c r="P673" s="55">
        <v>94689.312835665405</v>
      </c>
      <c r="Q673" s="55">
        <v>89915.499653953186</v>
      </c>
      <c r="R673" s="55">
        <v>85382.360858942251</v>
      </c>
      <c r="S673" s="37">
        <f t="shared" si="52"/>
        <v>1951455.7873963898</v>
      </c>
      <c r="T673" s="37">
        <f t="shared" si="51"/>
        <v>861897.88293743203</v>
      </c>
    </row>
    <row r="674" spans="1:20" x14ac:dyDescent="0.55000000000000004">
      <c r="A674" s="31" t="s">
        <v>148</v>
      </c>
      <c r="B674" s="31" t="s">
        <v>459</v>
      </c>
      <c r="C674" s="55">
        <v>9467.0603128297753</v>
      </c>
      <c r="D674" s="55">
        <v>187652.49855295589</v>
      </c>
      <c r="E674" s="55">
        <v>177112.16020471806</v>
      </c>
      <c r="F674" s="55">
        <v>166376.54948498981</v>
      </c>
      <c r="G674" s="55">
        <v>155750.66323542787</v>
      </c>
      <c r="H674" s="55">
        <v>145445.97120891471</v>
      </c>
      <c r="I674" s="55">
        <v>135823.05270140589</v>
      </c>
      <c r="J674" s="55">
        <v>126836.80057820787</v>
      </c>
      <c r="K674" s="55">
        <v>118445.09205873233</v>
      </c>
      <c r="L674" s="55">
        <v>110608.59126725697</v>
      </c>
      <c r="M674" s="55">
        <v>103290.56484721732</v>
      </c>
      <c r="N674" s="55">
        <v>96456.709774726987</v>
      </c>
      <c r="O674" s="55">
        <v>90074.9925642077</v>
      </c>
      <c r="P674" s="55">
        <v>84115.49911241034</v>
      </c>
      <c r="Q674" s="55">
        <v>78550.294476975614</v>
      </c>
      <c r="R674" s="55">
        <v>73353.291932250446</v>
      </c>
      <c r="S674" s="37">
        <f t="shared" si="52"/>
        <v>1859359.7923132277</v>
      </c>
      <c r="T674" s="37">
        <f t="shared" si="51"/>
        <v>841804.90299983602</v>
      </c>
    </row>
    <row r="675" spans="1:20" x14ac:dyDescent="0.55000000000000004">
      <c r="A675" s="31" t="s">
        <v>29</v>
      </c>
      <c r="B675" s="31" t="s">
        <v>460</v>
      </c>
      <c r="C675" s="55">
        <v>2834419.6840220066</v>
      </c>
      <c r="D675" s="55">
        <v>12629229.304632476</v>
      </c>
      <c r="E675" s="55">
        <v>12346268.433359552</v>
      </c>
      <c r="F675" s="55">
        <v>12050707.899637077</v>
      </c>
      <c r="G675" s="55">
        <v>11746416.589411575</v>
      </c>
      <c r="H675" s="55">
        <v>11434277.767531354</v>
      </c>
      <c r="I675" s="55">
        <v>11130433.444946565</v>
      </c>
      <c r="J675" s="55">
        <v>10834663.211013809</v>
      </c>
      <c r="K675" s="55">
        <v>10546752.512085987</v>
      </c>
      <c r="L675" s="55">
        <v>10266492.495873697</v>
      </c>
      <c r="M675" s="55">
        <v>9993679.8599424232</v>
      </c>
      <c r="N675" s="55">
        <v>9728116.7042356525</v>
      </c>
      <c r="O675" s="55">
        <v>9469610.3875168506</v>
      </c>
      <c r="P675" s="55">
        <v>9217973.3876262885</v>
      </c>
      <c r="Q675" s="55">
        <v>8973023.165451251</v>
      </c>
      <c r="R675" s="55">
        <v>8734582.0325109605</v>
      </c>
      <c r="S675" s="37">
        <f t="shared" si="52"/>
        <v>161936646.87979755</v>
      </c>
      <c r="T675" s="37">
        <f t="shared" si="51"/>
        <v>63041319.678594038</v>
      </c>
    </row>
    <row r="676" spans="1:20" x14ac:dyDescent="0.55000000000000004">
      <c r="A676" s="31" t="s">
        <v>149</v>
      </c>
      <c r="B676" s="31" t="s">
        <v>460</v>
      </c>
      <c r="C676" s="55">
        <v>101250.29025094603</v>
      </c>
      <c r="D676" s="55">
        <v>473284.5261534754</v>
      </c>
      <c r="E676" s="55">
        <v>561288.03774151788</v>
      </c>
      <c r="F676" s="55">
        <v>669023.42564114404</v>
      </c>
      <c r="G676" s="55">
        <v>800817.31600427837</v>
      </c>
      <c r="H676" s="55">
        <v>962370.971021006</v>
      </c>
      <c r="I676" s="55">
        <v>1156515.8087302966</v>
      </c>
      <c r="J676" s="55">
        <v>1389826.6428631681</v>
      </c>
      <c r="K676" s="55">
        <v>1670204.6635514386</v>
      </c>
      <c r="L676" s="55">
        <v>2007145.0151525231</v>
      </c>
      <c r="M676" s="55">
        <v>2412058.3541452605</v>
      </c>
      <c r="N676" s="55">
        <v>2898657.2768185516</v>
      </c>
      <c r="O676" s="55">
        <v>3483420.7033231426</v>
      </c>
      <c r="P676" s="55">
        <v>4186151.9446887909</v>
      </c>
      <c r="Q676" s="55">
        <v>5030649.3520303676</v>
      </c>
      <c r="R676" s="55">
        <v>6045512.259819557</v>
      </c>
      <c r="S676" s="37">
        <f t="shared" si="52"/>
        <v>33848176.587935463</v>
      </c>
      <c r="T676" s="37">
        <f t="shared" si="51"/>
        <v>3568034.5668123681</v>
      </c>
    </row>
    <row r="677" spans="1:20" x14ac:dyDescent="0.55000000000000004">
      <c r="A677" s="31" t="s">
        <v>151</v>
      </c>
      <c r="B677" s="31" t="s">
        <v>459</v>
      </c>
      <c r="C677" s="55">
        <v>542673.66317048308</v>
      </c>
      <c r="D677" s="55">
        <v>2552457.3412104994</v>
      </c>
      <c r="E677" s="55">
        <v>2549112.3488671971</v>
      </c>
      <c r="F677" s="55">
        <v>2545560.6990448604</v>
      </c>
      <c r="G677" s="55">
        <v>2542108.3854367016</v>
      </c>
      <c r="H677" s="55">
        <v>2538559.7752091745</v>
      </c>
      <c r="I677" s="55">
        <v>2535016.1185999191</v>
      </c>
      <c r="J677" s="55">
        <v>2531477.4086940223</v>
      </c>
      <c r="K677" s="55">
        <v>2527943.6385862217</v>
      </c>
      <c r="L677" s="55">
        <v>2524414.8013808965</v>
      </c>
      <c r="M677" s="55">
        <v>2520890.8901920496</v>
      </c>
      <c r="N677" s="55">
        <v>2517371.8981432985</v>
      </c>
      <c r="O677" s="55">
        <v>2513857.8183678589</v>
      </c>
      <c r="P677" s="55">
        <v>2510348.6440085298</v>
      </c>
      <c r="Q677" s="55">
        <v>2506844.3682176857</v>
      </c>
      <c r="R677" s="55">
        <v>2503344.9841572577</v>
      </c>
      <c r="S677" s="37">
        <f t="shared" si="52"/>
        <v>38461982.783286653</v>
      </c>
      <c r="T677" s="37">
        <f t="shared" si="51"/>
        <v>13270472.212938916</v>
      </c>
    </row>
    <row r="678" spans="1:20" x14ac:dyDescent="0.55000000000000004">
      <c r="A678" s="31" t="s">
        <v>153</v>
      </c>
      <c r="B678" s="31" t="s">
        <v>459</v>
      </c>
      <c r="C678" s="55">
        <v>130548.64055449633</v>
      </c>
      <c r="D678" s="55">
        <v>350304.03722917417</v>
      </c>
      <c r="E678" s="55">
        <v>336564.13870193018</v>
      </c>
      <c r="F678" s="55">
        <v>323646.76089263533</v>
      </c>
      <c r="G678" s="55">
        <v>311554.04000900727</v>
      </c>
      <c r="H678" s="55">
        <v>300317.19627773762</v>
      </c>
      <c r="I678" s="55">
        <v>289485.63266107457</v>
      </c>
      <c r="J678" s="55">
        <v>279044.73188968294</v>
      </c>
      <c r="K678" s="55">
        <v>268980.40389641491</v>
      </c>
      <c r="L678" s="55">
        <v>259279.06680166753</v>
      </c>
      <c r="M678" s="55">
        <v>249927.62858454304</v>
      </c>
      <c r="N678" s="55">
        <v>240913.46941507724</v>
      </c>
      <c r="O678" s="55">
        <v>232224.42462369229</v>
      </c>
      <c r="P678" s="55">
        <v>223848.76828489147</v>
      </c>
      <c r="Q678" s="55">
        <v>215775.19739304291</v>
      </c>
      <c r="R678" s="55">
        <v>207992.81660889584</v>
      </c>
      <c r="S678" s="37">
        <f t="shared" si="52"/>
        <v>4220406.9538239641</v>
      </c>
      <c r="T678" s="37">
        <f t="shared" si="51"/>
        <v>1752934.8136649809</v>
      </c>
    </row>
    <row r="679" spans="1:20" x14ac:dyDescent="0.55000000000000004">
      <c r="A679" s="31" t="s">
        <v>154</v>
      </c>
      <c r="B679" s="31" t="s">
        <v>459</v>
      </c>
      <c r="C679" s="55">
        <v>55110.648158628246</v>
      </c>
      <c r="D679" s="55">
        <v>258076.36375459915</v>
      </c>
      <c r="E679" s="55">
        <v>282221.58305941947</v>
      </c>
      <c r="F679" s="55">
        <v>308529.61856738955</v>
      </c>
      <c r="G679" s="55">
        <v>336114.53992358234</v>
      </c>
      <c r="H679" s="55">
        <v>364950.59366755927</v>
      </c>
      <c r="I679" s="55">
        <v>396260.56001202815</v>
      </c>
      <c r="J679" s="55">
        <v>430256.6817142404</v>
      </c>
      <c r="K679" s="55">
        <v>467169.41033478075</v>
      </c>
      <c r="L679" s="55">
        <v>507248.96841345984</v>
      </c>
      <c r="M679" s="55">
        <v>550767.04566793644</v>
      </c>
      <c r="N679" s="55">
        <v>598018.64071319334</v>
      </c>
      <c r="O679" s="55">
        <v>649324.06078644062</v>
      </c>
      <c r="P679" s="55">
        <v>705031.09303310281</v>
      </c>
      <c r="Q679" s="55">
        <v>765517.36207251868</v>
      </c>
      <c r="R679" s="55">
        <v>831192.88982472231</v>
      </c>
      <c r="S679" s="37">
        <f t="shared" si="52"/>
        <v>7505790.0597036006</v>
      </c>
      <c r="T679" s="37">
        <f t="shared" si="51"/>
        <v>1605003.347131178</v>
      </c>
    </row>
    <row r="680" spans="1:20" x14ac:dyDescent="0.55000000000000004">
      <c r="A680" s="31" t="s">
        <v>157</v>
      </c>
      <c r="B680" s="31" t="s">
        <v>460</v>
      </c>
      <c r="C680" s="55">
        <v>4336983.796522608</v>
      </c>
      <c r="D680" s="55">
        <v>5388253.505247402</v>
      </c>
      <c r="E680" s="55">
        <v>5356839.2376029044</v>
      </c>
      <c r="F680" s="55">
        <v>5306233.5422920063</v>
      </c>
      <c r="G680" s="55">
        <v>5239197.662707678</v>
      </c>
      <c r="H680" s="55">
        <v>5159730.1283192392</v>
      </c>
      <c r="I680" s="55">
        <v>5081467.9481526352</v>
      </c>
      <c r="J680" s="55">
        <v>5004392.8395366939</v>
      </c>
      <c r="K680" s="55">
        <v>4928486.7971096542</v>
      </c>
      <c r="L680" s="55">
        <v>4853732.0886129588</v>
      </c>
      <c r="M680" s="55">
        <v>4780111.250748869</v>
      </c>
      <c r="N680" s="55">
        <v>4707607.0851008929</v>
      </c>
      <c r="O680" s="55">
        <v>4636202.6541160969</v>
      </c>
      <c r="P680" s="55">
        <v>4565881.2771483622</v>
      </c>
      <c r="Q680" s="55">
        <v>4496626.5265616486</v>
      </c>
      <c r="R680" s="55">
        <v>4428422.2238923665</v>
      </c>
      <c r="S680" s="37">
        <f t="shared" si="52"/>
        <v>78270168.563672006</v>
      </c>
      <c r="T680" s="37">
        <f t="shared" si="51"/>
        <v>30787237.87269184</v>
      </c>
    </row>
    <row r="681" spans="1:20" x14ac:dyDescent="0.55000000000000004">
      <c r="A681" s="31" t="s">
        <v>158</v>
      </c>
      <c r="B681" s="31" t="s">
        <v>459</v>
      </c>
      <c r="C681" s="55">
        <v>276470.37671848887</v>
      </c>
      <c r="D681" s="55">
        <v>895920.98298195063</v>
      </c>
      <c r="E681" s="55">
        <v>883943.20001472358</v>
      </c>
      <c r="F681" s="55">
        <v>870202.74709634716</v>
      </c>
      <c r="G681" s="55">
        <v>854398.31686904735</v>
      </c>
      <c r="H681" s="55">
        <v>837239.52662076941</v>
      </c>
      <c r="I681" s="55">
        <v>820425.33452650369</v>
      </c>
      <c r="J681" s="55">
        <v>803948.82005828596</v>
      </c>
      <c r="K681" s="55">
        <v>787803.20167237683</v>
      </c>
      <c r="L681" s="55">
        <v>771981.83401805593</v>
      </c>
      <c r="M681" s="55">
        <v>756478.2052024724</v>
      </c>
      <c r="N681" s="55">
        <v>741285.93411042541</v>
      </c>
      <c r="O681" s="55">
        <v>726398.76777796971</v>
      </c>
      <c r="P681" s="55">
        <v>711810.57881876756</v>
      </c>
      <c r="Q681" s="55">
        <v>697515.36290212732</v>
      </c>
      <c r="R681" s="55">
        <v>683507.23628169089</v>
      </c>
      <c r="S681" s="37">
        <f t="shared" si="52"/>
        <v>12119330.425670005</v>
      </c>
      <c r="T681" s="37">
        <f t="shared" si="51"/>
        <v>4618175.150301327</v>
      </c>
    </row>
    <row r="682" spans="1:20" x14ac:dyDescent="0.55000000000000004">
      <c r="A682" s="31" t="s">
        <v>159</v>
      </c>
      <c r="B682" s="31" t="s">
        <v>459</v>
      </c>
      <c r="C682" s="55">
        <v>2172.2451638046841</v>
      </c>
      <c r="D682" s="55">
        <v>5759.1134849330465</v>
      </c>
      <c r="E682" s="55">
        <v>5547.1523235188706</v>
      </c>
      <c r="F682" s="55">
        <v>5318.8016207517103</v>
      </c>
      <c r="G682" s="55">
        <v>5075.8906146056643</v>
      </c>
      <c r="H682" s="55">
        <v>4833.6248411709739</v>
      </c>
      <c r="I682" s="55">
        <v>4602.9221035528981</v>
      </c>
      <c r="J682" s="55">
        <v>4383.2305128263106</v>
      </c>
      <c r="K682" s="55">
        <v>4174.0245210193143</v>
      </c>
      <c r="L682" s="55">
        <v>3974.8036638932062</v>
      </c>
      <c r="M682" s="55">
        <v>3785.0913637279405</v>
      </c>
      <c r="N682" s="55">
        <v>3604.4337892491112</v>
      </c>
      <c r="O682" s="55">
        <v>3432.3987699691684</v>
      </c>
      <c r="P682" s="55">
        <v>3268.5747623457373</v>
      </c>
      <c r="Q682" s="55">
        <v>3112.5698652838801</v>
      </c>
      <c r="R682" s="55">
        <v>2964.0108826271803</v>
      </c>
      <c r="S682" s="37">
        <f t="shared" si="52"/>
        <v>66008.888283279695</v>
      </c>
      <c r="T682" s="37">
        <f t="shared" si="51"/>
        <v>28706.828048784952</v>
      </c>
    </row>
    <row r="683" spans="1:20" x14ac:dyDescent="0.55000000000000004">
      <c r="A683" s="31" t="s">
        <v>160</v>
      </c>
      <c r="B683" s="31" t="s">
        <v>459</v>
      </c>
      <c r="C683" s="55">
        <v>46900.94503424679</v>
      </c>
      <c r="D683" s="55">
        <v>195503.41792688105</v>
      </c>
      <c r="E683" s="55">
        <v>187236.29336530034</v>
      </c>
      <c r="F683" s="55">
        <v>179280.02699964278</v>
      </c>
      <c r="G683" s="55">
        <v>171888.40031956413</v>
      </c>
      <c r="H683" s="55">
        <v>165105.72336760975</v>
      </c>
      <c r="I683" s="55">
        <v>158590.6892964376</v>
      </c>
      <c r="J683" s="55">
        <v>152332.73697920339</v>
      </c>
      <c r="K683" s="55">
        <v>146321.7220287119</v>
      </c>
      <c r="L683" s="55">
        <v>140547.90035296587</v>
      </c>
      <c r="M683" s="55">
        <v>135001.91235960886</v>
      </c>
      <c r="N683" s="55">
        <v>129674.76778365779</v>
      </c>
      <c r="O683" s="55">
        <v>124557.83111392873</v>
      </c>
      <c r="P683" s="55">
        <v>119642.8075945336</v>
      </c>
      <c r="Q683" s="55">
        <v>114921.72977875393</v>
      </c>
      <c r="R683" s="55">
        <v>110386.94461349597</v>
      </c>
      <c r="S683" s="37">
        <f t="shared" si="52"/>
        <v>2277893.8489145422</v>
      </c>
      <c r="T683" s="37">
        <f t="shared" si="51"/>
        <v>945914.80701324483</v>
      </c>
    </row>
    <row r="684" spans="1:20" x14ac:dyDescent="0.55000000000000004">
      <c r="A684" s="31" t="s">
        <v>162</v>
      </c>
      <c r="B684" s="31">
        <v>0</v>
      </c>
      <c r="C684" s="55">
        <v>0</v>
      </c>
      <c r="D684" s="55">
        <v>0</v>
      </c>
      <c r="E684" s="55">
        <v>0</v>
      </c>
      <c r="F684" s="55">
        <v>0</v>
      </c>
      <c r="G684" s="55">
        <v>0</v>
      </c>
      <c r="H684" s="55">
        <v>0</v>
      </c>
      <c r="I684" s="55">
        <v>0</v>
      </c>
      <c r="J684" s="55">
        <v>0</v>
      </c>
      <c r="K684" s="55">
        <v>0</v>
      </c>
      <c r="L684" s="55">
        <v>0</v>
      </c>
      <c r="M684" s="55">
        <v>0</v>
      </c>
      <c r="N684" s="55">
        <v>0</v>
      </c>
      <c r="O684" s="55">
        <v>0</v>
      </c>
      <c r="P684" s="55">
        <v>0</v>
      </c>
      <c r="Q684" s="55">
        <v>0</v>
      </c>
      <c r="R684" s="55">
        <v>0</v>
      </c>
      <c r="S684" s="37">
        <f t="shared" si="52"/>
        <v>0</v>
      </c>
      <c r="T684" s="37">
        <f t="shared" si="51"/>
        <v>0</v>
      </c>
    </row>
    <row r="685" spans="1:20" x14ac:dyDescent="0.55000000000000004">
      <c r="A685" s="31" t="s">
        <v>163</v>
      </c>
      <c r="B685" s="31" t="s">
        <v>459</v>
      </c>
      <c r="C685" s="55">
        <v>35111.578766870618</v>
      </c>
      <c r="D685" s="55">
        <v>245868.33789520318</v>
      </c>
      <c r="E685" s="55">
        <v>241379.2905758055</v>
      </c>
      <c r="F685" s="55">
        <v>236742.52099999081</v>
      </c>
      <c r="G685" s="55">
        <v>231795.07978621396</v>
      </c>
      <c r="H685" s="55">
        <v>226372.02948268285</v>
      </c>
      <c r="I685" s="55">
        <v>221075.85622340022</v>
      </c>
      <c r="J685" s="55">
        <v>215903.59160802755</v>
      </c>
      <c r="K685" s="55">
        <v>210852.33668456992</v>
      </c>
      <c r="L685" s="55">
        <v>205919.2603245707</v>
      </c>
      <c r="M685" s="55">
        <v>201101.59763632034</v>
      </c>
      <c r="N685" s="55">
        <v>196396.64841518895</v>
      </c>
      <c r="O685" s="55">
        <v>191801.7756302153</v>
      </c>
      <c r="P685" s="55">
        <v>187314.40394610289</v>
      </c>
      <c r="Q685" s="55">
        <v>182932.01827979553</v>
      </c>
      <c r="R685" s="55">
        <v>178652.16239082333</v>
      </c>
      <c r="S685" s="37">
        <f t="shared" si="52"/>
        <v>3209218.4886457813</v>
      </c>
      <c r="T685" s="37">
        <f t="shared" si="51"/>
        <v>1217268.8375067669</v>
      </c>
    </row>
    <row r="686" spans="1:20" x14ac:dyDescent="0.55000000000000004">
      <c r="A686" s="31" t="s">
        <v>164</v>
      </c>
      <c r="B686" s="31" t="s">
        <v>459</v>
      </c>
      <c r="C686" s="55">
        <v>30819.992618467546</v>
      </c>
      <c r="D686" s="55">
        <v>176977.49878764828</v>
      </c>
      <c r="E686" s="55">
        <v>175437.92922121094</v>
      </c>
      <c r="F686" s="55">
        <v>174216.03668575597</v>
      </c>
      <c r="G686" s="55">
        <v>173311.84802313411</v>
      </c>
      <c r="H686" s="55">
        <v>172646.11269523809</v>
      </c>
      <c r="I686" s="55">
        <v>171982.9346277478</v>
      </c>
      <c r="J686" s="55">
        <v>171322.30399756925</v>
      </c>
      <c r="K686" s="55">
        <v>170664.21101934131</v>
      </c>
      <c r="L686" s="55">
        <v>170008.64594529101</v>
      </c>
      <c r="M686" s="55">
        <v>169355.59906508896</v>
      </c>
      <c r="N686" s="55">
        <v>168705.06070570578</v>
      </c>
      <c r="O686" s="55">
        <v>168057.02123126865</v>
      </c>
      <c r="P686" s="55">
        <v>167411.47104291854</v>
      </c>
      <c r="Q686" s="55">
        <v>166768.40057866811</v>
      </c>
      <c r="R686" s="55">
        <v>166127.8003132602</v>
      </c>
      <c r="S686" s="37">
        <f t="shared" si="52"/>
        <v>2593812.8665583152</v>
      </c>
      <c r="T686" s="37">
        <f t="shared" ref="T686:T702" si="53">SUM(C686:H686)</f>
        <v>903409.41803145502</v>
      </c>
    </row>
    <row r="687" spans="1:20" x14ac:dyDescent="0.55000000000000004">
      <c r="A687" s="31" t="s">
        <v>27</v>
      </c>
      <c r="B687" s="31" t="s">
        <v>460</v>
      </c>
      <c r="C687" s="55">
        <v>8235545.9795377264</v>
      </c>
      <c r="D687" s="55">
        <v>10119649.415736761</v>
      </c>
      <c r="E687" s="55">
        <v>9940529.0739222076</v>
      </c>
      <c r="F687" s="55">
        <v>9755347.4386596698</v>
      </c>
      <c r="G687" s="55">
        <v>9565170.8050692603</v>
      </c>
      <c r="H687" s="55">
        <v>9371512.5136828888</v>
      </c>
      <c r="I687" s="55">
        <v>9181775.0653830636</v>
      </c>
      <c r="J687" s="55">
        <v>8995879.078025084</v>
      </c>
      <c r="K687" s="55">
        <v>8813746.7766504455</v>
      </c>
      <c r="L687" s="55">
        <v>8635301.9609474484</v>
      </c>
      <c r="M687" s="55">
        <v>8460469.97337058</v>
      </c>
      <c r="N687" s="55">
        <v>8289177.6679053893</v>
      </c>
      <c r="O687" s="55">
        <v>8121353.3794657234</v>
      </c>
      <c r="P687" s="55">
        <v>7956926.8939105691</v>
      </c>
      <c r="Q687" s="55">
        <v>7795829.4186679553</v>
      </c>
      <c r="R687" s="55">
        <v>7637993.5539535731</v>
      </c>
      <c r="S687" s="37">
        <f t="shared" ref="S687:S702" si="54">SUM(C687:R687)</f>
        <v>140876208.99488837</v>
      </c>
      <c r="T687" s="37">
        <f t="shared" si="53"/>
        <v>56987755.226608507</v>
      </c>
    </row>
    <row r="688" spans="1:20" x14ac:dyDescent="0.55000000000000004">
      <c r="A688" s="31" t="s">
        <v>165</v>
      </c>
      <c r="B688" s="31" t="s">
        <v>460</v>
      </c>
      <c r="C688" s="55">
        <v>166759.82250981344</v>
      </c>
      <c r="D688" s="55">
        <v>780306.62739439821</v>
      </c>
      <c r="E688" s="55">
        <v>769135.89953639079</v>
      </c>
      <c r="F688" s="55">
        <v>757546.09068748413</v>
      </c>
      <c r="G688" s="55">
        <v>746258.68596609903</v>
      </c>
      <c r="H688" s="55">
        <v>735349.68206809217</v>
      </c>
      <c r="I688" s="55">
        <v>724600.14883124409</v>
      </c>
      <c r="J688" s="55">
        <v>714007.75507188297</v>
      </c>
      <c r="K688" s="55">
        <v>703570.20368418598</v>
      </c>
      <c r="L688" s="55">
        <v>693285.23114202253</v>
      </c>
      <c r="M688" s="55">
        <v>683150.60700807616</v>
      </c>
      <c r="N688" s="55">
        <v>673164.1334501449</v>
      </c>
      <c r="O688" s="55">
        <v>663323.6447645101</v>
      </c>
      <c r="P688" s="55">
        <v>653627.00690627401</v>
      </c>
      <c r="Q688" s="55">
        <v>644072.11702656385</v>
      </c>
      <c r="R688" s="55">
        <v>634656.90301649913</v>
      </c>
      <c r="S688" s="37">
        <f t="shared" si="54"/>
        <v>10742814.559063682</v>
      </c>
      <c r="T688" s="37">
        <f t="shared" si="53"/>
        <v>3955356.808162278</v>
      </c>
    </row>
    <row r="689" spans="1:20" x14ac:dyDescent="0.55000000000000004">
      <c r="A689" s="31" t="s">
        <v>167</v>
      </c>
      <c r="B689" s="31" t="s">
        <v>459</v>
      </c>
      <c r="C689" s="55">
        <v>212999.61447857172</v>
      </c>
      <c r="D689" s="55">
        <v>1016415.7228693903</v>
      </c>
      <c r="E689" s="55">
        <v>1027777.8875602088</v>
      </c>
      <c r="F689" s="55">
        <v>1040749.7877573596</v>
      </c>
      <c r="G689" s="55">
        <v>1054910.7144623022</v>
      </c>
      <c r="H689" s="55">
        <v>1067583.2650782703</v>
      </c>
      <c r="I689" s="55">
        <v>1080408.0499420404</v>
      </c>
      <c r="J689" s="55">
        <v>1093386.8978303836</v>
      </c>
      <c r="K689" s="55">
        <v>1106521.6594890084</v>
      </c>
      <c r="L689" s="55">
        <v>1119814.2078964692</v>
      </c>
      <c r="M689" s="55">
        <v>1133266.43853125</v>
      </c>
      <c r="N689" s="55">
        <v>1146880.269642052</v>
      </c>
      <c r="O689" s="55">
        <v>1160657.6425213318</v>
      </c>
      <c r="P689" s="55">
        <v>1174600.5217821216</v>
      </c>
      <c r="Q689" s="55">
        <v>1188710.8956381818</v>
      </c>
      <c r="R689" s="55">
        <v>1202990.7761875093</v>
      </c>
      <c r="S689" s="37">
        <f t="shared" si="54"/>
        <v>16827674.351666451</v>
      </c>
      <c r="T689" s="37">
        <f t="shared" si="53"/>
        <v>5420436.9922061022</v>
      </c>
    </row>
    <row r="690" spans="1:20" x14ac:dyDescent="0.55000000000000004">
      <c r="A690" s="31" t="s">
        <v>21</v>
      </c>
      <c r="B690" s="31" t="s">
        <v>460</v>
      </c>
      <c r="C690" s="55">
        <v>883589.85210134054</v>
      </c>
      <c r="D690" s="55">
        <v>1397099.756176169</v>
      </c>
      <c r="E690" s="55">
        <v>1364810.8020896385</v>
      </c>
      <c r="F690" s="55">
        <v>1330371.3984068339</v>
      </c>
      <c r="G690" s="55">
        <v>1294470.0955294229</v>
      </c>
      <c r="H690" s="55">
        <v>1257269.7094512638</v>
      </c>
      <c r="I690" s="55">
        <v>1221138.3853229664</v>
      </c>
      <c r="J690" s="55">
        <v>1186045.4005211082</v>
      </c>
      <c r="K690" s="55">
        <v>1151960.9153267518</v>
      </c>
      <c r="L690" s="55">
        <v>1118855.9475526002</v>
      </c>
      <c r="M690" s="55">
        <v>1086702.3478993163</v>
      </c>
      <c r="N690" s="55">
        <v>1055472.7760200505</v>
      </c>
      <c r="O690" s="55">
        <v>1025140.6772728228</v>
      </c>
      <c r="P690" s="55">
        <v>995680.26014099456</v>
      </c>
      <c r="Q690" s="55">
        <v>967066.47430262959</v>
      </c>
      <c r="R690" s="55">
        <v>939274.98933009466</v>
      </c>
      <c r="S690" s="37">
        <f t="shared" si="54"/>
        <v>18274949.787444003</v>
      </c>
      <c r="T690" s="37">
        <f t="shared" si="53"/>
        <v>7527611.6137546683</v>
      </c>
    </row>
    <row r="691" spans="1:20" x14ac:dyDescent="0.55000000000000004">
      <c r="A691" s="31" t="s">
        <v>53</v>
      </c>
      <c r="B691" s="31" t="s">
        <v>459</v>
      </c>
      <c r="C691" s="55">
        <v>68990.298620800269</v>
      </c>
      <c r="D691" s="55">
        <v>87126.292215802256</v>
      </c>
      <c r="E691" s="55">
        <v>87850.39431574929</v>
      </c>
      <c r="F691" s="55">
        <v>88208.848986696161</v>
      </c>
      <c r="G691" s="55">
        <v>88329.866543270211</v>
      </c>
      <c r="H691" s="55">
        <v>88421.727479303896</v>
      </c>
      <c r="I691" s="55">
        <v>88513.683948500897</v>
      </c>
      <c r="J691" s="55">
        <v>88605.73605021344</v>
      </c>
      <c r="K691" s="55">
        <v>88697.88388389707</v>
      </c>
      <c r="L691" s="55">
        <v>88790.12754911065</v>
      </c>
      <c r="M691" s="55">
        <v>88882.467145516741</v>
      </c>
      <c r="N691" s="55">
        <v>88974.90277288144</v>
      </c>
      <c r="O691" s="55">
        <v>89067.434531074687</v>
      </c>
      <c r="P691" s="55">
        <v>89160.062520070162</v>
      </c>
      <c r="Q691" s="55">
        <v>89252.786839945577</v>
      </c>
      <c r="R691" s="55">
        <v>89345.607590882777</v>
      </c>
      <c r="S691" s="37">
        <f t="shared" si="54"/>
        <v>1398218.1209937157</v>
      </c>
      <c r="T691" s="37">
        <f t="shared" si="53"/>
        <v>508927.42816162208</v>
      </c>
    </row>
    <row r="692" spans="1:20" x14ac:dyDescent="0.55000000000000004">
      <c r="A692" s="31" t="s">
        <v>172</v>
      </c>
      <c r="B692" s="31" t="s">
        <v>459</v>
      </c>
      <c r="C692" s="55">
        <v>222832.75526466582</v>
      </c>
      <c r="D692" s="55">
        <v>662651.14407639275</v>
      </c>
      <c r="E692" s="55">
        <v>623221.95362060831</v>
      </c>
      <c r="F692" s="55">
        <v>584184.75341250713</v>
      </c>
      <c r="G692" s="55">
        <v>546145.30276443658</v>
      </c>
      <c r="H692" s="55">
        <v>509484.25778998813</v>
      </c>
      <c r="I692" s="55">
        <v>475284.15537389455</v>
      </c>
      <c r="J692" s="55">
        <v>443379.80005378544</v>
      </c>
      <c r="K692" s="55">
        <v>413617.08542773884</v>
      </c>
      <c r="L692" s="55">
        <v>385852.24977994978</v>
      </c>
      <c r="M692" s="55">
        <v>359951.18167394755</v>
      </c>
      <c r="N692" s="55">
        <v>335788.77215919207</v>
      </c>
      <c r="O692" s="55">
        <v>313248.31046203704</v>
      </c>
      <c r="P692" s="55">
        <v>292220.92024209036</v>
      </c>
      <c r="Q692" s="55">
        <v>272605.03369094158</v>
      </c>
      <c r="R692" s="55">
        <v>254305.90093301469</v>
      </c>
      <c r="S692" s="37">
        <f t="shared" si="54"/>
        <v>6694773.5767251905</v>
      </c>
      <c r="T692" s="37">
        <f t="shared" si="53"/>
        <v>3148520.1669285987</v>
      </c>
    </row>
    <row r="693" spans="1:20" x14ac:dyDescent="0.55000000000000004">
      <c r="A693" s="31" t="s">
        <v>175</v>
      </c>
      <c r="B693" s="31" t="s">
        <v>459</v>
      </c>
      <c r="C693" s="55">
        <v>0</v>
      </c>
      <c r="D693" s="55">
        <v>0</v>
      </c>
      <c r="E693" s="55">
        <v>0</v>
      </c>
      <c r="F693" s="55">
        <v>0</v>
      </c>
      <c r="G693" s="55">
        <v>0</v>
      </c>
      <c r="H693" s="55">
        <v>0</v>
      </c>
      <c r="I693" s="55">
        <v>0</v>
      </c>
      <c r="J693" s="55">
        <v>0</v>
      </c>
      <c r="K693" s="55">
        <v>0</v>
      </c>
      <c r="L693" s="55">
        <v>0</v>
      </c>
      <c r="M693" s="55">
        <v>0</v>
      </c>
      <c r="N693" s="55">
        <v>0</v>
      </c>
      <c r="O693" s="55">
        <v>0</v>
      </c>
      <c r="P693" s="55">
        <v>0</v>
      </c>
      <c r="Q693" s="55">
        <v>0</v>
      </c>
      <c r="R693" s="55">
        <v>0</v>
      </c>
      <c r="S693" s="37">
        <f t="shared" si="54"/>
        <v>0</v>
      </c>
      <c r="T693" s="37">
        <f t="shared" si="53"/>
        <v>0</v>
      </c>
    </row>
    <row r="694" spans="1:20" x14ac:dyDescent="0.55000000000000004">
      <c r="A694" s="31" t="s">
        <v>24</v>
      </c>
      <c r="B694" s="31" t="s">
        <v>460</v>
      </c>
      <c r="C694" s="55">
        <v>1899404.0599880992</v>
      </c>
      <c r="D694" s="55">
        <v>9052414.4047288317</v>
      </c>
      <c r="E694" s="55">
        <v>9084259.992829496</v>
      </c>
      <c r="F694" s="55">
        <v>9098187.0237605479</v>
      </c>
      <c r="G694" s="55">
        <v>9090477.031016795</v>
      </c>
      <c r="H694" s="55">
        <v>9060166.9052160066</v>
      </c>
      <c r="I694" s="55">
        <v>9029957.8416282255</v>
      </c>
      <c r="J694" s="55">
        <v>8999849.5032845158</v>
      </c>
      <c r="K694" s="55">
        <v>8969841.5543394852</v>
      </c>
      <c r="L694" s="55">
        <v>8939933.6600675453</v>
      </c>
      <c r="M694" s="55">
        <v>8910125.4868591651</v>
      </c>
      <c r="N694" s="55">
        <v>8880416.7022171654</v>
      </c>
      <c r="O694" s="55">
        <v>8850806.9747530092</v>
      </c>
      <c r="P694" s="55">
        <v>8821295.9741830844</v>
      </c>
      <c r="Q694" s="55">
        <v>8791883.3713250384</v>
      </c>
      <c r="R694" s="55">
        <v>8762568.8380941134</v>
      </c>
      <c r="S694" s="37">
        <f t="shared" si="54"/>
        <v>136241589.32429111</v>
      </c>
      <c r="T694" s="37">
        <f t="shared" si="53"/>
        <v>47284909.417539783</v>
      </c>
    </row>
    <row r="695" spans="1:20" x14ac:dyDescent="0.55000000000000004">
      <c r="A695" s="31" t="s">
        <v>43</v>
      </c>
      <c r="B695" s="31" t="s">
        <v>460</v>
      </c>
      <c r="C695" s="55">
        <v>760285.44596626528</v>
      </c>
      <c r="D695" s="55">
        <v>1413273.9094425859</v>
      </c>
      <c r="E695" s="55">
        <v>1360480.5117562835</v>
      </c>
      <c r="F695" s="55">
        <v>1319638.6569336732</v>
      </c>
      <c r="G695" s="55">
        <v>1272711.9522449803</v>
      </c>
      <c r="H695" s="55">
        <v>1222068.8379291699</v>
      </c>
      <c r="I695" s="55">
        <v>1173440.888964074</v>
      </c>
      <c r="J695" s="55">
        <v>1126747.9189029152</v>
      </c>
      <c r="K695" s="55">
        <v>1081912.9320377032</v>
      </c>
      <c r="L695" s="55">
        <v>1038861.996434961</v>
      </c>
      <c r="M695" s="55">
        <v>997524.12202354858</v>
      </c>
      <c r="N695" s="55">
        <v>957831.14353355567</v>
      </c>
      <c r="O695" s="55">
        <v>919717.60809323157</v>
      </c>
      <c r="P695" s="55">
        <v>883120.66729860054</v>
      </c>
      <c r="Q695" s="55">
        <v>847979.97357778845</v>
      </c>
      <c r="R695" s="55">
        <v>814237.58067916986</v>
      </c>
      <c r="S695" s="37">
        <f t="shared" si="54"/>
        <v>17189834.145818505</v>
      </c>
      <c r="T695" s="37">
        <f t="shared" si="53"/>
        <v>7348459.3142729579</v>
      </c>
    </row>
    <row r="696" spans="1:20" x14ac:dyDescent="0.55000000000000004">
      <c r="A696" s="31" t="s">
        <v>176</v>
      </c>
      <c r="B696" s="31" t="s">
        <v>460</v>
      </c>
      <c r="C696" s="55">
        <v>1061491.2282769457</v>
      </c>
      <c r="D696" s="55">
        <v>3963904.9722835538</v>
      </c>
      <c r="E696" s="55">
        <v>3873027.2680020435</v>
      </c>
      <c r="F696" s="55">
        <v>3776775.3167536128</v>
      </c>
      <c r="G696" s="55">
        <v>3679766.877928914</v>
      </c>
      <c r="H696" s="55">
        <v>3582517.1539897816</v>
      </c>
      <c r="I696" s="55">
        <v>3487837.568083839</v>
      </c>
      <c r="J696" s="55">
        <v>3395660.1960130315</v>
      </c>
      <c r="K696" s="55">
        <v>3305918.9086956051</v>
      </c>
      <c r="L696" s="55">
        <v>3218549.3247243636</v>
      </c>
      <c r="M696" s="55">
        <v>3133488.7641787208</v>
      </c>
      <c r="N696" s="55">
        <v>3050676.2036574231</v>
      </c>
      <c r="O696" s="55">
        <v>2970052.2324996791</v>
      </c>
      <c r="P696" s="55">
        <v>2891559.0101632779</v>
      </c>
      <c r="Q696" s="55">
        <v>2815140.2247291417</v>
      </c>
      <c r="R696" s="55">
        <v>2740741.0525025181</v>
      </c>
      <c r="S696" s="37">
        <f t="shared" si="54"/>
        <v>50947106.302482463</v>
      </c>
      <c r="T696" s="37">
        <f t="shared" si="53"/>
        <v>19937482.817234851</v>
      </c>
    </row>
    <row r="697" spans="1:20" x14ac:dyDescent="0.55000000000000004">
      <c r="A697" s="31" t="s">
        <v>177</v>
      </c>
      <c r="B697" s="31" t="s">
        <v>460</v>
      </c>
      <c r="C697" s="55">
        <v>5052018.5475518089</v>
      </c>
      <c r="D697" s="55">
        <v>6882311.2156749265</v>
      </c>
      <c r="E697" s="55">
        <v>6817694.8579261024</v>
      </c>
      <c r="F697" s="55">
        <v>6747960.6704234835</v>
      </c>
      <c r="G697" s="55">
        <v>6673290.2210678784</v>
      </c>
      <c r="H697" s="55">
        <v>6594004.513829899</v>
      </c>
      <c r="I697" s="55">
        <v>6515660.8041918995</v>
      </c>
      <c r="J697" s="55">
        <v>6438247.9002315383</v>
      </c>
      <c r="K697" s="55">
        <v>6361754.7429982834</v>
      </c>
      <c r="L697" s="55">
        <v>6286170.4049335644</v>
      </c>
      <c r="M697" s="55">
        <v>6211484.0883096969</v>
      </c>
      <c r="N697" s="55">
        <v>6137685.1236873744</v>
      </c>
      <c r="O697" s="55">
        <v>6064762.9683914371</v>
      </c>
      <c r="P697" s="55">
        <v>5992707.2050048001</v>
      </c>
      <c r="Q697" s="55">
        <v>5921507.5398802534</v>
      </c>
      <c r="R697" s="55">
        <v>5851153.8016699431</v>
      </c>
      <c r="S697" s="37">
        <f t="shared" si="54"/>
        <v>100548414.6057729</v>
      </c>
      <c r="T697" s="37">
        <f t="shared" si="53"/>
        <v>38767280.026474103</v>
      </c>
    </row>
    <row r="698" spans="1:20" x14ac:dyDescent="0.55000000000000004">
      <c r="A698" s="31" t="s">
        <v>178</v>
      </c>
      <c r="B698" s="31" t="s">
        <v>459</v>
      </c>
      <c r="C698" s="55">
        <v>124718.95891946867</v>
      </c>
      <c r="D698" s="55">
        <v>144002.17238116532</v>
      </c>
      <c r="E698" s="55">
        <v>134450.74107427875</v>
      </c>
      <c r="F698" s="55">
        <v>126424.3469608689</v>
      </c>
      <c r="G698" s="55">
        <v>119694.95369452186</v>
      </c>
      <c r="H698" s="55">
        <v>114068.19094263176</v>
      </c>
      <c r="I698" s="55">
        <v>108705.93774681586</v>
      </c>
      <c r="J698" s="55">
        <v>103595.75972724691</v>
      </c>
      <c r="K698" s="55">
        <v>98725.807034214493</v>
      </c>
      <c r="L698" s="55">
        <v>94084.786869837844</v>
      </c>
      <c r="M698" s="55">
        <v>89661.937301510974</v>
      </c>
      <c r="N698" s="55">
        <v>85447.002306356386</v>
      </c>
      <c r="O698" s="55">
        <v>81430.207988818875</v>
      </c>
      <c r="P698" s="55">
        <v>77602.239916250765</v>
      </c>
      <c r="Q698" s="55">
        <v>73954.221519933155</v>
      </c>
      <c r="R698" s="55">
        <v>70477.693511447564</v>
      </c>
      <c r="S698" s="37">
        <f t="shared" si="54"/>
        <v>1647044.9578953683</v>
      </c>
      <c r="T698" s="37">
        <f t="shared" si="53"/>
        <v>763359.36397293536</v>
      </c>
    </row>
    <row r="699" spans="1:20" x14ac:dyDescent="0.55000000000000004">
      <c r="A699" s="31" t="s">
        <v>180</v>
      </c>
      <c r="B699" s="31" t="s">
        <v>460</v>
      </c>
      <c r="C699" s="55">
        <v>1180678.402022291</v>
      </c>
      <c r="D699" s="55">
        <v>2637818.4667945211</v>
      </c>
      <c r="E699" s="55">
        <v>2571179.579827304</v>
      </c>
      <c r="F699" s="55">
        <v>2494377.7485592384</v>
      </c>
      <c r="G699" s="55">
        <v>2411083.8759206426</v>
      </c>
      <c r="H699" s="55">
        <v>2324396.379305453</v>
      </c>
      <c r="I699" s="55">
        <v>2240825.6229017749</v>
      </c>
      <c r="J699" s="55">
        <v>2160259.5482245279</v>
      </c>
      <c r="K699" s="55">
        <v>2082590.1257109134</v>
      </c>
      <c r="L699" s="55">
        <v>2007713.2098655629</v>
      </c>
      <c r="M699" s="55">
        <v>1935528.3996137681</v>
      </c>
      <c r="N699" s="55">
        <v>1865938.9036755341</v>
      </c>
      <c r="O699" s="55">
        <v>1798851.4107799334</v>
      </c>
      <c r="P699" s="55">
        <v>1734175.9645457491</v>
      </c>
      <c r="Q699" s="55">
        <v>1671825.8428606205</v>
      </c>
      <c r="R699" s="55">
        <v>1611717.4415969655</v>
      </c>
      <c r="S699" s="37">
        <f t="shared" si="54"/>
        <v>32728960.9222048</v>
      </c>
      <c r="T699" s="37">
        <f t="shared" si="53"/>
        <v>13619534.452429451</v>
      </c>
    </row>
    <row r="700" spans="1:20" x14ac:dyDescent="0.55000000000000004">
      <c r="A700" s="31" t="s">
        <v>181</v>
      </c>
      <c r="B700" s="31" t="s">
        <v>459</v>
      </c>
      <c r="C700" s="55">
        <v>9633.3323291473243</v>
      </c>
      <c r="D700" s="55">
        <v>39816.595608322903</v>
      </c>
      <c r="E700" s="55">
        <v>41533.298428089947</v>
      </c>
      <c r="F700" s="55">
        <v>43285.773848101438</v>
      </c>
      <c r="G700" s="55">
        <v>45041.335299191058</v>
      </c>
      <c r="H700" s="55">
        <v>46808.328549339931</v>
      </c>
      <c r="I700" s="55">
        <v>48644.641794673931</v>
      </c>
      <c r="J700" s="55">
        <v>50552.994491949357</v>
      </c>
      <c r="K700" s="55">
        <v>52536.212783519215</v>
      </c>
      <c r="L700" s="55">
        <v>54597.233682660524</v>
      </c>
      <c r="M700" s="55">
        <v>56739.109423093876</v>
      </c>
      <c r="N700" s="55">
        <v>58965.011979137002</v>
      </c>
      <c r="O700" s="55">
        <v>61278.237763185942</v>
      </c>
      <c r="P700" s="55">
        <v>63682.212507480719</v>
      </c>
      <c r="Q700" s="55">
        <v>66180.496337384931</v>
      </c>
      <c r="R700" s="55">
        <v>68776.789043692901</v>
      </c>
      <c r="S700" s="37">
        <f t="shared" si="54"/>
        <v>808071.603868971</v>
      </c>
      <c r="T700" s="37">
        <f t="shared" si="53"/>
        <v>226118.66406219261</v>
      </c>
    </row>
    <row r="701" spans="1:20" x14ac:dyDescent="0.55000000000000004">
      <c r="A701" s="31" t="s">
        <v>20</v>
      </c>
      <c r="B701" s="31" t="s">
        <v>460</v>
      </c>
      <c r="C701" s="55">
        <v>3802534.0279554566</v>
      </c>
      <c r="D701" s="55">
        <v>11772521.115086233</v>
      </c>
      <c r="E701" s="55">
        <v>11712642.981570499</v>
      </c>
      <c r="F701" s="55">
        <v>11625525.788852716</v>
      </c>
      <c r="G701" s="55">
        <v>11514623.721633272</v>
      </c>
      <c r="H701" s="55">
        <v>11377595.12070841</v>
      </c>
      <c r="I701" s="55">
        <v>11242197.214622162</v>
      </c>
      <c r="J701" s="55">
        <v>11108410.597457523</v>
      </c>
      <c r="K701" s="55">
        <v>10976216.094235616</v>
      </c>
      <c r="L701" s="55">
        <v>10845594.758167442</v>
      </c>
      <c r="M701" s="55">
        <v>10716527.867938315</v>
      </c>
      <c r="N701" s="55">
        <v>10588996.925024658</v>
      </c>
      <c r="O701" s="55">
        <v>10462983.651042663</v>
      </c>
      <c r="P701" s="55">
        <v>10338469.985128557</v>
      </c>
      <c r="Q701" s="55">
        <v>10215438.081350036</v>
      </c>
      <c r="R701" s="55">
        <v>10093870.306148486</v>
      </c>
      <c r="S701" s="37">
        <f t="shared" si="54"/>
        <v>168394148.23692203</v>
      </c>
      <c r="T701" s="37">
        <f t="shared" si="53"/>
        <v>61805442.75580658</v>
      </c>
    </row>
    <row r="702" spans="1:20" x14ac:dyDescent="0.55000000000000004">
      <c r="A702" s="31" t="s">
        <v>18</v>
      </c>
      <c r="B702" s="31" t="s">
        <v>460</v>
      </c>
      <c r="C702" s="55">
        <v>1138440.3741158037</v>
      </c>
      <c r="D702" s="55">
        <v>3005298.2627056087</v>
      </c>
      <c r="E702" s="55">
        <v>2917765.3035976784</v>
      </c>
      <c r="F702" s="55">
        <v>2832781.8481530859</v>
      </c>
      <c r="G702" s="55">
        <v>2750273.6389835789</v>
      </c>
      <c r="H702" s="55">
        <v>2670168.5815374553</v>
      </c>
      <c r="I702" s="55">
        <v>2592396.6811043257</v>
      </c>
      <c r="J702" s="55">
        <v>2516889.9816546845</v>
      </c>
      <c r="K702" s="55">
        <v>2443582.506460859</v>
      </c>
      <c r="L702" s="55">
        <v>2372410.200447436</v>
      </c>
      <c r="M702" s="55">
        <v>2303310.8742208118</v>
      </c>
      <c r="N702" s="55">
        <v>2236224.1497289431</v>
      </c>
      <c r="O702" s="55">
        <v>2171091.4075038289</v>
      </c>
      <c r="P702" s="55">
        <v>2107855.7354406104</v>
      </c>
      <c r="Q702" s="55">
        <v>2046461.8790685537</v>
      </c>
      <c r="R702" s="55">
        <v>1986856.1932704402</v>
      </c>
      <c r="S702" s="37">
        <f t="shared" si="54"/>
        <v>38091807.617993705</v>
      </c>
      <c r="T702" s="37">
        <f t="shared" si="53"/>
        <v>15314728.009093212</v>
      </c>
    </row>
    <row r="704" spans="1:20" x14ac:dyDescent="0.55000000000000004">
      <c r="A704" s="31" t="s">
        <v>229</v>
      </c>
      <c r="B704" s="31"/>
      <c r="C704" s="37">
        <f>SUM(C622:C702)</f>
        <v>65036503.543442309</v>
      </c>
      <c r="D704" s="37">
        <f t="shared" ref="D704:R704" si="55">SUM(D622:D702)</f>
        <v>171577448.88279971</v>
      </c>
      <c r="E704" s="37">
        <f t="shared" si="55"/>
        <v>169642131.7581684</v>
      </c>
      <c r="F704" s="37">
        <f t="shared" si="55"/>
        <v>167635703.05504632</v>
      </c>
      <c r="G704" s="37">
        <f t="shared" si="55"/>
        <v>165550291.92851165</v>
      </c>
      <c r="H704" s="37">
        <f t="shared" si="55"/>
        <v>163392720.62975886</v>
      </c>
      <c r="I704" s="37">
        <f t="shared" si="55"/>
        <v>161342547.36189115</v>
      </c>
      <c r="J704" s="37">
        <f t="shared" si="55"/>
        <v>159404592.83196568</v>
      </c>
      <c r="K704" s="37">
        <f t="shared" si="55"/>
        <v>157585092.07449931</v>
      </c>
      <c r="L704" s="37">
        <f t="shared" si="55"/>
        <v>155891960.99563518</v>
      </c>
      <c r="M704" s="37">
        <f t="shared" si="55"/>
        <v>154335117.15828919</v>
      </c>
      <c r="N704" s="37">
        <f t="shared" si="55"/>
        <v>152926865.70317739</v>
      </c>
      <c r="O704" s="37">
        <f t="shared" si="55"/>
        <v>151682363.49885282</v>
      </c>
      <c r="P704" s="37">
        <f t="shared" si="55"/>
        <v>150620177.25535154</v>
      </c>
      <c r="Q704" s="37">
        <f t="shared" si="55"/>
        <v>149762954.51018146</v>
      </c>
      <c r="R704" s="37">
        <f t="shared" si="55"/>
        <v>149138230.20962721</v>
      </c>
      <c r="S704" s="37">
        <f>SUM(S622:S702)</f>
        <v>2445524701.3971982</v>
      </c>
      <c r="T704" s="37">
        <f>SUM(C704:H704)</f>
        <v>902834799.79772723</v>
      </c>
    </row>
    <row r="707" spans="1:20" x14ac:dyDescent="0.55000000000000004">
      <c r="A707" s="17" t="s">
        <v>237</v>
      </c>
    </row>
    <row r="708" spans="1:20" x14ac:dyDescent="0.55000000000000004">
      <c r="A708" s="17" t="s">
        <v>249</v>
      </c>
    </row>
    <row r="709" spans="1:20" x14ac:dyDescent="0.55000000000000004">
      <c r="A709" s="17" t="s">
        <v>1</v>
      </c>
      <c r="B709" s="17" t="s">
        <v>239</v>
      </c>
      <c r="C709" s="63">
        <v>2015</v>
      </c>
      <c r="D709" s="63">
        <f>1+C709</f>
        <v>2016</v>
      </c>
      <c r="E709" s="63">
        <f t="shared" ref="E709:R709" si="56">1+D709</f>
        <v>2017</v>
      </c>
      <c r="F709" s="63">
        <f t="shared" si="56"/>
        <v>2018</v>
      </c>
      <c r="G709" s="63">
        <f t="shared" si="56"/>
        <v>2019</v>
      </c>
      <c r="H709" s="63">
        <f t="shared" si="56"/>
        <v>2020</v>
      </c>
      <c r="I709" s="63">
        <f t="shared" si="56"/>
        <v>2021</v>
      </c>
      <c r="J709" s="63">
        <f t="shared" si="56"/>
        <v>2022</v>
      </c>
      <c r="K709" s="63">
        <f t="shared" si="56"/>
        <v>2023</v>
      </c>
      <c r="L709" s="63">
        <f t="shared" si="56"/>
        <v>2024</v>
      </c>
      <c r="M709" s="63">
        <f t="shared" si="56"/>
        <v>2025</v>
      </c>
      <c r="N709" s="63">
        <f t="shared" si="56"/>
        <v>2026</v>
      </c>
      <c r="O709" s="63">
        <f t="shared" si="56"/>
        <v>2027</v>
      </c>
      <c r="P709" s="63">
        <f t="shared" si="56"/>
        <v>2028</v>
      </c>
      <c r="Q709" s="63">
        <f t="shared" si="56"/>
        <v>2029</v>
      </c>
      <c r="R709" s="63">
        <f t="shared" si="56"/>
        <v>2030</v>
      </c>
      <c r="S709" t="s">
        <v>233</v>
      </c>
      <c r="T709" t="s">
        <v>240</v>
      </c>
    </row>
    <row r="710" spans="1:20" x14ac:dyDescent="0.55000000000000004">
      <c r="A710" s="31" t="s">
        <v>79</v>
      </c>
      <c r="B710" s="31" t="s">
        <v>459</v>
      </c>
      <c r="C710" s="55">
        <v>6209.8199942788679</v>
      </c>
      <c r="D710" s="55">
        <v>32262.640836260936</v>
      </c>
      <c r="E710" s="55">
        <v>32406.158681966695</v>
      </c>
      <c r="F710" s="55">
        <v>32550.314955634418</v>
      </c>
      <c r="G710" s="55">
        <v>32695.112497261154</v>
      </c>
      <c r="H710" s="55">
        <v>32840.554159477506</v>
      </c>
      <c r="I710" s="55">
        <v>32885.69853967696</v>
      </c>
      <c r="J710" s="55">
        <v>32930.904977753198</v>
      </c>
      <c r="K710" s="55">
        <v>32976.173559014314</v>
      </c>
      <c r="L710" s="55">
        <v>33021.504368885624</v>
      </c>
      <c r="M710" s="55">
        <v>33066.897492909891</v>
      </c>
      <c r="N710" s="55">
        <v>32936.112369643015</v>
      </c>
      <c r="O710" s="55">
        <v>32805.844523464861</v>
      </c>
      <c r="P710" s="55">
        <v>32676.091908457805</v>
      </c>
      <c r="Q710" s="55">
        <v>32546.852486796193</v>
      </c>
      <c r="R710" s="55">
        <v>32418.124228714318</v>
      </c>
      <c r="S710" s="37">
        <f>SUM(C710:R710)</f>
        <v>497228.8055801958</v>
      </c>
      <c r="T710" s="37">
        <f t="shared" ref="T710:T773" si="57">SUM(C710:H710)</f>
        <v>168964.60112487955</v>
      </c>
    </row>
    <row r="711" spans="1:20" x14ac:dyDescent="0.55000000000000004">
      <c r="A711" s="31" t="s">
        <v>82</v>
      </c>
      <c r="B711" s="31" t="s">
        <v>460</v>
      </c>
      <c r="C711" s="55">
        <v>187411.47521585145</v>
      </c>
      <c r="D711" s="55">
        <v>513873.35285825736</v>
      </c>
      <c r="E711" s="55">
        <v>516639.30880969053</v>
      </c>
      <c r="F711" s="55">
        <v>519420.15269466361</v>
      </c>
      <c r="G711" s="55">
        <v>522215.96464842412</v>
      </c>
      <c r="H711" s="55">
        <v>525026.82523755252</v>
      </c>
      <c r="I711" s="55">
        <v>528131.5293706822</v>
      </c>
      <c r="J711" s="55">
        <v>531254.59292335145</v>
      </c>
      <c r="K711" s="55">
        <v>534396.12446251977</v>
      </c>
      <c r="L711" s="55">
        <v>537556.23319714773</v>
      </c>
      <c r="M711" s="55">
        <v>540735.0289819946</v>
      </c>
      <c r="N711" s="55">
        <v>543189.55775200599</v>
      </c>
      <c r="O711" s="55">
        <v>545655.22822943376</v>
      </c>
      <c r="P711" s="55">
        <v>548132.09098921763</v>
      </c>
      <c r="Q711" s="55">
        <v>550620.19683586899</v>
      </c>
      <c r="R711" s="55">
        <v>553119.59680451418</v>
      </c>
      <c r="S711" s="37">
        <f t="shared" ref="S711:S774" si="58">SUM(C711:R711)</f>
        <v>8197377.2590111764</v>
      </c>
      <c r="T711" s="37">
        <f t="shared" si="57"/>
        <v>2784587.0794644398</v>
      </c>
    </row>
    <row r="712" spans="1:20" x14ac:dyDescent="0.55000000000000004">
      <c r="A712" s="31" t="s">
        <v>85</v>
      </c>
      <c r="B712" s="31" t="s">
        <v>459</v>
      </c>
      <c r="C712" s="55">
        <v>19370.209685817164</v>
      </c>
      <c r="D712" s="55">
        <v>59601.207209749045</v>
      </c>
      <c r="E712" s="55">
        <v>58073.518744394562</v>
      </c>
      <c r="F712" s="55">
        <v>56584.987741723075</v>
      </c>
      <c r="G712" s="55">
        <v>55134.610524009353</v>
      </c>
      <c r="H712" s="55">
        <v>53721.409139632604</v>
      </c>
      <c r="I712" s="55">
        <v>52454.535943532181</v>
      </c>
      <c r="J712" s="55">
        <v>51217.538503125841</v>
      </c>
      <c r="K712" s="55">
        <v>50009.712280042244</v>
      </c>
      <c r="L712" s="55">
        <v>48830.369350529632</v>
      </c>
      <c r="M712" s="55">
        <v>47678.838013645342</v>
      </c>
      <c r="N712" s="55">
        <v>46862.694483078885</v>
      </c>
      <c r="O712" s="55">
        <v>46060.521306871633</v>
      </c>
      <c r="P712" s="55">
        <v>45272.079347183702</v>
      </c>
      <c r="Q712" s="55">
        <v>44497.133559622329</v>
      </c>
      <c r="R712" s="55">
        <v>43735.45292317219</v>
      </c>
      <c r="S712" s="37">
        <f t="shared" si="58"/>
        <v>779104.81875612983</v>
      </c>
      <c r="T712" s="37">
        <f t="shared" si="57"/>
        <v>302485.94304532581</v>
      </c>
    </row>
    <row r="713" spans="1:20" x14ac:dyDescent="0.55000000000000004">
      <c r="A713" s="31" t="s">
        <v>86</v>
      </c>
      <c r="B713" s="31" t="s">
        <v>459</v>
      </c>
      <c r="C713" s="55">
        <v>107174.88913092362</v>
      </c>
      <c r="D713" s="55">
        <v>191968.09831118688</v>
      </c>
      <c r="E713" s="55">
        <v>189497.83365767021</v>
      </c>
      <c r="F713" s="55">
        <v>187059.35661632495</v>
      </c>
      <c r="G713" s="55">
        <v>184652.25814098437</v>
      </c>
      <c r="H713" s="55">
        <v>182276.1344491285</v>
      </c>
      <c r="I713" s="55">
        <v>179611.64717143268</v>
      </c>
      <c r="J713" s="55">
        <v>176986.10899957817</v>
      </c>
      <c r="K713" s="55">
        <v>174398.95058093243</v>
      </c>
      <c r="L713" s="55">
        <v>171849.61088558091</v>
      </c>
      <c r="M713" s="55">
        <v>169337.53708466646</v>
      </c>
      <c r="N713" s="55">
        <v>166494.44888917846</v>
      </c>
      <c r="O713" s="55">
        <v>163699.09464935365</v>
      </c>
      <c r="P713" s="55">
        <v>160950.67293717907</v>
      </c>
      <c r="Q713" s="55">
        <v>158248.39578019673</v>
      </c>
      <c r="R713" s="55">
        <v>155591.48843559151</v>
      </c>
      <c r="S713" s="37">
        <f t="shared" si="58"/>
        <v>2719796.525719909</v>
      </c>
      <c r="T713" s="37">
        <f t="shared" si="57"/>
        <v>1042628.5703062186</v>
      </c>
    </row>
    <row r="714" spans="1:20" x14ac:dyDescent="0.55000000000000004">
      <c r="A714" s="31" t="s">
        <v>89</v>
      </c>
      <c r="B714" s="31" t="s">
        <v>459</v>
      </c>
      <c r="C714" s="55">
        <v>120062.73380017825</v>
      </c>
      <c r="D714" s="55">
        <v>131464.87941566721</v>
      </c>
      <c r="E714" s="55">
        <v>131634.15583360876</v>
      </c>
      <c r="F714" s="55">
        <v>131803.65021474933</v>
      </c>
      <c r="G714" s="55">
        <v>131973.36283974198</v>
      </c>
      <c r="H714" s="55">
        <v>132143.2939896012</v>
      </c>
      <c r="I714" s="55">
        <v>132178.06303614308</v>
      </c>
      <c r="J714" s="55">
        <v>132212.84123098577</v>
      </c>
      <c r="K714" s="55">
        <v>132247.62857653628</v>
      </c>
      <c r="L714" s="55">
        <v>132282.42507520234</v>
      </c>
      <c r="M714" s="55">
        <v>132317.23072939223</v>
      </c>
      <c r="N714" s="55">
        <v>132076.29349451931</v>
      </c>
      <c r="O714" s="55">
        <v>131835.79498369497</v>
      </c>
      <c r="P714" s="55">
        <v>131595.7343980438</v>
      </c>
      <c r="Q714" s="55">
        <v>131356.11094014524</v>
      </c>
      <c r="R714" s="55">
        <v>131116.92381403089</v>
      </c>
      <c r="S714" s="37">
        <f t="shared" si="58"/>
        <v>2098301.1223722408</v>
      </c>
      <c r="T714" s="37">
        <f t="shared" si="57"/>
        <v>779082.0760935467</v>
      </c>
    </row>
    <row r="715" spans="1:20" x14ac:dyDescent="0.55000000000000004">
      <c r="A715" s="31" t="s">
        <v>91</v>
      </c>
      <c r="B715" s="31" t="s">
        <v>459</v>
      </c>
      <c r="C715" s="55">
        <v>23715.293986378339</v>
      </c>
      <c r="D715" s="55">
        <v>30690.362813259766</v>
      </c>
      <c r="E715" s="55">
        <v>30334.898822931791</v>
      </c>
      <c r="F715" s="55">
        <v>29983.55191160964</v>
      </c>
      <c r="G715" s="55">
        <v>29636.274394183158</v>
      </c>
      <c r="H715" s="55">
        <v>29293.019137843883</v>
      </c>
      <c r="I715" s="55">
        <v>28948.257660455092</v>
      </c>
      <c r="J715" s="55">
        <v>28607.553821363399</v>
      </c>
      <c r="K715" s="55">
        <v>28270.859864570426</v>
      </c>
      <c r="L715" s="55">
        <v>27938.128596137638</v>
      </c>
      <c r="M715" s="55">
        <v>27609.313377571165</v>
      </c>
      <c r="N715" s="55">
        <v>27238.96971566249</v>
      </c>
      <c r="O715" s="55">
        <v>26873.593740781751</v>
      </c>
      <c r="P715" s="55">
        <v>26513.118817754788</v>
      </c>
      <c r="Q715" s="55">
        <v>26157.479205233169</v>
      </c>
      <c r="R715" s="55">
        <v>25806.61004370467</v>
      </c>
      <c r="S715" s="37">
        <f t="shared" si="58"/>
        <v>447617.28590944124</v>
      </c>
      <c r="T715" s="37">
        <f t="shared" si="57"/>
        <v>173653.4010662066</v>
      </c>
    </row>
    <row r="716" spans="1:20" x14ac:dyDescent="0.55000000000000004">
      <c r="A716" s="31" t="s">
        <v>26</v>
      </c>
      <c r="B716" s="31" t="s">
        <v>460</v>
      </c>
      <c r="C716" s="55">
        <v>59651.602174372289</v>
      </c>
      <c r="D716" s="55">
        <v>63044.027509157531</v>
      </c>
      <c r="E716" s="55">
        <v>62335.488750343524</v>
      </c>
      <c r="F716" s="55">
        <v>61634.913111789734</v>
      </c>
      <c r="G716" s="55">
        <v>60942.211097637941</v>
      </c>
      <c r="H716" s="55">
        <v>60257.294217855328</v>
      </c>
      <c r="I716" s="55">
        <v>59583.831991247025</v>
      </c>
      <c r="J716" s="55">
        <v>58917.896676966186</v>
      </c>
      <c r="K716" s="55">
        <v>58259.404150904687</v>
      </c>
      <c r="L716" s="55">
        <v>57608.271229162667</v>
      </c>
      <c r="M716" s="55">
        <v>56964.415657540434</v>
      </c>
      <c r="N716" s="55">
        <v>56357.669313665996</v>
      </c>
      <c r="O716" s="55">
        <v>55757.385620580731</v>
      </c>
      <c r="P716" s="55">
        <v>55163.495742509003</v>
      </c>
      <c r="Q716" s="55">
        <v>54575.9315768671</v>
      </c>
      <c r="R716" s="55">
        <v>53994.625746453967</v>
      </c>
      <c r="S716" s="37">
        <f t="shared" si="58"/>
        <v>935048.46456705418</v>
      </c>
      <c r="T716" s="37">
        <f t="shared" si="57"/>
        <v>367865.53686115635</v>
      </c>
    </row>
    <row r="717" spans="1:20" x14ac:dyDescent="0.55000000000000004">
      <c r="A717" s="31" t="s">
        <v>36</v>
      </c>
      <c r="B717" s="31" t="s">
        <v>460</v>
      </c>
      <c r="C717" s="55">
        <v>445414.9776711812</v>
      </c>
      <c r="D717" s="55">
        <v>658819.77883736219</v>
      </c>
      <c r="E717" s="55">
        <v>646723.20853393793</v>
      </c>
      <c r="F717" s="55">
        <v>634848.74299695517</v>
      </c>
      <c r="G717" s="55">
        <v>623192.30416742375</v>
      </c>
      <c r="H717" s="55">
        <v>611749.88886347273</v>
      </c>
      <c r="I717" s="55">
        <v>599342.02811817522</v>
      </c>
      <c r="J717" s="55">
        <v>587185.83069325949</v>
      </c>
      <c r="K717" s="55">
        <v>575276.19220948394</v>
      </c>
      <c r="L717" s="55">
        <v>563608.11181754235</v>
      </c>
      <c r="M717" s="55">
        <v>552176.69009821152</v>
      </c>
      <c r="N717" s="55">
        <v>539898.17357373517</v>
      </c>
      <c r="O717" s="55">
        <v>527892.68916152534</v>
      </c>
      <c r="P717" s="55">
        <v>516154.16556345875</v>
      </c>
      <c r="Q717" s="55">
        <v>504676.66648626834</v>
      </c>
      <c r="R717" s="55">
        <v>493454.38763949706</v>
      </c>
      <c r="S717" s="37">
        <f t="shared" si="58"/>
        <v>9080413.8364314903</v>
      </c>
      <c r="T717" s="37">
        <f t="shared" si="57"/>
        <v>3620748.9010703331</v>
      </c>
    </row>
    <row r="718" spans="1:20" x14ac:dyDescent="0.55000000000000004">
      <c r="A718" s="31" t="s">
        <v>94</v>
      </c>
      <c r="B718" s="31" t="s">
        <v>459</v>
      </c>
      <c r="C718" s="55">
        <v>81153.527724065163</v>
      </c>
      <c r="D718" s="55">
        <v>96138.629873088939</v>
      </c>
      <c r="E718" s="55">
        <v>96554.047114047149</v>
      </c>
      <c r="F718" s="55">
        <v>96971.259382501725</v>
      </c>
      <c r="G718" s="55">
        <v>97390.274434807929</v>
      </c>
      <c r="H718" s="55">
        <v>97811.100060836383</v>
      </c>
      <c r="I718" s="55">
        <v>98232.987149812587</v>
      </c>
      <c r="J718" s="55">
        <v>98656.693957775002</v>
      </c>
      <c r="K718" s="55">
        <v>99082.228333689098</v>
      </c>
      <c r="L718" s="55">
        <v>99509.598160375186</v>
      </c>
      <c r="M718" s="55">
        <v>99938.811354654317</v>
      </c>
      <c r="N718" s="55">
        <v>100168.47935291215</v>
      </c>
      <c r="O718" s="55">
        <v>100398.67514801597</v>
      </c>
      <c r="P718" s="55">
        <v>100629.39995288843</v>
      </c>
      <c r="Q718" s="55">
        <v>100860.65498323945</v>
      </c>
      <c r="R718" s="55">
        <v>101092.44145757293</v>
      </c>
      <c r="S718" s="37">
        <f t="shared" si="58"/>
        <v>1564588.8084402827</v>
      </c>
      <c r="T718" s="37">
        <f t="shared" si="57"/>
        <v>566018.83858934732</v>
      </c>
    </row>
    <row r="719" spans="1:20" x14ac:dyDescent="0.55000000000000004">
      <c r="A719" s="31" t="s">
        <v>95</v>
      </c>
      <c r="B719" s="31" t="s">
        <v>459</v>
      </c>
      <c r="C719" s="55">
        <v>117873.31181619946</v>
      </c>
      <c r="D719" s="55">
        <v>236179.31133237568</v>
      </c>
      <c r="E719" s="55">
        <v>236086.98697724668</v>
      </c>
      <c r="F719" s="55">
        <v>235994.69871243622</v>
      </c>
      <c r="G719" s="55">
        <v>235902.44652383603</v>
      </c>
      <c r="H719" s="55">
        <v>235810.2303973439</v>
      </c>
      <c r="I719" s="55">
        <v>236656.19964031159</v>
      </c>
      <c r="J719" s="55">
        <v>237505.20379808717</v>
      </c>
      <c r="K719" s="55">
        <v>238357.25375842777</v>
      </c>
      <c r="L719" s="55">
        <v>239212.3604481509</v>
      </c>
      <c r="M719" s="55">
        <v>240070.53483327338</v>
      </c>
      <c r="N719" s="55">
        <v>241255.6662292477</v>
      </c>
      <c r="O719" s="55">
        <v>242446.64814089122</v>
      </c>
      <c r="P719" s="55">
        <v>243643.50944983977</v>
      </c>
      <c r="Q719" s="55">
        <v>244846.2791803063</v>
      </c>
      <c r="R719" s="55">
        <v>246054.9864997846</v>
      </c>
      <c r="S719" s="37">
        <f t="shared" si="58"/>
        <v>3707895.6277377582</v>
      </c>
      <c r="T719" s="37">
        <f t="shared" si="57"/>
        <v>1297846.985759438</v>
      </c>
    </row>
    <row r="720" spans="1:20" x14ac:dyDescent="0.55000000000000004">
      <c r="A720" s="31" t="s">
        <v>96</v>
      </c>
      <c r="B720" s="31" t="s">
        <v>459</v>
      </c>
      <c r="C720" s="55">
        <v>14674.972296546803</v>
      </c>
      <c r="D720" s="55">
        <v>14978.489723230075</v>
      </c>
      <c r="E720" s="55">
        <v>14778.675207015263</v>
      </c>
      <c r="F720" s="55">
        <v>14581.5262359674</v>
      </c>
      <c r="G720" s="55">
        <v>14387.00725145358</v>
      </c>
      <c r="H720" s="55">
        <v>14195.083169196478</v>
      </c>
      <c r="I720" s="55">
        <v>14033.568626342094</v>
      </c>
      <c r="J720" s="55">
        <v>13873.891828800124</v>
      </c>
      <c r="K720" s="55">
        <v>13716.031866330692</v>
      </c>
      <c r="L720" s="55">
        <v>13559.968066614894</v>
      </c>
      <c r="M720" s="55">
        <v>13405.679992547673</v>
      </c>
      <c r="N720" s="55">
        <v>13243.6515645047</v>
      </c>
      <c r="O720" s="55">
        <v>13083.581501237601</v>
      </c>
      <c r="P720" s="55">
        <v>12925.446132871641</v>
      </c>
      <c r="Q720" s="55">
        <v>12769.22207561922</v>
      </c>
      <c r="R720" s="55">
        <v>12614.886228322071</v>
      </c>
      <c r="S720" s="37">
        <f t="shared" si="58"/>
        <v>220821.68176660032</v>
      </c>
      <c r="T720" s="37">
        <f t="shared" si="57"/>
        <v>87595.753883409605</v>
      </c>
    </row>
    <row r="721" spans="1:20" x14ac:dyDescent="0.55000000000000004">
      <c r="A721" s="31" t="s">
        <v>33</v>
      </c>
      <c r="B721" s="31" t="s">
        <v>460</v>
      </c>
      <c r="C721" s="55">
        <v>107623.6084448975</v>
      </c>
      <c r="D721" s="55">
        <v>124144.66839391251</v>
      </c>
      <c r="E721" s="55">
        <v>123949.14764605752</v>
      </c>
      <c r="F721" s="55">
        <v>123753.93483219064</v>
      </c>
      <c r="G721" s="55">
        <v>123559.02946733347</v>
      </c>
      <c r="H721" s="55">
        <v>123364.43106727149</v>
      </c>
      <c r="I721" s="55">
        <v>123231.92052687853</v>
      </c>
      <c r="J721" s="55">
        <v>123099.5523212182</v>
      </c>
      <c r="K721" s="55">
        <v>122967.32629740327</v>
      </c>
      <c r="L721" s="55">
        <v>122835.24230271067</v>
      </c>
      <c r="M721" s="55">
        <v>122703.3001845814</v>
      </c>
      <c r="N721" s="55">
        <v>122452.47794675057</v>
      </c>
      <c r="O721" s="55">
        <v>122202.16842369514</v>
      </c>
      <c r="P721" s="55">
        <v>121952.37056735629</v>
      </c>
      <c r="Q721" s="55">
        <v>121703.08333181764</v>
      </c>
      <c r="R721" s="55">
        <v>121454.30567330087</v>
      </c>
      <c r="S721" s="37">
        <f t="shared" si="58"/>
        <v>1950996.5674273758</v>
      </c>
      <c r="T721" s="37">
        <f t="shared" si="57"/>
        <v>726394.8198516632</v>
      </c>
    </row>
    <row r="722" spans="1:20" x14ac:dyDescent="0.55000000000000004">
      <c r="A722" s="31" t="s">
        <v>97</v>
      </c>
      <c r="B722" s="31" t="s">
        <v>459</v>
      </c>
      <c r="C722" s="55">
        <v>56176.999136423314</v>
      </c>
      <c r="D722" s="55">
        <v>104693.56050465636</v>
      </c>
      <c r="E722" s="55">
        <v>104059.11581499255</v>
      </c>
      <c r="F722" s="55">
        <v>103428.51587052889</v>
      </c>
      <c r="G722" s="55">
        <v>102801.73737204669</v>
      </c>
      <c r="H722" s="55">
        <v>102178.7571615207</v>
      </c>
      <c r="I722" s="55">
        <v>101476.72553099853</v>
      </c>
      <c r="J722" s="55">
        <v>100779.5172945354</v>
      </c>
      <c r="K722" s="55">
        <v>100087.09931241334</v>
      </c>
      <c r="L722" s="55">
        <v>99399.43867260484</v>
      </c>
      <c r="M722" s="55">
        <v>98716.502689208559</v>
      </c>
      <c r="N722" s="55">
        <v>98044.625666597087</v>
      </c>
      <c r="O722" s="55">
        <v>97377.321524114232</v>
      </c>
      <c r="P722" s="55">
        <v>96714.559138158496</v>
      </c>
      <c r="Q722" s="55">
        <v>96056.307596959683</v>
      </c>
      <c r="R722" s="55">
        <v>95402.536199136943</v>
      </c>
      <c r="S722" s="37">
        <f t="shared" si="58"/>
        <v>1557393.3194848956</v>
      </c>
      <c r="T722" s="37">
        <f t="shared" si="57"/>
        <v>573338.68586016842</v>
      </c>
    </row>
    <row r="723" spans="1:20" x14ac:dyDescent="0.55000000000000004">
      <c r="A723" s="31" t="s">
        <v>98</v>
      </c>
      <c r="B723" s="31" t="s">
        <v>460</v>
      </c>
      <c r="C723" s="55">
        <v>16031.844470995837</v>
      </c>
      <c r="D723" s="55">
        <v>72944.113747738971</v>
      </c>
      <c r="E723" s="55">
        <v>73385.047579230901</v>
      </c>
      <c r="F723" s="55">
        <v>73828.646775119822</v>
      </c>
      <c r="G723" s="55">
        <v>74274.927447046241</v>
      </c>
      <c r="H723" s="55">
        <v>74723.90580404253</v>
      </c>
      <c r="I723" s="55">
        <v>75135.195128016741</v>
      </c>
      <c r="J723" s="55">
        <v>75548.748237672364</v>
      </c>
      <c r="K723" s="55">
        <v>75964.577593156748</v>
      </c>
      <c r="L723" s="55">
        <v>76382.695723199489</v>
      </c>
      <c r="M723" s="55">
        <v>76803.115225489775</v>
      </c>
      <c r="N723" s="55">
        <v>77118.217158601401</v>
      </c>
      <c r="O723" s="55">
        <v>77434.611867767264</v>
      </c>
      <c r="P723" s="55">
        <v>77752.304656889741</v>
      </c>
      <c r="Q723" s="55">
        <v>78071.300851631866</v>
      </c>
      <c r="R723" s="55">
        <v>78391.605799506215</v>
      </c>
      <c r="S723" s="37">
        <f t="shared" si="58"/>
        <v>1153790.858066106</v>
      </c>
      <c r="T723" s="37">
        <f t="shared" si="57"/>
        <v>385188.48582417431</v>
      </c>
    </row>
    <row r="724" spans="1:20" x14ac:dyDescent="0.55000000000000004">
      <c r="A724" s="31" t="s">
        <v>99</v>
      </c>
      <c r="B724" s="31" t="s">
        <v>460</v>
      </c>
      <c r="C724" s="55">
        <v>19777207.583749317</v>
      </c>
      <c r="D724" s="55">
        <v>22337356.461856063</v>
      </c>
      <c r="E724" s="55">
        <v>21724899.229643054</v>
      </c>
      <c r="F724" s="55">
        <v>21129234.667678673</v>
      </c>
      <c r="G724" s="55">
        <v>20549902.34581491</v>
      </c>
      <c r="H724" s="55">
        <v>19986454.458216507</v>
      </c>
      <c r="I724" s="55">
        <v>19476382.123062193</v>
      </c>
      <c r="J724" s="55">
        <v>18979327.293720812</v>
      </c>
      <c r="K724" s="55">
        <v>18494957.751709003</v>
      </c>
      <c r="L724" s="55">
        <v>18022949.757058591</v>
      </c>
      <c r="M724" s="55">
        <v>17562987.831937224</v>
      </c>
      <c r="N724" s="55">
        <v>17098726.633649234</v>
      </c>
      <c r="O724" s="55">
        <v>16646737.747014502</v>
      </c>
      <c r="P724" s="55">
        <v>16206696.764923684</v>
      </c>
      <c r="Q724" s="55">
        <v>15778287.855666719</v>
      </c>
      <c r="R724" s="55">
        <v>15361203.53625018</v>
      </c>
      <c r="S724" s="37">
        <f t="shared" si="58"/>
        <v>299133312.04195064</v>
      </c>
      <c r="T724" s="37">
        <f t="shared" si="57"/>
        <v>125505054.74695852</v>
      </c>
    </row>
    <row r="725" spans="1:20" x14ac:dyDescent="0.55000000000000004">
      <c r="A725" s="31" t="s">
        <v>101</v>
      </c>
      <c r="B725" s="31" t="s">
        <v>459</v>
      </c>
      <c r="C725" s="55">
        <v>2804.401290905992</v>
      </c>
      <c r="D725" s="55">
        <v>4674.2555331483782</v>
      </c>
      <c r="E725" s="55">
        <v>4657.1959324912341</v>
      </c>
      <c r="F725" s="55">
        <v>4640.1985941499888</v>
      </c>
      <c r="G725" s="55">
        <v>4623.2632908862597</v>
      </c>
      <c r="H725" s="55">
        <v>4606.3897962910223</v>
      </c>
      <c r="I725" s="55">
        <v>4590.8976958030835</v>
      </c>
      <c r="J725" s="55">
        <v>4575.4576979786489</v>
      </c>
      <c r="K725" s="55">
        <v>4560.0696275872824</v>
      </c>
      <c r="L725" s="55">
        <v>4544.733309987877</v>
      </c>
      <c r="M725" s="55">
        <v>4529.4485711266743</v>
      </c>
      <c r="N725" s="55">
        <v>4510.7077377284631</v>
      </c>
      <c r="O725" s="55">
        <v>4492.0444455211828</v>
      </c>
      <c r="P725" s="55">
        <v>4473.4583736740469</v>
      </c>
      <c r="Q725" s="55">
        <v>4454.9492026837224</v>
      </c>
      <c r="R725" s="55">
        <v>4436.516614368843</v>
      </c>
      <c r="S725" s="37">
        <f t="shared" si="58"/>
        <v>71173.987714332703</v>
      </c>
      <c r="T725" s="37">
        <f t="shared" si="57"/>
        <v>26005.704437872879</v>
      </c>
    </row>
    <row r="726" spans="1:20" x14ac:dyDescent="0.55000000000000004">
      <c r="A726" s="31" t="s">
        <v>102</v>
      </c>
      <c r="B726" s="31" t="s">
        <v>459</v>
      </c>
      <c r="C726" s="55">
        <v>14281.459528737822</v>
      </c>
      <c r="D726" s="55">
        <v>24523.453758258518</v>
      </c>
      <c r="E726" s="55">
        <v>24470.89501844253</v>
      </c>
      <c r="F726" s="55">
        <v>24418.44892267571</v>
      </c>
      <c r="G726" s="55">
        <v>24366.115229539013</v>
      </c>
      <c r="H726" s="55">
        <v>24313.893698130778</v>
      </c>
      <c r="I726" s="55">
        <v>24336.714683145372</v>
      </c>
      <c r="J726" s="55">
        <v>24359.557087903082</v>
      </c>
      <c r="K726" s="55">
        <v>24382.420932508441</v>
      </c>
      <c r="L726" s="55">
        <v>24405.30623708486</v>
      </c>
      <c r="M726" s="55">
        <v>24428.213021774638</v>
      </c>
      <c r="N726" s="55">
        <v>24450.955441721577</v>
      </c>
      <c r="O726" s="55">
        <v>24473.719034632111</v>
      </c>
      <c r="P726" s="55">
        <v>24496.503820218051</v>
      </c>
      <c r="Q726" s="55">
        <v>24519.309818209571</v>
      </c>
      <c r="R726" s="55">
        <v>24542.137048355202</v>
      </c>
      <c r="S726" s="37">
        <f t="shared" si="58"/>
        <v>380769.10328133719</v>
      </c>
      <c r="T726" s="37">
        <f t="shared" si="57"/>
        <v>136374.26615578437</v>
      </c>
    </row>
    <row r="727" spans="1:20" x14ac:dyDescent="0.55000000000000004">
      <c r="A727" s="31" t="s">
        <v>104</v>
      </c>
      <c r="B727" s="31" t="s">
        <v>460</v>
      </c>
      <c r="C727" s="55">
        <v>512724.51659935765</v>
      </c>
      <c r="D727" s="55">
        <v>653513.15965034487</v>
      </c>
      <c r="E727" s="55">
        <v>650264.77125915512</v>
      </c>
      <c r="F727" s="55">
        <v>647032.52948564885</v>
      </c>
      <c r="G727" s="55">
        <v>643816.35407056205</v>
      </c>
      <c r="H727" s="55">
        <v>640616.16515357094</v>
      </c>
      <c r="I727" s="55">
        <v>637332.72219756723</v>
      </c>
      <c r="J727" s="55">
        <v>634066.10834802676</v>
      </c>
      <c r="K727" s="55">
        <v>630816.23734828876</v>
      </c>
      <c r="L727" s="55">
        <v>627583.02338379668</v>
      </c>
      <c r="M727" s="55">
        <v>624366.38107983139</v>
      </c>
      <c r="N727" s="55">
        <v>621640.61944976833</v>
      </c>
      <c r="O727" s="55">
        <v>618926.75752585393</v>
      </c>
      <c r="P727" s="55">
        <v>616224.74335820181</v>
      </c>
      <c r="Q727" s="55">
        <v>613534.52522372059</v>
      </c>
      <c r="R727" s="55">
        <v>610856.05162512383</v>
      </c>
      <c r="S727" s="37">
        <f t="shared" si="58"/>
        <v>9983314.6657588165</v>
      </c>
      <c r="T727" s="37">
        <f t="shared" si="57"/>
        <v>3747967.4962186394</v>
      </c>
    </row>
    <row r="728" spans="1:20" x14ac:dyDescent="0.55000000000000004">
      <c r="A728" s="64" t="s">
        <v>106</v>
      </c>
      <c r="B728" s="31">
        <v>0</v>
      </c>
      <c r="C728" s="55">
        <v>80153.294831241015</v>
      </c>
      <c r="D728" s="55">
        <v>80994.087047359993</v>
      </c>
      <c r="E728" s="55">
        <v>79115.575707344455</v>
      </c>
      <c r="F728" s="55">
        <v>77280.633039848239</v>
      </c>
      <c r="G728" s="55">
        <v>75488.248548322998</v>
      </c>
      <c r="H728" s="55">
        <v>73737.435172859958</v>
      </c>
      <c r="I728" s="55">
        <v>71915.114588231692</v>
      </c>
      <c r="J728" s="55">
        <v>70137.830182382531</v>
      </c>
      <c r="K728" s="55">
        <v>68404.468947307163</v>
      </c>
      <c r="L728" s="55">
        <v>66713.945381481783</v>
      </c>
      <c r="M728" s="55">
        <v>65065.200810078692</v>
      </c>
      <c r="N728" s="55">
        <v>63431.481670425288</v>
      </c>
      <c r="O728" s="55">
        <v>61838.783509636807</v>
      </c>
      <c r="P728" s="55">
        <v>60286.076333838369</v>
      </c>
      <c r="Q728" s="55">
        <v>58772.356011224038</v>
      </c>
      <c r="R728" s="55">
        <v>57296.643622687378</v>
      </c>
      <c r="S728" s="37">
        <f t="shared" si="58"/>
        <v>1110631.1754042702</v>
      </c>
      <c r="T728" s="37">
        <f t="shared" si="57"/>
        <v>466769.27434697666</v>
      </c>
    </row>
    <row r="729" spans="1:20" x14ac:dyDescent="0.55000000000000004">
      <c r="A729" s="31" t="s">
        <v>107</v>
      </c>
      <c r="B729" s="31" t="s">
        <v>460</v>
      </c>
      <c r="C729" s="55">
        <v>289579.02885194489</v>
      </c>
      <c r="D729" s="55">
        <v>411669.10977739637</v>
      </c>
      <c r="E729" s="55">
        <v>413565.26866788324</v>
      </c>
      <c r="F729" s="55">
        <v>415470.16131675162</v>
      </c>
      <c r="G729" s="55">
        <v>417383.82795192552</v>
      </c>
      <c r="H729" s="55">
        <v>419306.30898661981</v>
      </c>
      <c r="I729" s="55">
        <v>421446.19039264374</v>
      </c>
      <c r="J729" s="55">
        <v>423596.99243671622</v>
      </c>
      <c r="K729" s="55">
        <v>425758.77085105423</v>
      </c>
      <c r="L729" s="55">
        <v>427931.58165229828</v>
      </c>
      <c r="M729" s="55">
        <v>430115.48114296229</v>
      </c>
      <c r="N729" s="55">
        <v>431793.15896687552</v>
      </c>
      <c r="O729" s="55">
        <v>433477.38062146737</v>
      </c>
      <c r="P729" s="55">
        <v>435168.17163113772</v>
      </c>
      <c r="Q729" s="55">
        <v>436865.55761984549</v>
      </c>
      <c r="R729" s="55">
        <v>438569.56431149633</v>
      </c>
      <c r="S729" s="37">
        <f t="shared" si="58"/>
        <v>6671696.5551790185</v>
      </c>
      <c r="T729" s="37">
        <f t="shared" si="57"/>
        <v>2366973.7055525216</v>
      </c>
    </row>
    <row r="730" spans="1:20" x14ac:dyDescent="0.55000000000000004">
      <c r="A730" s="31" t="s">
        <v>108</v>
      </c>
      <c r="B730" s="31" t="s">
        <v>459</v>
      </c>
      <c r="C730" s="55">
        <v>4767.0232923590238</v>
      </c>
      <c r="D730" s="55">
        <v>5854.3016308392207</v>
      </c>
      <c r="E730" s="55">
        <v>5775.6212220090529</v>
      </c>
      <c r="F730" s="55">
        <v>5697.9982589895117</v>
      </c>
      <c r="G730" s="55">
        <v>5621.4185299627006</v>
      </c>
      <c r="H730" s="55">
        <v>5545.8680141141449</v>
      </c>
      <c r="I730" s="55">
        <v>5469.9960625955637</v>
      </c>
      <c r="J730" s="55">
        <v>5395.1621006238984</v>
      </c>
      <c r="K730" s="55">
        <v>5321.351927664201</v>
      </c>
      <c r="L730" s="55">
        <v>5248.5515374562956</v>
      </c>
      <c r="M730" s="55">
        <v>5176.7471153569568</v>
      </c>
      <c r="N730" s="55">
        <v>5099.5462578542902</v>
      </c>
      <c r="O730" s="55">
        <v>5023.4966971537142</v>
      </c>
      <c r="P730" s="55">
        <v>4948.5812639598453</v>
      </c>
      <c r="Q730" s="55">
        <v>4874.7830450230867</v>
      </c>
      <c r="R730" s="55">
        <v>4802.0853793212345</v>
      </c>
      <c r="S730" s="37">
        <f t="shared" si="58"/>
        <v>84622.53233528274</v>
      </c>
      <c r="T730" s="37">
        <f t="shared" si="57"/>
        <v>33262.230948273653</v>
      </c>
    </row>
    <row r="731" spans="1:20" x14ac:dyDescent="0.55000000000000004">
      <c r="A731" s="65" t="s">
        <v>111</v>
      </c>
      <c r="B731" s="31" t="s">
        <v>459</v>
      </c>
      <c r="C731" s="55">
        <v>45270.489259858834</v>
      </c>
      <c r="D731" s="55">
        <v>198365.31922609103</v>
      </c>
      <c r="E731" s="55">
        <v>195954.77035168468</v>
      </c>
      <c r="F731" s="55">
        <v>193573.51463143737</v>
      </c>
      <c r="G731" s="55">
        <v>191221.19609294398</v>
      </c>
      <c r="H731" s="55">
        <v>188897.46308960032</v>
      </c>
      <c r="I731" s="55">
        <v>186862.71355957855</v>
      </c>
      <c r="J731" s="55">
        <v>184849.88177044221</v>
      </c>
      <c r="K731" s="55">
        <v>182858.73163054558</v>
      </c>
      <c r="L731" s="55">
        <v>180889.02959135431</v>
      </c>
      <c r="M731" s="55">
        <v>178940.54462005271</v>
      </c>
      <c r="N731" s="55">
        <v>177625.89671197315</v>
      </c>
      <c r="O731" s="55">
        <v>176320.90731435519</v>
      </c>
      <c r="P731" s="55">
        <v>175025.50546764862</v>
      </c>
      <c r="Q731" s="55">
        <v>173739.62073363166</v>
      </c>
      <c r="R731" s="55">
        <v>172463.18319158111</v>
      </c>
      <c r="S731" s="37">
        <f t="shared" si="58"/>
        <v>2802858.7672427795</v>
      </c>
      <c r="T731" s="37">
        <f t="shared" si="57"/>
        <v>1013282.7526516162</v>
      </c>
    </row>
    <row r="732" spans="1:20" x14ac:dyDescent="0.55000000000000004">
      <c r="A732" s="31" t="s">
        <v>112</v>
      </c>
      <c r="B732" s="31" t="s">
        <v>459</v>
      </c>
      <c r="C732" s="55">
        <v>3734.1053692423557</v>
      </c>
      <c r="D732" s="55">
        <v>5277.8842777818099</v>
      </c>
      <c r="E732" s="55">
        <v>5271.6645223515043</v>
      </c>
      <c r="F732" s="55">
        <v>5265.4520966305281</v>
      </c>
      <c r="G732" s="55">
        <v>5259.2469919811347</v>
      </c>
      <c r="H732" s="55">
        <v>5253.0491997757645</v>
      </c>
      <c r="I732" s="55">
        <v>5247.1112112398105</v>
      </c>
      <c r="J732" s="55">
        <v>5241.1799349402181</v>
      </c>
      <c r="K732" s="55">
        <v>5235.2553632895524</v>
      </c>
      <c r="L732" s="55">
        <v>5229.3374887089494</v>
      </c>
      <c r="M732" s="55">
        <v>5223.4263036281191</v>
      </c>
      <c r="N732" s="55">
        <v>5211.7478518170701</v>
      </c>
      <c r="O732" s="55">
        <v>5200.095510499169</v>
      </c>
      <c r="P732" s="55">
        <v>5188.4692212969976</v>
      </c>
      <c r="Q732" s="55">
        <v>5176.8689259636558</v>
      </c>
      <c r="R732" s="55">
        <v>5165.2945663824739</v>
      </c>
      <c r="S732" s="37">
        <f t="shared" si="58"/>
        <v>82180.188835529116</v>
      </c>
      <c r="T732" s="37">
        <f t="shared" si="57"/>
        <v>30061.402457763095</v>
      </c>
    </row>
    <row r="733" spans="1:20" x14ac:dyDescent="0.55000000000000004">
      <c r="A733" s="31" t="s">
        <v>114</v>
      </c>
      <c r="B733" s="31" t="s">
        <v>459</v>
      </c>
      <c r="C733" s="55">
        <v>23570.560301541344</v>
      </c>
      <c r="D733" s="55">
        <v>29371.159032804429</v>
      </c>
      <c r="E733" s="55">
        <v>29401.402742301994</v>
      </c>
      <c r="F733" s="55">
        <v>29431.67759398104</v>
      </c>
      <c r="G733" s="55">
        <v>29461.983619908868</v>
      </c>
      <c r="H733" s="55">
        <v>29492.320852185861</v>
      </c>
      <c r="I733" s="55">
        <v>29578.194853955927</v>
      </c>
      <c r="J733" s="55">
        <v>29664.318898583486</v>
      </c>
      <c r="K733" s="55">
        <v>29750.693714128596</v>
      </c>
      <c r="L733" s="55">
        <v>29837.320030771236</v>
      </c>
      <c r="M733" s="55">
        <v>29924.19858081749</v>
      </c>
      <c r="N733" s="55">
        <v>29904.867195593513</v>
      </c>
      <c r="O733" s="55">
        <v>29885.548298672387</v>
      </c>
      <c r="P733" s="55">
        <v>29866.241881986545</v>
      </c>
      <c r="Q733" s="55">
        <v>29846.94793747356</v>
      </c>
      <c r="R733" s="55">
        <v>29827.666457076328</v>
      </c>
      <c r="S733" s="37">
        <f t="shared" si="58"/>
        <v>468815.10199178255</v>
      </c>
      <c r="T733" s="37">
        <f t="shared" si="57"/>
        <v>170729.10414272352</v>
      </c>
    </row>
    <row r="734" spans="1:20" x14ac:dyDescent="0.55000000000000004">
      <c r="A734" s="31" t="s">
        <v>115</v>
      </c>
      <c r="B734" s="31" t="s">
        <v>460</v>
      </c>
      <c r="C734" s="55">
        <v>459338.50260464143</v>
      </c>
      <c r="D734" s="55">
        <v>573393.27564207849</v>
      </c>
      <c r="E734" s="55">
        <v>575000.37591466296</v>
      </c>
      <c r="F734" s="55">
        <v>576611.98054995248</v>
      </c>
      <c r="G734" s="55">
        <v>578228.10217272467</v>
      </c>
      <c r="H734" s="55">
        <v>579848.75344314158</v>
      </c>
      <c r="I734" s="55">
        <v>579744.390296272</v>
      </c>
      <c r="J734" s="55">
        <v>579640.04593303578</v>
      </c>
      <c r="K734" s="55">
        <v>579535.7203500527</v>
      </c>
      <c r="L734" s="55">
        <v>579431.4135439418</v>
      </c>
      <c r="M734" s="55">
        <v>579327.1255113238</v>
      </c>
      <c r="N734" s="55">
        <v>577749.90521366056</v>
      </c>
      <c r="O734" s="55">
        <v>576176.97890424321</v>
      </c>
      <c r="P734" s="55">
        <v>574608.33489267214</v>
      </c>
      <c r="Q734" s="55">
        <v>573043.9615203751</v>
      </c>
      <c r="R734" s="55">
        <v>571483.8471605212</v>
      </c>
      <c r="S734" s="37">
        <f t="shared" si="58"/>
        <v>9113162.7136533018</v>
      </c>
      <c r="T734" s="37">
        <f t="shared" si="57"/>
        <v>3342420.9903272018</v>
      </c>
    </row>
    <row r="735" spans="1:20" x14ac:dyDescent="0.55000000000000004">
      <c r="A735" s="31" t="s">
        <v>117</v>
      </c>
      <c r="B735" s="31" t="s">
        <v>459</v>
      </c>
      <c r="C735" s="55">
        <v>6340.0751941590952</v>
      </c>
      <c r="D735" s="55">
        <v>10836.784540416924</v>
      </c>
      <c r="E735" s="55">
        <v>10763.800706501183</v>
      </c>
      <c r="F735" s="55">
        <v>10691.308405843596</v>
      </c>
      <c r="G735" s="55">
        <v>10619.304328054297</v>
      </c>
      <c r="H735" s="55">
        <v>10547.785185038323</v>
      </c>
      <c r="I735" s="55">
        <v>10492.72343077265</v>
      </c>
      <c r="J735" s="55">
        <v>10437.949110952179</v>
      </c>
      <c r="K735" s="55">
        <v>10383.460725106013</v>
      </c>
      <c r="L735" s="55">
        <v>10329.25678059603</v>
      </c>
      <c r="M735" s="55">
        <v>10275.335792576005</v>
      </c>
      <c r="N735" s="55">
        <v>10220.157389380805</v>
      </c>
      <c r="O735" s="55">
        <v>10165.275293405202</v>
      </c>
      <c r="P735" s="55">
        <v>10110.687913483756</v>
      </c>
      <c r="Q735" s="55">
        <v>10056.39366699556</v>
      </c>
      <c r="R735" s="55">
        <v>10002.390979818363</v>
      </c>
      <c r="S735" s="37">
        <f t="shared" si="58"/>
        <v>162272.68944310001</v>
      </c>
      <c r="T735" s="37">
        <f t="shared" si="57"/>
        <v>59799.058360013427</v>
      </c>
    </row>
    <row r="736" spans="1:20" x14ac:dyDescent="0.55000000000000004">
      <c r="A736" s="31" t="s">
        <v>118</v>
      </c>
      <c r="B736" s="31" t="s">
        <v>459</v>
      </c>
      <c r="C736" s="55">
        <v>5239.8931924713033</v>
      </c>
      <c r="D736" s="55">
        <v>10403.841356637537</v>
      </c>
      <c r="E736" s="55">
        <v>10443.207206328496</v>
      </c>
      <c r="F736" s="55">
        <v>10482.722007744955</v>
      </c>
      <c r="G736" s="55">
        <v>10522.386324487512</v>
      </c>
      <c r="H736" s="55">
        <v>10562.200722289306</v>
      </c>
      <c r="I736" s="55">
        <v>10612.125245519743</v>
      </c>
      <c r="J736" s="55">
        <v>10662.28574779331</v>
      </c>
      <c r="K736" s="55">
        <v>10712.683344515923</v>
      </c>
      <c r="L736" s="55">
        <v>10763.319156365713</v>
      </c>
      <c r="M736" s="55">
        <v>10814.194309317938</v>
      </c>
      <c r="N736" s="55">
        <v>10865.472269432512</v>
      </c>
      <c r="O736" s="55">
        <v>10916.993375649176</v>
      </c>
      <c r="P736" s="55">
        <v>10968.75878090042</v>
      </c>
      <c r="Q736" s="55">
        <v>11020.769643585656</v>
      </c>
      <c r="R736" s="55">
        <v>11073.027127597084</v>
      </c>
      <c r="S736" s="37">
        <f t="shared" si="58"/>
        <v>166063.8798106366</v>
      </c>
      <c r="T736" s="37">
        <f t="shared" si="57"/>
        <v>57654.250809959107</v>
      </c>
    </row>
    <row r="737" spans="1:20" x14ac:dyDescent="0.55000000000000004">
      <c r="A737" s="31" t="s">
        <v>119</v>
      </c>
      <c r="B737" s="31" t="s">
        <v>460</v>
      </c>
      <c r="C737" s="55">
        <v>108658.69975241057</v>
      </c>
      <c r="D737" s="55">
        <v>162151.63835611328</v>
      </c>
      <c r="E737" s="55">
        <v>161319.51932355319</v>
      </c>
      <c r="F737" s="55">
        <v>160491.67050430313</v>
      </c>
      <c r="G737" s="55">
        <v>159668.0699847654</v>
      </c>
      <c r="H737" s="55">
        <v>158848.69596379698</v>
      </c>
      <c r="I737" s="55">
        <v>158126.840411293</v>
      </c>
      <c r="J737" s="55">
        <v>157408.26518435616</v>
      </c>
      <c r="K737" s="55">
        <v>156692.95537621496</v>
      </c>
      <c r="L737" s="55">
        <v>155980.89614783853</v>
      </c>
      <c r="M737" s="55">
        <v>155272.07272762904</v>
      </c>
      <c r="N737" s="55">
        <v>154595.85645408728</v>
      </c>
      <c r="O737" s="55">
        <v>153922.5851302752</v>
      </c>
      <c r="P737" s="55">
        <v>153252.24593081538</v>
      </c>
      <c r="Q737" s="55">
        <v>152584.82608618547</v>
      </c>
      <c r="R737" s="55">
        <v>151920.31288247489</v>
      </c>
      <c r="S737" s="37">
        <f t="shared" si="58"/>
        <v>2460895.1502161128</v>
      </c>
      <c r="T737" s="37">
        <f t="shared" si="57"/>
        <v>911138.29388494254</v>
      </c>
    </row>
    <row r="738" spans="1:20" x14ac:dyDescent="0.55000000000000004">
      <c r="A738" s="31" t="s">
        <v>120</v>
      </c>
      <c r="B738" s="31" t="s">
        <v>459</v>
      </c>
      <c r="C738" s="55">
        <v>13112.485804502729</v>
      </c>
      <c r="D738" s="55">
        <v>18567.441699722651</v>
      </c>
      <c r="E738" s="55">
        <v>18491.847679392566</v>
      </c>
      <c r="F738" s="55">
        <v>18416.561426605371</v>
      </c>
      <c r="G738" s="55">
        <v>18341.58168834052</v>
      </c>
      <c r="H738" s="55">
        <v>18266.907216678916</v>
      </c>
      <c r="I738" s="55">
        <v>18167.755118273697</v>
      </c>
      <c r="J738" s="55">
        <v>18069.141213800347</v>
      </c>
      <c r="K738" s="55">
        <v>17971.062581962076</v>
      </c>
      <c r="L738" s="55">
        <v>17873.516317318758</v>
      </c>
      <c r="M738" s="55">
        <v>17776.499530200912</v>
      </c>
      <c r="N738" s="55">
        <v>17648.211351837192</v>
      </c>
      <c r="O738" s="55">
        <v>17520.848994481148</v>
      </c>
      <c r="P738" s="55">
        <v>17394.405776733522</v>
      </c>
      <c r="Q738" s="55">
        <v>17268.875065412925</v>
      </c>
      <c r="R738" s="55">
        <v>17144.250275207811</v>
      </c>
      <c r="S738" s="37">
        <f t="shared" si="58"/>
        <v>282031.39174047112</v>
      </c>
      <c r="T738" s="37">
        <f t="shared" si="57"/>
        <v>105196.82551524274</v>
      </c>
    </row>
    <row r="739" spans="1:20" x14ac:dyDescent="0.55000000000000004">
      <c r="A739" s="31" t="s">
        <v>121</v>
      </c>
      <c r="B739" s="31" t="s">
        <v>459</v>
      </c>
      <c r="C739" s="55">
        <v>47823.569587779974</v>
      </c>
      <c r="D739" s="55">
        <v>170794.4387942348</v>
      </c>
      <c r="E739" s="55">
        <v>170790.41486977579</v>
      </c>
      <c r="F739" s="55">
        <v>170786.39104012059</v>
      </c>
      <c r="G739" s="55">
        <v>170782.36730526705</v>
      </c>
      <c r="H739" s="55">
        <v>170778.34366521283</v>
      </c>
      <c r="I739" s="55">
        <v>170770.49505341565</v>
      </c>
      <c r="J739" s="55">
        <v>170762.64680232407</v>
      </c>
      <c r="K739" s="55">
        <v>170754.79891192151</v>
      </c>
      <c r="L739" s="55">
        <v>170746.95138219142</v>
      </c>
      <c r="M739" s="55">
        <v>170739.10421311733</v>
      </c>
      <c r="N739" s="55">
        <v>170650.28243585434</v>
      </c>
      <c r="O739" s="55">
        <v>170561.5068653941</v>
      </c>
      <c r="P739" s="55">
        <v>170472.77747769898</v>
      </c>
      <c r="Q739" s="55">
        <v>170384.09424874379</v>
      </c>
      <c r="R739" s="55">
        <v>170295.45715451581</v>
      </c>
      <c r="S739" s="37">
        <f t="shared" si="58"/>
        <v>2607893.6398075679</v>
      </c>
      <c r="T739" s="37">
        <f t="shared" si="57"/>
        <v>901755.52526239108</v>
      </c>
    </row>
    <row r="740" spans="1:20" x14ac:dyDescent="0.55000000000000004">
      <c r="A740" s="31" t="s">
        <v>122</v>
      </c>
      <c r="B740" s="31" t="s">
        <v>459</v>
      </c>
      <c r="C740" s="55">
        <v>3000.9206092763534</v>
      </c>
      <c r="D740" s="55">
        <v>10670.921484490436</v>
      </c>
      <c r="E740" s="55">
        <v>10624.472434668323</v>
      </c>
      <c r="F740" s="55">
        <v>10578.225571155286</v>
      </c>
      <c r="G740" s="55">
        <v>10532.1800138622</v>
      </c>
      <c r="H740" s="55">
        <v>10486.334886530849</v>
      </c>
      <c r="I740" s="55">
        <v>10443.794267528707</v>
      </c>
      <c r="J740" s="55">
        <v>10401.426225912723</v>
      </c>
      <c r="K740" s="55">
        <v>10359.230061576622</v>
      </c>
      <c r="L740" s="55">
        <v>10317.205077254301</v>
      </c>
      <c r="M740" s="55">
        <v>10275.350578508307</v>
      </c>
      <c r="N740" s="55">
        <v>10231.523591126544</v>
      </c>
      <c r="O740" s="55">
        <v>10187.883537008842</v>
      </c>
      <c r="P740" s="55">
        <v>10144.429618837208</v>
      </c>
      <c r="Q740" s="55">
        <v>10101.16104269443</v>
      </c>
      <c r="R740" s="55">
        <v>10058.077018049544</v>
      </c>
      <c r="S740" s="37">
        <f t="shared" si="58"/>
        <v>158413.13601848067</v>
      </c>
      <c r="T740" s="37">
        <f t="shared" si="57"/>
        <v>55893.054999983447</v>
      </c>
    </row>
    <row r="741" spans="1:20" x14ac:dyDescent="0.55000000000000004">
      <c r="A741" s="31" t="s">
        <v>124</v>
      </c>
      <c r="B741" s="31" t="s">
        <v>460</v>
      </c>
      <c r="C741" s="55">
        <v>83728.784068220179</v>
      </c>
      <c r="D741" s="55">
        <v>102316.82506541349</v>
      </c>
      <c r="E741" s="55">
        <v>100969.8556918203</v>
      </c>
      <c r="F741" s="55">
        <v>99640.618753652467</v>
      </c>
      <c r="G741" s="55">
        <v>98328.880808879112</v>
      </c>
      <c r="H741" s="55">
        <v>97034.411488661484</v>
      </c>
      <c r="I741" s="55">
        <v>95730.956716083092</v>
      </c>
      <c r="J741" s="55">
        <v>94445.011137594585</v>
      </c>
      <c r="K741" s="55">
        <v>93176.339553721438</v>
      </c>
      <c r="L741" s="55">
        <v>91924.70992440304</v>
      </c>
      <c r="M741" s="55">
        <v>90689.893326552614</v>
      </c>
      <c r="N741" s="55">
        <v>89307.431745702939</v>
      </c>
      <c r="O741" s="55">
        <v>87946.044178201628</v>
      </c>
      <c r="P741" s="55">
        <v>86605.409375310366</v>
      </c>
      <c r="Q741" s="55">
        <v>85285.210985352969</v>
      </c>
      <c r="R741" s="55">
        <v>83985.137479065233</v>
      </c>
      <c r="S741" s="37">
        <f t="shared" si="58"/>
        <v>1481115.5202986349</v>
      </c>
      <c r="T741" s="37">
        <f t="shared" si="57"/>
        <v>582019.37587664695</v>
      </c>
    </row>
    <row r="742" spans="1:20" x14ac:dyDescent="0.55000000000000004">
      <c r="A742" s="31" t="s">
        <v>7</v>
      </c>
      <c r="B742" s="31" t="s">
        <v>460</v>
      </c>
      <c r="C742" s="55">
        <v>153313.34542526872</v>
      </c>
      <c r="D742" s="55">
        <v>234569.91542001578</v>
      </c>
      <c r="E742" s="55">
        <v>231286.42656765718</v>
      </c>
      <c r="F742" s="55">
        <v>228048.89970076576</v>
      </c>
      <c r="G742" s="55">
        <v>224856.69144754909</v>
      </c>
      <c r="H742" s="55">
        <v>221709.16744207623</v>
      </c>
      <c r="I742" s="55">
        <v>218412.48750165352</v>
      </c>
      <c r="J742" s="55">
        <v>215164.82717893537</v>
      </c>
      <c r="K742" s="55">
        <v>211965.45758213857</v>
      </c>
      <c r="L742" s="55">
        <v>208813.660657656</v>
      </c>
      <c r="M742" s="55">
        <v>205708.72902889896</v>
      </c>
      <c r="N742" s="55">
        <v>202089.21334628973</v>
      </c>
      <c r="O742" s="55">
        <v>198533.38428426543</v>
      </c>
      <c r="P742" s="55">
        <v>195040.12125488065</v>
      </c>
      <c r="Q742" s="55">
        <v>191608.32338731972</v>
      </c>
      <c r="R742" s="55">
        <v>188236.90918096658</v>
      </c>
      <c r="S742" s="37">
        <f t="shared" si="58"/>
        <v>3329357.5594063369</v>
      </c>
      <c r="T742" s="37">
        <f t="shared" si="57"/>
        <v>1293784.4460033327</v>
      </c>
    </row>
    <row r="743" spans="1:20" x14ac:dyDescent="0.55000000000000004">
      <c r="A743" s="31" t="s">
        <v>127</v>
      </c>
      <c r="B743" s="31" t="s">
        <v>460</v>
      </c>
      <c r="C743" s="55">
        <v>39785.588150869509</v>
      </c>
      <c r="D743" s="55">
        <v>58882.974223531266</v>
      </c>
      <c r="E743" s="55">
        <v>57943.239165238905</v>
      </c>
      <c r="F743" s="55">
        <v>57018.501684623778</v>
      </c>
      <c r="G743" s="55">
        <v>56108.522429823664</v>
      </c>
      <c r="H743" s="55">
        <v>55213.065868880825</v>
      </c>
      <c r="I743" s="55">
        <v>54239.423238951058</v>
      </c>
      <c r="J743" s="55">
        <v>53282.950095190878</v>
      </c>
      <c r="K743" s="55">
        <v>52343.343666084067</v>
      </c>
      <c r="L743" s="55">
        <v>51420.306519271893</v>
      </c>
      <c r="M743" s="55">
        <v>50513.546467400985</v>
      </c>
      <c r="N743" s="55">
        <v>49606.100964978323</v>
      </c>
      <c r="O743" s="55">
        <v>48714.957175609969</v>
      </c>
      <c r="P743" s="55">
        <v>47839.822248818615</v>
      </c>
      <c r="Q743" s="55">
        <v>46980.40859500978</v>
      </c>
      <c r="R743" s="55">
        <v>46136.43379096323</v>
      </c>
      <c r="S743" s="37">
        <f t="shared" si="58"/>
        <v>826029.18428524688</v>
      </c>
      <c r="T743" s="37">
        <f t="shared" si="57"/>
        <v>324951.89152296796</v>
      </c>
    </row>
    <row r="744" spans="1:20" x14ac:dyDescent="0.55000000000000004">
      <c r="A744" s="31" t="s">
        <v>128</v>
      </c>
      <c r="B744" s="31" t="s">
        <v>460</v>
      </c>
      <c r="C744" s="55">
        <v>43588.537953678766</v>
      </c>
      <c r="D744" s="55">
        <v>101183.39879291816</v>
      </c>
      <c r="E744" s="55">
        <v>99171.598144634714</v>
      </c>
      <c r="F744" s="55">
        <v>97199.797554628793</v>
      </c>
      <c r="G744" s="55">
        <v>95267.201713154558</v>
      </c>
      <c r="H744" s="55">
        <v>93373.031123382927</v>
      </c>
      <c r="I744" s="55">
        <v>91816.789396198641</v>
      </c>
      <c r="J744" s="55">
        <v>90286.485440170451</v>
      </c>
      <c r="K744" s="55">
        <v>88781.686952295029</v>
      </c>
      <c r="L744" s="55">
        <v>87301.968834732761</v>
      </c>
      <c r="M744" s="55">
        <v>85846.913074719763</v>
      </c>
      <c r="N744" s="55">
        <v>84362.938117013837</v>
      </c>
      <c r="O744" s="55">
        <v>82904.615586357759</v>
      </c>
      <c r="P744" s="55">
        <v>81471.502047361821</v>
      </c>
      <c r="Q744" s="55">
        <v>80063.161729990825</v>
      </c>
      <c r="R744" s="55">
        <v>78679.166397058463</v>
      </c>
      <c r="S744" s="37">
        <f t="shared" si="58"/>
        <v>1381298.792858297</v>
      </c>
      <c r="T744" s="37">
        <f t="shared" si="57"/>
        <v>529783.5652823979</v>
      </c>
    </row>
    <row r="745" spans="1:20" x14ac:dyDescent="0.55000000000000004">
      <c r="A745" s="31" t="s">
        <v>129</v>
      </c>
      <c r="B745" s="31" t="s">
        <v>459</v>
      </c>
      <c r="C745" s="55">
        <v>58300.497534267131</v>
      </c>
      <c r="D745" s="55">
        <v>90497.531025716569</v>
      </c>
      <c r="E745" s="55">
        <v>90528.783563188917</v>
      </c>
      <c r="F745" s="55">
        <v>90560.046893454055</v>
      </c>
      <c r="G745" s="55">
        <v>90591.321020239135</v>
      </c>
      <c r="H745" s="55">
        <v>90622.605947272634</v>
      </c>
      <c r="I745" s="55">
        <v>90692.615075934911</v>
      </c>
      <c r="J745" s="55">
        <v>90762.678289094576</v>
      </c>
      <c r="K745" s="55">
        <v>90832.7956285338</v>
      </c>
      <c r="L745" s="55">
        <v>90902.967136067047</v>
      </c>
      <c r="M745" s="55">
        <v>90973.192853540968</v>
      </c>
      <c r="N745" s="55">
        <v>90999.962703972793</v>
      </c>
      <c r="O745" s="55">
        <v>91026.740431723985</v>
      </c>
      <c r="P745" s="55">
        <v>91053.526039112432</v>
      </c>
      <c r="Q745" s="55">
        <v>91080.319528456952</v>
      </c>
      <c r="R745" s="55">
        <v>91107.120902076771</v>
      </c>
      <c r="S745" s="37">
        <f t="shared" si="58"/>
        <v>1420532.7045726527</v>
      </c>
      <c r="T745" s="37">
        <f t="shared" si="57"/>
        <v>511100.78598413843</v>
      </c>
    </row>
    <row r="746" spans="1:20" x14ac:dyDescent="0.55000000000000004">
      <c r="A746" s="31" t="s">
        <v>130</v>
      </c>
      <c r="B746" s="31" t="s">
        <v>460</v>
      </c>
      <c r="C746" s="55">
        <v>8013.0327486270571</v>
      </c>
      <c r="D746" s="55">
        <v>9576.8749384143593</v>
      </c>
      <c r="E746" s="55">
        <v>9322.0661372739669</v>
      </c>
      <c r="F746" s="55">
        <v>9074.0369511495519</v>
      </c>
      <c r="G746" s="55">
        <v>8832.6069970262433</v>
      </c>
      <c r="H746" s="55">
        <v>8597.6006912814719</v>
      </c>
      <c r="I746" s="55">
        <v>8372.238398320198</v>
      </c>
      <c r="J746" s="55">
        <v>8152.7833537776878</v>
      </c>
      <c r="K746" s="55">
        <v>7939.0807154954728</v>
      </c>
      <c r="L746" s="55">
        <v>7730.9797000734607</v>
      </c>
      <c r="M746" s="55">
        <v>7528.3334764808224</v>
      </c>
      <c r="N746" s="55">
        <v>7313.8755946924284</v>
      </c>
      <c r="O746" s="55">
        <v>7105.5269246180014</v>
      </c>
      <c r="P746" s="55">
        <v>6903.1134345667751</v>
      </c>
      <c r="Q746" s="55">
        <v>6706.4660504482035</v>
      </c>
      <c r="R746" s="55">
        <v>6515.4205145459873</v>
      </c>
      <c r="S746" s="37">
        <f t="shared" si="58"/>
        <v>127684.03662679167</v>
      </c>
      <c r="T746" s="37">
        <f t="shared" si="57"/>
        <v>53416.218463772653</v>
      </c>
    </row>
    <row r="747" spans="1:20" x14ac:dyDescent="0.55000000000000004">
      <c r="A747" s="31" t="s">
        <v>32</v>
      </c>
      <c r="B747" s="31" t="s">
        <v>460</v>
      </c>
      <c r="C747" s="55">
        <v>318529.59973454539</v>
      </c>
      <c r="D747" s="55">
        <v>396491.28951860993</v>
      </c>
      <c r="E747" s="55">
        <v>396472.70472015813</v>
      </c>
      <c r="F747" s="55">
        <v>396454.12079283432</v>
      </c>
      <c r="G747" s="55">
        <v>396435.53773659805</v>
      </c>
      <c r="H747" s="55">
        <v>396416.95555140823</v>
      </c>
      <c r="I747" s="55">
        <v>396495.94815818389</v>
      </c>
      <c r="J747" s="55">
        <v>396574.9565055375</v>
      </c>
      <c r="K747" s="55">
        <v>396653.98059660534</v>
      </c>
      <c r="L747" s="55">
        <v>396733.02043452475</v>
      </c>
      <c r="M747" s="55">
        <v>396812.07602243364</v>
      </c>
      <c r="N747" s="55">
        <v>395987.23392637708</v>
      </c>
      <c r="O747" s="55">
        <v>395164.10640637449</v>
      </c>
      <c r="P747" s="55">
        <v>394342.68989838468</v>
      </c>
      <c r="Q747" s="55">
        <v>393522.98084577522</v>
      </c>
      <c r="R747" s="55">
        <v>392704.97569930658</v>
      </c>
      <c r="S747" s="37">
        <f t="shared" si="58"/>
        <v>6255792.1765476586</v>
      </c>
      <c r="T747" s="37">
        <f t="shared" si="57"/>
        <v>2300800.2080541542</v>
      </c>
    </row>
    <row r="748" spans="1:20" x14ac:dyDescent="0.55000000000000004">
      <c r="A748" s="31" t="s">
        <v>132</v>
      </c>
      <c r="B748" s="31" t="s">
        <v>459</v>
      </c>
      <c r="C748" s="55">
        <v>26901.403669299634</v>
      </c>
      <c r="D748" s="55">
        <v>29057.769981410467</v>
      </c>
      <c r="E748" s="55">
        <v>28457.534510695823</v>
      </c>
      <c r="F748" s="55">
        <v>27869.69787927733</v>
      </c>
      <c r="G748" s="55">
        <v>27294.003968975732</v>
      </c>
      <c r="H748" s="55">
        <v>26730.201952149029</v>
      </c>
      <c r="I748" s="55">
        <v>26329.649601039506</v>
      </c>
      <c r="J748" s="55">
        <v>25935.09953103009</v>
      </c>
      <c r="K748" s="55">
        <v>25546.461797876778</v>
      </c>
      <c r="L748" s="55">
        <v>25163.64780515098</v>
      </c>
      <c r="M748" s="55">
        <v>24786.570284042511</v>
      </c>
      <c r="N748" s="55">
        <v>24540.973341036351</v>
      </c>
      <c r="O748" s="55">
        <v>24297.809887525636</v>
      </c>
      <c r="P748" s="55">
        <v>24057.055811357106</v>
      </c>
      <c r="Q748" s="55">
        <v>23818.68723929202</v>
      </c>
      <c r="R748" s="55">
        <v>23582.680534638897</v>
      </c>
      <c r="S748" s="37">
        <f t="shared" si="58"/>
        <v>414369.24779479782</v>
      </c>
      <c r="T748" s="37">
        <f t="shared" si="57"/>
        <v>166310.611961808</v>
      </c>
    </row>
    <row r="749" spans="1:20" x14ac:dyDescent="0.55000000000000004">
      <c r="A749" s="31" t="s">
        <v>133</v>
      </c>
      <c r="B749" s="31">
        <v>0</v>
      </c>
      <c r="C749" s="55">
        <v>3433.9684537091903</v>
      </c>
      <c r="D749" s="55">
        <v>6899.3877473980929</v>
      </c>
      <c r="E749" s="55">
        <v>6838.5695109832068</v>
      </c>
      <c r="F749" s="55">
        <v>6778.2873884984328</v>
      </c>
      <c r="G749" s="55">
        <v>6718.53665408911</v>
      </c>
      <c r="H749" s="55">
        <v>6659.3126235590717</v>
      </c>
      <c r="I749" s="55">
        <v>6605.486506494175</v>
      </c>
      <c r="J749" s="55">
        <v>6552.09545698686</v>
      </c>
      <c r="K749" s="55">
        <v>6499.1359584583688</v>
      </c>
      <c r="L749" s="55">
        <v>6446.6045227538698</v>
      </c>
      <c r="M749" s="55">
        <v>6394.4976899127105</v>
      </c>
      <c r="N749" s="55">
        <v>6333.2663990864985</v>
      </c>
      <c r="O749" s="55">
        <v>6272.6214359373071</v>
      </c>
      <c r="P749" s="55">
        <v>6212.5571860131113</v>
      </c>
      <c r="Q749" s="55">
        <v>6153.0680886237533</v>
      </c>
      <c r="R749" s="55">
        <v>6094.1486363261365</v>
      </c>
      <c r="S749" s="37">
        <f t="shared" si="58"/>
        <v>100891.5442588299</v>
      </c>
      <c r="T749" s="37">
        <f t="shared" si="57"/>
        <v>37328.062378237097</v>
      </c>
    </row>
    <row r="750" spans="1:20" x14ac:dyDescent="0.55000000000000004">
      <c r="A750" s="66" t="s">
        <v>25</v>
      </c>
      <c r="B750" s="31" t="s">
        <v>460</v>
      </c>
      <c r="C750" s="55">
        <v>20661.378597989409</v>
      </c>
      <c r="D750" s="55">
        <v>29425.333824835991</v>
      </c>
      <c r="E750" s="55">
        <v>28962.188549202776</v>
      </c>
      <c r="F750" s="55">
        <v>28506.333031015256</v>
      </c>
      <c r="G750" s="55">
        <v>28057.652531839471</v>
      </c>
      <c r="H750" s="55">
        <v>27616.034119187458</v>
      </c>
      <c r="I750" s="55">
        <v>27175.939298963778</v>
      </c>
      <c r="J750" s="55">
        <v>26742.857920639522</v>
      </c>
      <c r="K750" s="55">
        <v>26316.678216556869</v>
      </c>
      <c r="L750" s="55">
        <v>25897.290200210482</v>
      </c>
      <c r="M750" s="55">
        <v>25484.585637862656</v>
      </c>
      <c r="N750" s="55">
        <v>25125.235603824858</v>
      </c>
      <c r="O750" s="55">
        <v>24770.952650288113</v>
      </c>
      <c r="P750" s="55">
        <v>24421.66532796239</v>
      </c>
      <c r="Q750" s="55">
        <v>24077.303195041361</v>
      </c>
      <c r="R750" s="55">
        <v>23737.79680299621</v>
      </c>
      <c r="S750" s="37">
        <f t="shared" si="58"/>
        <v>416979.2255084166</v>
      </c>
      <c r="T750" s="37">
        <f t="shared" si="57"/>
        <v>163228.92065407033</v>
      </c>
    </row>
    <row r="751" spans="1:20" x14ac:dyDescent="0.55000000000000004">
      <c r="A751" s="31" t="s">
        <v>135</v>
      </c>
      <c r="B751" s="31" t="s">
        <v>459</v>
      </c>
      <c r="C751" s="55">
        <v>11173.121551367602</v>
      </c>
      <c r="D751" s="55">
        <v>51603.361020451208</v>
      </c>
      <c r="E751" s="55">
        <v>51638.492628251632</v>
      </c>
      <c r="F751" s="55">
        <v>51673.648153677619</v>
      </c>
      <c r="G751" s="55">
        <v>51708.82761301229</v>
      </c>
      <c r="H751" s="55">
        <v>51744.031022549912</v>
      </c>
      <c r="I751" s="55">
        <v>51749.510414130898</v>
      </c>
      <c r="J751" s="55">
        <v>51754.990385947545</v>
      </c>
      <c r="K751" s="55">
        <v>51760.47093806132</v>
      </c>
      <c r="L751" s="55">
        <v>51765.952070533654</v>
      </c>
      <c r="M751" s="55">
        <v>51771.433783425979</v>
      </c>
      <c r="N751" s="55">
        <v>51667.862206739963</v>
      </c>
      <c r="O751" s="55">
        <v>51564.497830641485</v>
      </c>
      <c r="P751" s="55">
        <v>51461.34024061446</v>
      </c>
      <c r="Q751" s="55">
        <v>51358.389022972086</v>
      </c>
      <c r="R751" s="55">
        <v>51255.643764855115</v>
      </c>
      <c r="S751" s="37">
        <f t="shared" si="58"/>
        <v>785651.57264723268</v>
      </c>
      <c r="T751" s="37">
        <f t="shared" si="57"/>
        <v>269541.48198931024</v>
      </c>
    </row>
    <row r="752" spans="1:20" x14ac:dyDescent="0.55000000000000004">
      <c r="A752" s="31" t="s">
        <v>137</v>
      </c>
      <c r="B752" s="31" t="s">
        <v>459</v>
      </c>
      <c r="C752" s="55">
        <v>68977.533927452532</v>
      </c>
      <c r="D752" s="55">
        <v>104317.91194626178</v>
      </c>
      <c r="E752" s="55">
        <v>104475.35556378859</v>
      </c>
      <c r="F752" s="55">
        <v>104633.03680582528</v>
      </c>
      <c r="G752" s="55">
        <v>104790.95603101081</v>
      </c>
      <c r="H752" s="55">
        <v>104949.11359852529</v>
      </c>
      <c r="I752" s="55">
        <v>104995.20144089607</v>
      </c>
      <c r="J752" s="55">
        <v>105041.30952249651</v>
      </c>
      <c r="K752" s="55">
        <v>105087.43785221456</v>
      </c>
      <c r="L752" s="55">
        <v>105133.58643894215</v>
      </c>
      <c r="M752" s="55">
        <v>105179.75529157487</v>
      </c>
      <c r="N752" s="55">
        <v>105121.23157872532</v>
      </c>
      <c r="O752" s="55">
        <v>105062.74042941383</v>
      </c>
      <c r="P752" s="55">
        <v>105004.28182552151</v>
      </c>
      <c r="Q752" s="55">
        <v>104945.85574893959</v>
      </c>
      <c r="R752" s="55">
        <v>104887.46218156938</v>
      </c>
      <c r="S752" s="37">
        <f t="shared" si="58"/>
        <v>1642602.7701831579</v>
      </c>
      <c r="T752" s="37">
        <f t="shared" si="57"/>
        <v>592143.90787286428</v>
      </c>
    </row>
    <row r="753" spans="1:20" x14ac:dyDescent="0.55000000000000004">
      <c r="A753" s="31" t="s">
        <v>22</v>
      </c>
      <c r="B753" s="31" t="s">
        <v>460</v>
      </c>
      <c r="C753" s="55">
        <v>128829.32784982701</v>
      </c>
      <c r="D753" s="55">
        <v>332694.18700878625</v>
      </c>
      <c r="E753" s="55">
        <v>334119.03580648045</v>
      </c>
      <c r="F753" s="55">
        <v>335549.98688721872</v>
      </c>
      <c r="G753" s="55">
        <v>336987.06638560473</v>
      </c>
      <c r="H753" s="55">
        <v>338430.30054817017</v>
      </c>
      <c r="I753" s="55">
        <v>340209.98034884885</v>
      </c>
      <c r="J753" s="55">
        <v>341999.0188274823</v>
      </c>
      <c r="K753" s="55">
        <v>343797.46519789693</v>
      </c>
      <c r="L753" s="55">
        <v>345605.3689327169</v>
      </c>
      <c r="M753" s="55">
        <v>347422.77976472396</v>
      </c>
      <c r="N753" s="55">
        <v>348951.06151063839</v>
      </c>
      <c r="O753" s="55">
        <v>350486.06603131304</v>
      </c>
      <c r="P753" s="55">
        <v>352027.82289963274</v>
      </c>
      <c r="Q753" s="55">
        <v>353576.36181857128</v>
      </c>
      <c r="R753" s="55">
        <v>355131.71262176312</v>
      </c>
      <c r="S753" s="37">
        <f t="shared" si="58"/>
        <v>5285817.5424396759</v>
      </c>
      <c r="T753" s="37">
        <f t="shared" si="57"/>
        <v>1806609.9044860874</v>
      </c>
    </row>
    <row r="754" spans="1:20" x14ac:dyDescent="0.55000000000000004">
      <c r="A754" s="31" t="s">
        <v>140</v>
      </c>
      <c r="B754" s="31" t="s">
        <v>460</v>
      </c>
      <c r="C754" s="55">
        <v>55089.484028082159</v>
      </c>
      <c r="D754" s="55">
        <v>92189.160841602177</v>
      </c>
      <c r="E754" s="55">
        <v>92564.033153911529</v>
      </c>
      <c r="F754" s="55">
        <v>92940.429823848739</v>
      </c>
      <c r="G754" s="55">
        <v>93318.357049967643</v>
      </c>
      <c r="H754" s="55">
        <v>93697.821056027329</v>
      </c>
      <c r="I754" s="55">
        <v>94337.222531049105</v>
      </c>
      <c r="J754" s="55">
        <v>94980.987333218232</v>
      </c>
      <c r="K754" s="55">
        <v>95629.145238230441</v>
      </c>
      <c r="L754" s="55">
        <v>96281.726224973245</v>
      </c>
      <c r="M754" s="55">
        <v>96938.760476912561</v>
      </c>
      <c r="N754" s="55">
        <v>97476.646164962498</v>
      </c>
      <c r="O754" s="55">
        <v>98017.516428139978</v>
      </c>
      <c r="P754" s="55">
        <v>98561.387827005805</v>
      </c>
      <c r="Q754" s="55">
        <v>99108.277014010731</v>
      </c>
      <c r="R754" s="55">
        <v>99658.200734005295</v>
      </c>
      <c r="S754" s="37">
        <f t="shared" si="58"/>
        <v>1490789.1559259475</v>
      </c>
      <c r="T754" s="37">
        <f t="shared" si="57"/>
        <v>519799.28595343954</v>
      </c>
    </row>
    <row r="755" spans="1:20" x14ac:dyDescent="0.55000000000000004">
      <c r="A755" s="31" t="s">
        <v>141</v>
      </c>
      <c r="B755" s="31" t="s">
        <v>459</v>
      </c>
      <c r="C755" s="55">
        <v>22176.169621622474</v>
      </c>
      <c r="D755" s="55">
        <v>24195.504982600516</v>
      </c>
      <c r="E755" s="55">
        <v>24140.161559932338</v>
      </c>
      <c r="F755" s="55">
        <v>24084.944726663103</v>
      </c>
      <c r="G755" s="55">
        <v>24029.854193239396</v>
      </c>
      <c r="H755" s="55">
        <v>23974.889670770161</v>
      </c>
      <c r="I755" s="55">
        <v>23912.900137934648</v>
      </c>
      <c r="J755" s="55">
        <v>23851.070885385489</v>
      </c>
      <c r="K755" s="55">
        <v>23789.401498701547</v>
      </c>
      <c r="L755" s="55">
        <v>23727.891564533271</v>
      </c>
      <c r="M755" s="55">
        <v>23666.540670599847</v>
      </c>
      <c r="N755" s="55">
        <v>23564.913827214543</v>
      </c>
      <c r="O755" s="55">
        <v>23463.723381165044</v>
      </c>
      <c r="P755" s="55">
        <v>23362.967458511088</v>
      </c>
      <c r="Q755" s="55">
        <v>23262.644193359283</v>
      </c>
      <c r="R755" s="55">
        <v>23162.751727828661</v>
      </c>
      <c r="S755" s="37">
        <f t="shared" si="58"/>
        <v>378366.33010006137</v>
      </c>
      <c r="T755" s="37">
        <f t="shared" si="57"/>
        <v>142601.52475482799</v>
      </c>
    </row>
    <row r="756" spans="1:20" x14ac:dyDescent="0.55000000000000004">
      <c r="A756" s="31" t="s">
        <v>143</v>
      </c>
      <c r="B756" s="31" t="s">
        <v>459</v>
      </c>
      <c r="C756" s="55">
        <v>888176.28188963479</v>
      </c>
      <c r="D756" s="55">
        <v>1078358.6376606193</v>
      </c>
      <c r="E756" s="55">
        <v>1063413.4251886539</v>
      </c>
      <c r="F756" s="55">
        <v>1048675.3417441121</v>
      </c>
      <c r="G756" s="55">
        <v>1034141.5166796823</v>
      </c>
      <c r="H756" s="55">
        <v>1019809.1191329925</v>
      </c>
      <c r="I756" s="55">
        <v>1004692.0618507926</v>
      </c>
      <c r="J756" s="55">
        <v>989799.09103397699</v>
      </c>
      <c r="K756" s="55">
        <v>975126.88495510735</v>
      </c>
      <c r="L756" s="55">
        <v>960672.17112609965</v>
      </c>
      <c r="M756" s="55">
        <v>946431.72556833201</v>
      </c>
      <c r="N756" s="55">
        <v>930789.78530773602</v>
      </c>
      <c r="O756" s="55">
        <v>915406.36374268483</v>
      </c>
      <c r="P756" s="55">
        <v>900277.18826282222</v>
      </c>
      <c r="Q756" s="55">
        <v>885398.05687241105</v>
      </c>
      <c r="R756" s="55">
        <v>870764.83702326706</v>
      </c>
      <c r="S756" s="37">
        <f t="shared" si="58"/>
        <v>15511932.488038924</v>
      </c>
      <c r="T756" s="37">
        <f t="shared" si="57"/>
        <v>6132574.3222956946</v>
      </c>
    </row>
    <row r="757" spans="1:20" x14ac:dyDescent="0.55000000000000004">
      <c r="A757" s="31" t="s">
        <v>145</v>
      </c>
      <c r="B757" s="31" t="s">
        <v>459</v>
      </c>
      <c r="C757" s="55">
        <v>69833.087154835288</v>
      </c>
      <c r="D757" s="55">
        <v>154604.40715324783</v>
      </c>
      <c r="E757" s="55">
        <v>151896.59865019936</v>
      </c>
      <c r="F757" s="55">
        <v>149236.21587727196</v>
      </c>
      <c r="G757" s="55">
        <v>146622.42819970151</v>
      </c>
      <c r="H757" s="55">
        <v>144054.41953082042</v>
      </c>
      <c r="I757" s="55">
        <v>141674.72164400184</v>
      </c>
      <c r="J757" s="55">
        <v>139334.33502615354</v>
      </c>
      <c r="K757" s="55">
        <v>137032.61027725015</v>
      </c>
      <c r="L757" s="55">
        <v>134768.90872498899</v>
      </c>
      <c r="M757" s="55">
        <v>132542.60224757419</v>
      </c>
      <c r="N757" s="55">
        <v>130412.38386274617</v>
      </c>
      <c r="O757" s="55">
        <v>128316.40224624862</v>
      </c>
      <c r="P757" s="55">
        <v>126254.10714637289</v>
      </c>
      <c r="Q757" s="55">
        <v>124224.95715502978</v>
      </c>
      <c r="R757" s="55">
        <v>122228.41956561517</v>
      </c>
      <c r="S757" s="37">
        <f t="shared" si="58"/>
        <v>2133036.6044620578</v>
      </c>
      <c r="T757" s="37">
        <f t="shared" si="57"/>
        <v>816247.15656607633</v>
      </c>
    </row>
    <row r="758" spans="1:20" x14ac:dyDescent="0.55000000000000004">
      <c r="A758" s="31" t="s">
        <v>34</v>
      </c>
      <c r="B758" s="31" t="s">
        <v>460</v>
      </c>
      <c r="C758" s="55">
        <v>70519.491677158323</v>
      </c>
      <c r="D758" s="55">
        <v>181787.34740246876</v>
      </c>
      <c r="E758" s="55">
        <v>182239.98329143203</v>
      </c>
      <c r="F758" s="55">
        <v>182693.74620739091</v>
      </c>
      <c r="G758" s="55">
        <v>183148.63895655205</v>
      </c>
      <c r="H758" s="55">
        <v>183604.66435210925</v>
      </c>
      <c r="I758" s="55">
        <v>184123.92503478812</v>
      </c>
      <c r="J758" s="55">
        <v>184644.65426216609</v>
      </c>
      <c r="K758" s="55">
        <v>185166.85618750122</v>
      </c>
      <c r="L758" s="55">
        <v>185690.53497579729</v>
      </c>
      <c r="M758" s="55">
        <v>186215.6948038376</v>
      </c>
      <c r="N758" s="55">
        <v>186563.21585637945</v>
      </c>
      <c r="O758" s="55">
        <v>186911.38546264332</v>
      </c>
      <c r="P758" s="55">
        <v>187260.20483297869</v>
      </c>
      <c r="Q758" s="55">
        <v>187609.67517999373</v>
      </c>
      <c r="R758" s="55">
        <v>187959.79771855989</v>
      </c>
      <c r="S758" s="37">
        <f t="shared" si="58"/>
        <v>2846139.8162017562</v>
      </c>
      <c r="T758" s="37">
        <f t="shared" si="57"/>
        <v>983993.87188711134</v>
      </c>
    </row>
    <row r="759" spans="1:20" x14ac:dyDescent="0.55000000000000004">
      <c r="A759" s="31" t="s">
        <v>35</v>
      </c>
      <c r="B759" s="31" t="s">
        <v>460</v>
      </c>
      <c r="C759" s="55">
        <v>60629.703474660506</v>
      </c>
      <c r="D759" s="55">
        <v>65997.896077214129</v>
      </c>
      <c r="E759" s="55">
        <v>65056.371531707373</v>
      </c>
      <c r="F759" s="55">
        <v>64128.278754824772</v>
      </c>
      <c r="G759" s="55">
        <v>63213.426129248219</v>
      </c>
      <c r="H759" s="55">
        <v>62311.624771268107</v>
      </c>
      <c r="I759" s="55">
        <v>61261.441368165652</v>
      </c>
      <c r="J759" s="55">
        <v>60228.957474331306</v>
      </c>
      <c r="K759" s="55">
        <v>59213.874786985441</v>
      </c>
      <c r="L759" s="55">
        <v>58215.900030863319</v>
      </c>
      <c r="M759" s="55">
        <v>57234.744873482887</v>
      </c>
      <c r="N759" s="55">
        <v>56042.063021684895</v>
      </c>
      <c r="O759" s="55">
        <v>54874.23477939899</v>
      </c>
      <c r="P759" s="55">
        <v>53730.742236584963</v>
      </c>
      <c r="Q759" s="55">
        <v>52611.078275631386</v>
      </c>
      <c r="R759" s="55">
        <v>51514.746346458385</v>
      </c>
      <c r="S759" s="37">
        <f t="shared" si="58"/>
        <v>946265.08393251034</v>
      </c>
      <c r="T759" s="37">
        <f t="shared" si="57"/>
        <v>381337.30073892308</v>
      </c>
    </row>
    <row r="760" spans="1:20" x14ac:dyDescent="0.55000000000000004">
      <c r="A760" s="31" t="s">
        <v>28</v>
      </c>
      <c r="B760" s="31" t="s">
        <v>460</v>
      </c>
      <c r="C760" s="55">
        <v>5745.6884177410957</v>
      </c>
      <c r="D760" s="55">
        <v>14686.874187829766</v>
      </c>
      <c r="E760" s="55">
        <v>14599.642221400652</v>
      </c>
      <c r="F760" s="55">
        <v>14512.928364943054</v>
      </c>
      <c r="G760" s="55">
        <v>14426.729541168297</v>
      </c>
      <c r="H760" s="55">
        <v>14341.042691065097</v>
      </c>
      <c r="I760" s="55">
        <v>14245.477890977911</v>
      </c>
      <c r="J760" s="55">
        <v>14150.549908673964</v>
      </c>
      <c r="K760" s="55">
        <v>14056.254500573086</v>
      </c>
      <c r="L760" s="55">
        <v>13962.587451373189</v>
      </c>
      <c r="M760" s="55">
        <v>13869.544573861807</v>
      </c>
      <c r="N760" s="55">
        <v>13795.418887434009</v>
      </c>
      <c r="O760" s="55">
        <v>13721.68936523202</v>
      </c>
      <c r="P760" s="55">
        <v>13648.353889958827</v>
      </c>
      <c r="Q760" s="55">
        <v>13575.410355633314</v>
      </c>
      <c r="R760" s="55">
        <v>13502.856667529753</v>
      </c>
      <c r="S760" s="37">
        <f t="shared" si="58"/>
        <v>216841.04891539583</v>
      </c>
      <c r="T760" s="37">
        <f t="shared" si="57"/>
        <v>78312.905424147975</v>
      </c>
    </row>
    <row r="761" spans="1:20" x14ac:dyDescent="0.55000000000000004">
      <c r="A761" s="31" t="s">
        <v>146</v>
      </c>
      <c r="B761" s="31" t="s">
        <v>459</v>
      </c>
      <c r="C761" s="55">
        <v>19103.895817084875</v>
      </c>
      <c r="D761" s="55">
        <v>18965.16021927584</v>
      </c>
      <c r="E761" s="55">
        <v>18827.432141937163</v>
      </c>
      <c r="F761" s="55">
        <v>18690.704268291371</v>
      </c>
      <c r="G761" s="55">
        <v>18554.969334696605</v>
      </c>
      <c r="H761" s="55">
        <v>18420.22013026075</v>
      </c>
      <c r="I761" s="55">
        <v>18216.142502370218</v>
      </c>
      <c r="J761" s="55">
        <v>18014.325850619538</v>
      </c>
      <c r="K761" s="55">
        <v>17814.745125652957</v>
      </c>
      <c r="L761" s="55">
        <v>17617.375555636514</v>
      </c>
      <c r="M761" s="55">
        <v>17422.19264318344</v>
      </c>
      <c r="N761" s="55">
        <v>17145.640370316079</v>
      </c>
      <c r="O761" s="55">
        <v>16873.477967380401</v>
      </c>
      <c r="P761" s="55">
        <v>16605.635751499372</v>
      </c>
      <c r="Q761" s="55">
        <v>16342.045145911539</v>
      </c>
      <c r="R761" s="55">
        <v>16082.638662412966</v>
      </c>
      <c r="S761" s="37">
        <f t="shared" si="58"/>
        <v>284696.60148652957</v>
      </c>
      <c r="T761" s="37">
        <f t="shared" si="57"/>
        <v>112562.3819115466</v>
      </c>
    </row>
    <row r="762" spans="1:20" x14ac:dyDescent="0.55000000000000004">
      <c r="A762" s="31" t="s">
        <v>148</v>
      </c>
      <c r="B762" s="31" t="s">
        <v>459</v>
      </c>
      <c r="C762" s="55">
        <v>58431.851387475261</v>
      </c>
      <c r="D762" s="55">
        <v>98360.76038302081</v>
      </c>
      <c r="E762" s="55">
        <v>99344.849975434641</v>
      </c>
      <c r="F762" s="55">
        <v>100338.78528602025</v>
      </c>
      <c r="G762" s="55">
        <v>101342.66482020554</v>
      </c>
      <c r="H762" s="55">
        <v>102356.58806895527</v>
      </c>
      <c r="I762" s="55">
        <v>103580.66729336933</v>
      </c>
      <c r="J762" s="55">
        <v>104819.38524281236</v>
      </c>
      <c r="K762" s="55">
        <v>106072.91698133752</v>
      </c>
      <c r="L762" s="55">
        <v>107341.43966658354</v>
      </c>
      <c r="M762" s="55">
        <v>108625.13257481175</v>
      </c>
      <c r="N762" s="55">
        <v>109966.06510201827</v>
      </c>
      <c r="O762" s="55">
        <v>111323.55088904503</v>
      </c>
      <c r="P762" s="55">
        <v>112697.79427906749</v>
      </c>
      <c r="Q762" s="55">
        <v>114089.00213779346</v>
      </c>
      <c r="R762" s="55">
        <v>115497.38388460265</v>
      </c>
      <c r="S762" s="37">
        <f t="shared" si="58"/>
        <v>1654188.837972553</v>
      </c>
      <c r="T762" s="37">
        <f t="shared" si="57"/>
        <v>560175.49992111174</v>
      </c>
    </row>
    <row r="763" spans="1:20" x14ac:dyDescent="0.55000000000000004">
      <c r="A763" s="31" t="s">
        <v>29</v>
      </c>
      <c r="B763" s="31" t="s">
        <v>460</v>
      </c>
      <c r="C763" s="55">
        <v>546036.23157009121</v>
      </c>
      <c r="D763" s="55">
        <v>961859.33011459315</v>
      </c>
      <c r="E763" s="55">
        <v>960128.43082834233</v>
      </c>
      <c r="F763" s="55">
        <v>958400.64635550091</v>
      </c>
      <c r="G763" s="55">
        <v>956675.97109085345</v>
      </c>
      <c r="H763" s="55">
        <v>954954.39943927235</v>
      </c>
      <c r="I763" s="55">
        <v>954183.89691647829</v>
      </c>
      <c r="J763" s="55">
        <v>953414.01607168012</v>
      </c>
      <c r="K763" s="55">
        <v>952644.75640327937</v>
      </c>
      <c r="L763" s="55">
        <v>951876.11741008109</v>
      </c>
      <c r="M763" s="55">
        <v>951108.09859129472</v>
      </c>
      <c r="N763" s="55">
        <v>950285.67436273769</v>
      </c>
      <c r="O763" s="55">
        <v>949463.96128532395</v>
      </c>
      <c r="P763" s="55">
        <v>948642.95874412055</v>
      </c>
      <c r="Q763" s="55">
        <v>947822.6661247256</v>
      </c>
      <c r="R763" s="55">
        <v>947003.08281326899</v>
      </c>
      <c r="S763" s="37">
        <f t="shared" si="58"/>
        <v>14844500.238121642</v>
      </c>
      <c r="T763" s="37">
        <f t="shared" si="57"/>
        <v>5338055.0093986532</v>
      </c>
    </row>
    <row r="764" spans="1:20" x14ac:dyDescent="0.55000000000000004">
      <c r="A764" s="31" t="s">
        <v>149</v>
      </c>
      <c r="B764" s="31" t="s">
        <v>460</v>
      </c>
      <c r="C764" s="55">
        <v>39181.945614995595</v>
      </c>
      <c r="D764" s="55">
        <v>145575.74006514493</v>
      </c>
      <c r="E764" s="55">
        <v>144231.70851018344</v>
      </c>
      <c r="F764" s="55">
        <v>142900.08575918834</v>
      </c>
      <c r="G764" s="55">
        <v>141580.75724757576</v>
      </c>
      <c r="H764" s="55">
        <v>140273.60946848206</v>
      </c>
      <c r="I764" s="55">
        <v>139171.85736425768</v>
      </c>
      <c r="J764" s="55">
        <v>138078.75876017316</v>
      </c>
      <c r="K764" s="55">
        <v>136994.24568897503</v>
      </c>
      <c r="L764" s="55">
        <v>135918.25071724536</v>
      </c>
      <c r="M764" s="55">
        <v>134850.70694120901</v>
      </c>
      <c r="N764" s="55">
        <v>133769.77768915833</v>
      </c>
      <c r="O764" s="55">
        <v>132697.51289333813</v>
      </c>
      <c r="P764" s="55">
        <v>131633.84310165278</v>
      </c>
      <c r="Q764" s="55">
        <v>130578.69941871705</v>
      </c>
      <c r="R764" s="55">
        <v>129532.01350139393</v>
      </c>
      <c r="S764" s="37">
        <f t="shared" si="58"/>
        <v>2096969.5127416907</v>
      </c>
      <c r="T764" s="37">
        <f t="shared" si="57"/>
        <v>753743.84666557016</v>
      </c>
    </row>
    <row r="765" spans="1:20" x14ac:dyDescent="0.55000000000000004">
      <c r="A765" s="31" t="s">
        <v>151</v>
      </c>
      <c r="B765" s="31" t="s">
        <v>459</v>
      </c>
      <c r="C765" s="55">
        <v>158724.07124130873</v>
      </c>
      <c r="D765" s="55">
        <v>225409.75167607388</v>
      </c>
      <c r="E765" s="55">
        <v>224398.84878878758</v>
      </c>
      <c r="F765" s="55">
        <v>223392.47953254389</v>
      </c>
      <c r="G765" s="55">
        <v>222390.62357521153</v>
      </c>
      <c r="H765" s="55">
        <v>221393.26067584308</v>
      </c>
      <c r="I765" s="55">
        <v>220066.90966162577</v>
      </c>
      <c r="J765" s="55">
        <v>218748.50472041691</v>
      </c>
      <c r="K765" s="55">
        <v>217437.99824786786</v>
      </c>
      <c r="L765" s="55">
        <v>216135.34292482401</v>
      </c>
      <c r="M765" s="55">
        <v>214840.49171561628</v>
      </c>
      <c r="N765" s="55">
        <v>213018.73557035974</v>
      </c>
      <c r="O765" s="55">
        <v>211212.42714367012</v>
      </c>
      <c r="P765" s="55">
        <v>209421.43544545313</v>
      </c>
      <c r="Q765" s="55">
        <v>207645.63059635501</v>
      </c>
      <c r="R765" s="55">
        <v>205884.88381834389</v>
      </c>
      <c r="S765" s="37">
        <f t="shared" si="58"/>
        <v>3410121.3953343011</v>
      </c>
      <c r="T765" s="37">
        <f t="shared" si="57"/>
        <v>1275709.0354897687</v>
      </c>
    </row>
    <row r="766" spans="1:20" x14ac:dyDescent="0.55000000000000004">
      <c r="A766" s="31" t="s">
        <v>153</v>
      </c>
      <c r="B766" s="31" t="s">
        <v>459</v>
      </c>
      <c r="C766" s="55">
        <v>44721.306778630518</v>
      </c>
      <c r="D766" s="55">
        <v>79586.285437109924</v>
      </c>
      <c r="E766" s="55">
        <v>78338.340589117201</v>
      </c>
      <c r="F766" s="55">
        <v>77109.964016425671</v>
      </c>
      <c r="G766" s="55">
        <v>75900.848880637044</v>
      </c>
      <c r="H766" s="55">
        <v>74710.693154702167</v>
      </c>
      <c r="I766" s="55">
        <v>73599.440377052539</v>
      </c>
      <c r="J766" s="55">
        <v>72504.716461386284</v>
      </c>
      <c r="K766" s="55">
        <v>71426.275556098801</v>
      </c>
      <c r="L766" s="55">
        <v>70363.875466401776</v>
      </c>
      <c r="M766" s="55">
        <v>69317.277599931476</v>
      </c>
      <c r="N766" s="55">
        <v>68225.568894236349</v>
      </c>
      <c r="O766" s="55">
        <v>67151.053995617287</v>
      </c>
      <c r="P766" s="55">
        <v>66093.462111141838</v>
      </c>
      <c r="Q766" s="55">
        <v>65052.526712716208</v>
      </c>
      <c r="R766" s="55">
        <v>64027.985469916319</v>
      </c>
      <c r="S766" s="37">
        <f t="shared" si="58"/>
        <v>1118129.6215011217</v>
      </c>
      <c r="T766" s="37">
        <f t="shared" si="57"/>
        <v>430367.43885662255</v>
      </c>
    </row>
    <row r="767" spans="1:20" x14ac:dyDescent="0.55000000000000004">
      <c r="A767" s="31" t="s">
        <v>154</v>
      </c>
      <c r="B767" s="31" t="s">
        <v>459</v>
      </c>
      <c r="C767" s="55">
        <v>52742.192573808083</v>
      </c>
      <c r="D767" s="55">
        <v>115188.61550737623</v>
      </c>
      <c r="E767" s="55">
        <v>113766.09110739388</v>
      </c>
      <c r="F767" s="55">
        <v>112361.13420450863</v>
      </c>
      <c r="G767" s="55">
        <v>110973.52784851968</v>
      </c>
      <c r="H767" s="55">
        <v>109603.05776845761</v>
      </c>
      <c r="I767" s="55">
        <v>108172.30528371815</v>
      </c>
      <c r="J767" s="55">
        <v>106760.22976579207</v>
      </c>
      <c r="K767" s="55">
        <v>105366.58740654834</v>
      </c>
      <c r="L767" s="55">
        <v>103991.13758051423</v>
      </c>
      <c r="M767" s="55">
        <v>102633.64280332907</v>
      </c>
      <c r="N767" s="55">
        <v>101164.61355360682</v>
      </c>
      <c r="O767" s="55">
        <v>99716.61100504802</v>
      </c>
      <c r="P767" s="55">
        <v>98289.334195529562</v>
      </c>
      <c r="Q767" s="55">
        <v>96882.486470698728</v>
      </c>
      <c r="R767" s="55">
        <v>95495.775422314677</v>
      </c>
      <c r="S767" s="37">
        <f t="shared" si="58"/>
        <v>1633107.3424971639</v>
      </c>
      <c r="T767" s="37">
        <f t="shared" si="57"/>
        <v>614634.61901006405</v>
      </c>
    </row>
    <row r="768" spans="1:20" x14ac:dyDescent="0.55000000000000004">
      <c r="A768" s="31" t="s">
        <v>157</v>
      </c>
      <c r="B768" s="31" t="s">
        <v>460</v>
      </c>
      <c r="C768" s="55">
        <v>1505420.3039404359</v>
      </c>
      <c r="D768" s="55">
        <v>2330257.7912364635</v>
      </c>
      <c r="E768" s="55">
        <v>2244376.3610341004</v>
      </c>
      <c r="F768" s="55">
        <v>2161660.0828082003</v>
      </c>
      <c r="G768" s="55">
        <v>2081992.3051824376</v>
      </c>
      <c r="H768" s="55">
        <v>2005260.6759559091</v>
      </c>
      <c r="I768" s="55">
        <v>1942658.3419838857</v>
      </c>
      <c r="J768" s="55">
        <v>1882010.3934270537</v>
      </c>
      <c r="K768" s="55">
        <v>1823255.8162287672</v>
      </c>
      <c r="L768" s="55">
        <v>1766335.5011332866</v>
      </c>
      <c r="M768" s="55">
        <v>1711192.1842197005</v>
      </c>
      <c r="N768" s="55">
        <v>1658434.3517045404</v>
      </c>
      <c r="O768" s="55">
        <v>1607303.097967244</v>
      </c>
      <c r="P768" s="55">
        <v>1557748.2738945046</v>
      </c>
      <c r="Q768" s="55">
        <v>1509721.2765222709</v>
      </c>
      <c r="R768" s="55">
        <v>1463175.0013663589</v>
      </c>
      <c r="S768" s="37">
        <f t="shared" si="58"/>
        <v>29250801.758605156</v>
      </c>
      <c r="T768" s="37">
        <f t="shared" si="57"/>
        <v>12328967.520157546</v>
      </c>
    </row>
    <row r="769" spans="1:20" x14ac:dyDescent="0.55000000000000004">
      <c r="A769" s="31" t="s">
        <v>158</v>
      </c>
      <c r="B769" s="31" t="s">
        <v>459</v>
      </c>
      <c r="C769" s="55">
        <v>32882.965998560452</v>
      </c>
      <c r="D769" s="55">
        <v>59294.288323824308</v>
      </c>
      <c r="E769" s="55">
        <v>59399.42393785825</v>
      </c>
      <c r="F769" s="55">
        <v>59504.745969465461</v>
      </c>
      <c r="G769" s="55">
        <v>59610.254749185828</v>
      </c>
      <c r="H769" s="55">
        <v>59715.9506081453</v>
      </c>
      <c r="I769" s="55">
        <v>59835.271889819662</v>
      </c>
      <c r="J769" s="55">
        <v>59954.831593023206</v>
      </c>
      <c r="K769" s="55">
        <v>60074.630194157326</v>
      </c>
      <c r="L769" s="55">
        <v>60194.668170575351</v>
      </c>
      <c r="M769" s="55">
        <v>60314.946000584423</v>
      </c>
      <c r="N769" s="55">
        <v>60176.308732742371</v>
      </c>
      <c r="O769" s="55">
        <v>60037.990130393882</v>
      </c>
      <c r="P769" s="55">
        <v>59899.989461068493</v>
      </c>
      <c r="Q769" s="55">
        <v>59762.305993979433</v>
      </c>
      <c r="R769" s="55">
        <v>59624.939000019629</v>
      </c>
      <c r="S769" s="37">
        <f t="shared" si="58"/>
        <v>930283.51075340342</v>
      </c>
      <c r="T769" s="37">
        <f t="shared" si="57"/>
        <v>330407.62958703958</v>
      </c>
    </row>
    <row r="770" spans="1:20" x14ac:dyDescent="0.55000000000000004">
      <c r="A770" s="31" t="s">
        <v>159</v>
      </c>
      <c r="B770" s="31" t="s">
        <v>459</v>
      </c>
      <c r="C770" s="55">
        <v>0</v>
      </c>
      <c r="D770" s="55">
        <v>0</v>
      </c>
      <c r="E770" s="55">
        <v>0</v>
      </c>
      <c r="F770" s="55">
        <v>0</v>
      </c>
      <c r="G770" s="55">
        <v>0</v>
      </c>
      <c r="H770" s="55">
        <v>0</v>
      </c>
      <c r="I770" s="55">
        <v>0</v>
      </c>
      <c r="J770" s="55">
        <v>0</v>
      </c>
      <c r="K770" s="55">
        <v>0</v>
      </c>
      <c r="L770" s="55">
        <v>0</v>
      </c>
      <c r="M770" s="55">
        <v>0</v>
      </c>
      <c r="N770" s="55">
        <v>0</v>
      </c>
      <c r="O770" s="55">
        <v>0</v>
      </c>
      <c r="P770" s="55">
        <v>0</v>
      </c>
      <c r="Q770" s="55">
        <v>0</v>
      </c>
      <c r="R770" s="55">
        <v>0</v>
      </c>
      <c r="S770" s="37">
        <f t="shared" si="58"/>
        <v>0</v>
      </c>
      <c r="T770" s="37">
        <f t="shared" si="57"/>
        <v>0</v>
      </c>
    </row>
    <row r="771" spans="1:20" x14ac:dyDescent="0.55000000000000004">
      <c r="A771" s="31" t="s">
        <v>160</v>
      </c>
      <c r="B771" s="31" t="s">
        <v>459</v>
      </c>
      <c r="C771" s="55">
        <v>65363.55552034342</v>
      </c>
      <c r="D771" s="55">
        <v>81165.986525187982</v>
      </c>
      <c r="E771" s="55">
        <v>81303.002899768268</v>
      </c>
      <c r="F771" s="55">
        <v>81440.250571813231</v>
      </c>
      <c r="G771" s="55">
        <v>81577.729931776383</v>
      </c>
      <c r="H771" s="55">
        <v>81715.441370770262</v>
      </c>
      <c r="I771" s="55">
        <v>81982.125552771948</v>
      </c>
      <c r="J771" s="55">
        <v>82249.68007765786</v>
      </c>
      <c r="K771" s="55">
        <v>82518.107785854198</v>
      </c>
      <c r="L771" s="55">
        <v>82787.411527057135</v>
      </c>
      <c r="M771" s="55">
        <v>83057.594160262917</v>
      </c>
      <c r="N771" s="55">
        <v>83424.710465663156</v>
      </c>
      <c r="O771" s="55">
        <v>83793.449432820635</v>
      </c>
      <c r="P771" s="55">
        <v>84163.818233934289</v>
      </c>
      <c r="Q771" s="55">
        <v>84535.824072904317</v>
      </c>
      <c r="R771" s="55">
        <v>84909.474185472311</v>
      </c>
      <c r="S771" s="37">
        <f t="shared" si="58"/>
        <v>1305988.1623140583</v>
      </c>
      <c r="T771" s="37">
        <f t="shared" si="57"/>
        <v>472565.96681965952</v>
      </c>
    </row>
    <row r="772" spans="1:20" x14ac:dyDescent="0.55000000000000004">
      <c r="A772" s="31" t="s">
        <v>162</v>
      </c>
      <c r="B772" s="31">
        <v>0</v>
      </c>
      <c r="C772" s="55">
        <v>696.03713156686547</v>
      </c>
      <c r="D772" s="55">
        <v>950.11888142954285</v>
      </c>
      <c r="E772" s="55">
        <v>951.09722618624835</v>
      </c>
      <c r="F772" s="55">
        <v>952.07657835211319</v>
      </c>
      <c r="G772" s="55">
        <v>953.05693896447303</v>
      </c>
      <c r="H772" s="55">
        <v>954.03830906173391</v>
      </c>
      <c r="I772" s="55">
        <v>956.81622158519042</v>
      </c>
      <c r="J772" s="55">
        <v>959.60222267062011</v>
      </c>
      <c r="K772" s="55">
        <v>962.39633586982154</v>
      </c>
      <c r="L772" s="55">
        <v>965.19858480316952</v>
      </c>
      <c r="M772" s="55">
        <v>968.00899315981553</v>
      </c>
      <c r="N772" s="55">
        <v>967.38364793305823</v>
      </c>
      <c r="O772" s="55">
        <v>966.7587066866929</v>
      </c>
      <c r="P772" s="55">
        <v>966.13416915974403</v>
      </c>
      <c r="Q772" s="55">
        <v>965.5100350914031</v>
      </c>
      <c r="R772" s="55">
        <v>964.88630422103222</v>
      </c>
      <c r="S772" s="37">
        <f t="shared" si="58"/>
        <v>15099.120286741527</v>
      </c>
      <c r="T772" s="37">
        <f t="shared" si="57"/>
        <v>5456.4250655609776</v>
      </c>
    </row>
    <row r="773" spans="1:20" x14ac:dyDescent="0.55000000000000004">
      <c r="A773" s="31" t="s">
        <v>163</v>
      </c>
      <c r="B773" s="31" t="s">
        <v>459</v>
      </c>
      <c r="C773" s="55">
        <v>12996.187797568597</v>
      </c>
      <c r="D773" s="55">
        <v>36207.623424080673</v>
      </c>
      <c r="E773" s="55">
        <v>36090.876002322591</v>
      </c>
      <c r="F773" s="55">
        <v>35974.505019535041</v>
      </c>
      <c r="G773" s="55">
        <v>35858.509261932777</v>
      </c>
      <c r="H773" s="55">
        <v>35742.887519644253</v>
      </c>
      <c r="I773" s="55">
        <v>35625.233555674371</v>
      </c>
      <c r="J773" s="55">
        <v>35507.966870298857</v>
      </c>
      <c r="K773" s="55">
        <v>35391.086188722547</v>
      </c>
      <c r="L773" s="55">
        <v>35274.590240346392</v>
      </c>
      <c r="M773" s="55">
        <v>35158.477758753826</v>
      </c>
      <c r="N773" s="55">
        <v>34972.433488467723</v>
      </c>
      <c r="O773" s="55">
        <v>34787.37368829277</v>
      </c>
      <c r="P773" s="55">
        <v>34603.293148816127</v>
      </c>
      <c r="Q773" s="55">
        <v>34420.186688191134</v>
      </c>
      <c r="R773" s="55">
        <v>34238.04915199129</v>
      </c>
      <c r="S773" s="37">
        <f t="shared" si="58"/>
        <v>542849.27980463894</v>
      </c>
      <c r="T773" s="37">
        <f t="shared" si="57"/>
        <v>192870.58902508393</v>
      </c>
    </row>
    <row r="774" spans="1:20" x14ac:dyDescent="0.55000000000000004">
      <c r="A774" s="31" t="s">
        <v>164</v>
      </c>
      <c r="B774" s="31" t="s">
        <v>459</v>
      </c>
      <c r="C774" s="55">
        <v>45223.236099752547</v>
      </c>
      <c r="D774" s="55">
        <v>56323.311332730307</v>
      </c>
      <c r="E774" s="55">
        <v>56352.152655121979</v>
      </c>
      <c r="F774" s="55">
        <v>56381.008746209896</v>
      </c>
      <c r="G774" s="55">
        <v>56409.879613556637</v>
      </c>
      <c r="H774" s="55">
        <v>56438.765264728652</v>
      </c>
      <c r="I774" s="55">
        <v>56594.822141401281</v>
      </c>
      <c r="J774" s="55">
        <v>56751.310525542955</v>
      </c>
      <c r="K774" s="55">
        <v>56908.231610300085</v>
      </c>
      <c r="L774" s="55">
        <v>57065.586592118154</v>
      </c>
      <c r="M774" s="55">
        <v>57223.376670750906</v>
      </c>
      <c r="N774" s="55">
        <v>57329.841212081461</v>
      </c>
      <c r="O774" s="55">
        <v>57436.50383152665</v>
      </c>
      <c r="P774" s="55">
        <v>57543.364897612264</v>
      </c>
      <c r="Q774" s="55">
        <v>57650.424779549845</v>
      </c>
      <c r="R774" s="55">
        <v>57757.68384723788</v>
      </c>
      <c r="S774" s="37">
        <f t="shared" si="58"/>
        <v>899389.49982022145</v>
      </c>
      <c r="T774" s="37">
        <f t="shared" ref="T774:T790" si="59">SUM(C774:H774)</f>
        <v>327128.35371210001</v>
      </c>
    </row>
    <row r="775" spans="1:20" x14ac:dyDescent="0.55000000000000004">
      <c r="A775" s="31" t="s">
        <v>27</v>
      </c>
      <c r="B775" s="31" t="s">
        <v>460</v>
      </c>
      <c r="C775" s="55">
        <v>141622.75033999127</v>
      </c>
      <c r="D775" s="55">
        <v>357233.12454983348</v>
      </c>
      <c r="E775" s="55">
        <v>350425.70443304384</v>
      </c>
      <c r="F775" s="55">
        <v>343748.00624141126</v>
      </c>
      <c r="G775" s="55">
        <v>337197.55799912434</v>
      </c>
      <c r="H775" s="55">
        <v>330771.93483624404</v>
      </c>
      <c r="I775" s="55">
        <v>325029.51033101929</v>
      </c>
      <c r="J775" s="55">
        <v>319386.77819907456</v>
      </c>
      <c r="K775" s="55">
        <v>313842.00771338312</v>
      </c>
      <c r="L775" s="55">
        <v>308393.49819350988</v>
      </c>
      <c r="M775" s="55">
        <v>303039.57848398236</v>
      </c>
      <c r="N775" s="55">
        <v>297137.19651852362</v>
      </c>
      <c r="O775" s="55">
        <v>291349.77680664399</v>
      </c>
      <c r="P775" s="55">
        <v>285675.0801981453</v>
      </c>
      <c r="Q775" s="55">
        <v>280110.91115534934</v>
      </c>
      <c r="R775" s="55">
        <v>274655.11690364586</v>
      </c>
      <c r="S775" s="37">
        <f t="shared" ref="S775:S790" si="60">SUM(C775:R775)</f>
        <v>4859618.5329029262</v>
      </c>
      <c r="T775" s="37">
        <f t="shared" si="59"/>
        <v>1860999.0783996482</v>
      </c>
    </row>
    <row r="776" spans="1:20" x14ac:dyDescent="0.55000000000000004">
      <c r="A776" s="31" t="s">
        <v>165</v>
      </c>
      <c r="B776" s="31" t="s">
        <v>460</v>
      </c>
      <c r="C776" s="55">
        <v>12929.956353291444</v>
      </c>
      <c r="D776" s="55">
        <v>29863.196572769299</v>
      </c>
      <c r="E776" s="55">
        <v>29888.053002125132</v>
      </c>
      <c r="F776" s="55">
        <v>29912.930120561548</v>
      </c>
      <c r="G776" s="55">
        <v>29937.827945298963</v>
      </c>
      <c r="H776" s="55">
        <v>29962.746493572133</v>
      </c>
      <c r="I776" s="55">
        <v>29945.181851008212</v>
      </c>
      <c r="J776" s="55">
        <v>29927.62750511949</v>
      </c>
      <c r="K776" s="55">
        <v>29910.083449869864</v>
      </c>
      <c r="L776" s="55">
        <v>29892.549679226842</v>
      </c>
      <c r="M776" s="55">
        <v>29875.026187161384</v>
      </c>
      <c r="N776" s="55">
        <v>29800.838660840112</v>
      </c>
      <c r="O776" s="55">
        <v>29726.83536160627</v>
      </c>
      <c r="P776" s="55">
        <v>29653.015831975696</v>
      </c>
      <c r="Q776" s="55">
        <v>29579.379615600243</v>
      </c>
      <c r="R776" s="55">
        <v>29505.926257265051</v>
      </c>
      <c r="S776" s="37">
        <f t="shared" si="60"/>
        <v>460311.17488729162</v>
      </c>
      <c r="T776" s="37">
        <f t="shared" si="59"/>
        <v>162494.71048761852</v>
      </c>
    </row>
    <row r="777" spans="1:20" x14ac:dyDescent="0.55000000000000004">
      <c r="A777" s="31" t="s">
        <v>167</v>
      </c>
      <c r="B777" s="31" t="s">
        <v>459</v>
      </c>
      <c r="C777" s="55">
        <v>80337.388016448807</v>
      </c>
      <c r="D777" s="55">
        <v>363103.32558057836</v>
      </c>
      <c r="E777" s="55">
        <v>362871.87810591859</v>
      </c>
      <c r="F777" s="55">
        <v>362640.57815933065</v>
      </c>
      <c r="G777" s="55">
        <v>362409.42564677808</v>
      </c>
      <c r="H777" s="55">
        <v>362178.42047428421</v>
      </c>
      <c r="I777" s="55">
        <v>361562.1647015934</v>
      </c>
      <c r="J777" s="55">
        <v>360946.95750373742</v>
      </c>
      <c r="K777" s="55">
        <v>360332.79709653946</v>
      </c>
      <c r="L777" s="55">
        <v>359719.68169885856</v>
      </c>
      <c r="M777" s="55">
        <v>359107.60953258444</v>
      </c>
      <c r="N777" s="55">
        <v>357767.74043934559</v>
      </c>
      <c r="O777" s="55">
        <v>356432.87054172211</v>
      </c>
      <c r="P777" s="55">
        <v>355102.98118717771</v>
      </c>
      <c r="Q777" s="55">
        <v>353778.05379277084</v>
      </c>
      <c r="R777" s="55">
        <v>352458.06984489487</v>
      </c>
      <c r="S777" s="37">
        <f t="shared" si="60"/>
        <v>5470749.9423225643</v>
      </c>
      <c r="T777" s="37">
        <f t="shared" si="59"/>
        <v>1893541.0159833389</v>
      </c>
    </row>
    <row r="778" spans="1:20" x14ac:dyDescent="0.55000000000000004">
      <c r="A778" s="31" t="s">
        <v>21</v>
      </c>
      <c r="B778" s="31" t="s">
        <v>460</v>
      </c>
      <c r="C778" s="55">
        <v>48536.161843059424</v>
      </c>
      <c r="D778" s="55">
        <v>122938.44122392</v>
      </c>
      <c r="E778" s="55">
        <v>121097.59254926823</v>
      </c>
      <c r="F778" s="55">
        <v>119284.3082703353</v>
      </c>
      <c r="G778" s="55">
        <v>117498.17564493253</v>
      </c>
      <c r="H778" s="55">
        <v>115738.78811116664</v>
      </c>
      <c r="I778" s="55">
        <v>114114.96857752265</v>
      </c>
      <c r="J778" s="55">
        <v>112513.93129277618</v>
      </c>
      <c r="K778" s="55">
        <v>110935.35662112155</v>
      </c>
      <c r="L778" s="55">
        <v>109378.92941125555</v>
      </c>
      <c r="M778" s="55">
        <v>107844.33893345942</v>
      </c>
      <c r="N778" s="55">
        <v>106376.13614875232</v>
      </c>
      <c r="O778" s="55">
        <v>104927.92161227725</v>
      </c>
      <c r="P778" s="55">
        <v>103499.42320217782</v>
      </c>
      <c r="Q778" s="55">
        <v>102090.37250128959</v>
      </c>
      <c r="R778" s="55">
        <v>100700.5047467043</v>
      </c>
      <c r="S778" s="37">
        <f t="shared" si="60"/>
        <v>1717475.3506900189</v>
      </c>
      <c r="T778" s="37">
        <f t="shared" si="59"/>
        <v>645093.46764268214</v>
      </c>
    </row>
    <row r="779" spans="1:20" x14ac:dyDescent="0.55000000000000004">
      <c r="A779" s="31" t="s">
        <v>53</v>
      </c>
      <c r="B779" s="31" t="s">
        <v>459</v>
      </c>
      <c r="C779" s="55">
        <v>32926.70038017496</v>
      </c>
      <c r="D779" s="55">
        <v>43169.046493303831</v>
      </c>
      <c r="E779" s="55">
        <v>42643.01817918467</v>
      </c>
      <c r="F779" s="55">
        <v>42123.399684362717</v>
      </c>
      <c r="G779" s="55">
        <v>41610.112903187946</v>
      </c>
      <c r="H779" s="55">
        <v>41103.080681751999</v>
      </c>
      <c r="I779" s="55">
        <v>40693.557850044017</v>
      </c>
      <c r="J779" s="55">
        <v>40288.11522222605</v>
      </c>
      <c r="K779" s="55">
        <v>39886.712145952275</v>
      </c>
      <c r="L779" s="55">
        <v>39489.308373908905</v>
      </c>
      <c r="M779" s="55">
        <v>39095.864059778622</v>
      </c>
      <c r="N779" s="55">
        <v>38822.284024866822</v>
      </c>
      <c r="O779" s="55">
        <v>38550.618413316726</v>
      </c>
      <c r="P779" s="55">
        <v>38280.853828621497</v>
      </c>
      <c r="Q779" s="55">
        <v>38012.976968018666</v>
      </c>
      <c r="R779" s="55">
        <v>37746.974621834117</v>
      </c>
      <c r="S779" s="37">
        <f t="shared" si="60"/>
        <v>634442.62383053382</v>
      </c>
      <c r="T779" s="37">
        <f t="shared" si="59"/>
        <v>243575.35832196614</v>
      </c>
    </row>
    <row r="780" spans="1:20" x14ac:dyDescent="0.55000000000000004">
      <c r="A780" s="31" t="s">
        <v>172</v>
      </c>
      <c r="B780" s="31" t="s">
        <v>459</v>
      </c>
      <c r="C780" s="55">
        <v>30762.917033642738</v>
      </c>
      <c r="D780" s="55">
        <v>58927.353857715876</v>
      </c>
      <c r="E780" s="55">
        <v>58959.542710108493</v>
      </c>
      <c r="F780" s="55">
        <v>58991.749145544491</v>
      </c>
      <c r="G780" s="55">
        <v>59023.97317362851</v>
      </c>
      <c r="H780" s="55">
        <v>59056.214803970499</v>
      </c>
      <c r="I780" s="55">
        <v>59111.80057347734</v>
      </c>
      <c r="J780" s="55">
        <v>59167.438662249486</v>
      </c>
      <c r="K780" s="55">
        <v>59223.129119531688</v>
      </c>
      <c r="L780" s="55">
        <v>59278.871994615016</v>
      </c>
      <c r="M780" s="55">
        <v>59334.667336836923</v>
      </c>
      <c r="N780" s="55">
        <v>59293.017946531239</v>
      </c>
      <c r="O780" s="55">
        <v>59251.397791608368</v>
      </c>
      <c r="P780" s="55">
        <v>59209.806851546768</v>
      </c>
      <c r="Q780" s="55">
        <v>59168.245105839378</v>
      </c>
      <c r="R780" s="55">
        <v>59126.712533993545</v>
      </c>
      <c r="S780" s="37">
        <f t="shared" si="60"/>
        <v>917886.83864084026</v>
      </c>
      <c r="T780" s="37">
        <f t="shared" si="59"/>
        <v>325721.75072461058</v>
      </c>
    </row>
    <row r="781" spans="1:20" x14ac:dyDescent="0.55000000000000004">
      <c r="A781" s="31" t="s">
        <v>175</v>
      </c>
      <c r="B781" s="31" t="s">
        <v>459</v>
      </c>
      <c r="C781" s="55">
        <v>24499.588079884601</v>
      </c>
      <c r="D781" s="55">
        <v>33212.065416724952</v>
      </c>
      <c r="E781" s="55">
        <v>32666.579242442091</v>
      </c>
      <c r="F781" s="55">
        <v>32130.05231723332</v>
      </c>
      <c r="G781" s="55">
        <v>31602.337491367362</v>
      </c>
      <c r="H781" s="55">
        <v>31083.290031949786</v>
      </c>
      <c r="I781" s="55">
        <v>30556.43201125527</v>
      </c>
      <c r="J781" s="55">
        <v>30038.504170528344</v>
      </c>
      <c r="K781" s="55">
        <v>29529.355144294586</v>
      </c>
      <c r="L781" s="55">
        <v>29028.836132706139</v>
      </c>
      <c r="M781" s="55">
        <v>28536.800858054601</v>
      </c>
      <c r="N781" s="55">
        <v>28012.102419169456</v>
      </c>
      <c r="O781" s="55">
        <v>27497.051468562269</v>
      </c>
      <c r="P781" s="55">
        <v>26991.470620475469</v>
      </c>
      <c r="Q781" s="55">
        <v>26495.185750695451</v>
      </c>
      <c r="R781" s="55">
        <v>26008.025936583424</v>
      </c>
      <c r="S781" s="37">
        <f t="shared" si="60"/>
        <v>467887.67709192715</v>
      </c>
      <c r="T781" s="37">
        <f t="shared" si="59"/>
        <v>185193.91257960213</v>
      </c>
    </row>
    <row r="782" spans="1:20" x14ac:dyDescent="0.55000000000000004">
      <c r="A782" s="31" t="s">
        <v>24</v>
      </c>
      <c r="B782" s="31" t="s">
        <v>460</v>
      </c>
      <c r="C782" s="55">
        <v>135156.13565834839</v>
      </c>
      <c r="D782" s="55">
        <v>314286.10695097951</v>
      </c>
      <c r="E782" s="55">
        <v>316691.71240023698</v>
      </c>
      <c r="F782" s="55">
        <v>319115.73080969078</v>
      </c>
      <c r="G782" s="55">
        <v>321558.30311562907</v>
      </c>
      <c r="H782" s="55">
        <v>324019.57133309328</v>
      </c>
      <c r="I782" s="55">
        <v>326501.53101991967</v>
      </c>
      <c r="J782" s="55">
        <v>329002.50228639139</v>
      </c>
      <c r="K782" s="55">
        <v>331522.63075943466</v>
      </c>
      <c r="L782" s="55">
        <v>334062.06318146473</v>
      </c>
      <c r="M782" s="55">
        <v>336620.9474189296</v>
      </c>
      <c r="N782" s="55">
        <v>338574.15237171715</v>
      </c>
      <c r="O782" s="55">
        <v>340538.6905752038</v>
      </c>
      <c r="P782" s="55">
        <v>342514.62778929371</v>
      </c>
      <c r="Q782" s="55">
        <v>344502.03015545616</v>
      </c>
      <c r="R782" s="55">
        <v>346500.96419893875</v>
      </c>
      <c r="S782" s="37">
        <f t="shared" si="60"/>
        <v>5101167.7000247268</v>
      </c>
      <c r="T782" s="37">
        <f t="shared" si="59"/>
        <v>1730827.5602679781</v>
      </c>
    </row>
    <row r="783" spans="1:20" x14ac:dyDescent="0.55000000000000004">
      <c r="A783" s="31" t="s">
        <v>43</v>
      </c>
      <c r="B783" s="31" t="s">
        <v>460</v>
      </c>
      <c r="C783" s="55">
        <v>829612.92738578876</v>
      </c>
      <c r="D783" s="55">
        <v>1000563.4587983656</v>
      </c>
      <c r="E783" s="55">
        <v>958688.0144208587</v>
      </c>
      <c r="F783" s="55">
        <v>918565.13538680342</v>
      </c>
      <c r="G783" s="55">
        <v>880121.47357228736</v>
      </c>
      <c r="H783" s="55">
        <v>843286.75060900045</v>
      </c>
      <c r="I783" s="55">
        <v>815328.98721063416</v>
      </c>
      <c r="J783" s="55">
        <v>788298.11675073078</v>
      </c>
      <c r="K783" s="55">
        <v>762163.4096424086</v>
      </c>
      <c r="L783" s="55">
        <v>736895.1550869015</v>
      </c>
      <c r="M783" s="55">
        <v>712464.62729734008</v>
      </c>
      <c r="N783" s="55">
        <v>688307.71333492384</v>
      </c>
      <c r="O783" s="55">
        <v>664969.86669154221</v>
      </c>
      <c r="P783" s="55">
        <v>642423.31596915377</v>
      </c>
      <c r="Q783" s="55">
        <v>620641.23139018076</v>
      </c>
      <c r="R783" s="55">
        <v>599597.69287080958</v>
      </c>
      <c r="S783" s="37">
        <f t="shared" si="60"/>
        <v>12461927.87641773</v>
      </c>
      <c r="T783" s="37">
        <f t="shared" si="59"/>
        <v>5430837.7601731047</v>
      </c>
    </row>
    <row r="784" spans="1:20" x14ac:dyDescent="0.55000000000000004">
      <c r="A784" s="31" t="s">
        <v>176</v>
      </c>
      <c r="B784" s="31" t="s">
        <v>460</v>
      </c>
      <c r="C784" s="55">
        <v>30439.876677250191</v>
      </c>
      <c r="D784" s="55">
        <v>197542.67751201423</v>
      </c>
      <c r="E784" s="55">
        <v>197993.655547431</v>
      </c>
      <c r="F784" s="55">
        <v>198445.66313854168</v>
      </c>
      <c r="G784" s="55">
        <v>198898.7026357599</v>
      </c>
      <c r="H784" s="55">
        <v>199352.7763948653</v>
      </c>
      <c r="I784" s="55">
        <v>200308.50789002635</v>
      </c>
      <c r="J784" s="55">
        <v>201268.82132634395</v>
      </c>
      <c r="K784" s="55">
        <v>202233.73867043207</v>
      </c>
      <c r="L784" s="55">
        <v>203203.28199421632</v>
      </c>
      <c r="M784" s="55">
        <v>204177.47347543904</v>
      </c>
      <c r="N784" s="55">
        <v>205118.47134116563</v>
      </c>
      <c r="O784" s="55">
        <v>206063.80600746212</v>
      </c>
      <c r="P784" s="55">
        <v>207013.49746145029</v>
      </c>
      <c r="Q784" s="55">
        <v>207967.56578236746</v>
      </c>
      <c r="R784" s="55">
        <v>208926.03114199045</v>
      </c>
      <c r="S784" s="37">
        <f t="shared" si="60"/>
        <v>3068954.5469967555</v>
      </c>
      <c r="T784" s="37">
        <f t="shared" si="59"/>
        <v>1022673.3519058623</v>
      </c>
    </row>
    <row r="785" spans="1:20" x14ac:dyDescent="0.55000000000000004">
      <c r="A785" s="31" t="s">
        <v>177</v>
      </c>
      <c r="B785" s="31" t="s">
        <v>460</v>
      </c>
      <c r="C785" s="55">
        <v>5457175.6126394011</v>
      </c>
      <c r="D785" s="55">
        <v>10015917.010179598</v>
      </c>
      <c r="E785" s="55">
        <v>9763350.764192665</v>
      </c>
      <c r="F785" s="55">
        <v>9517153.3517880272</v>
      </c>
      <c r="G785" s="55">
        <v>9277164.1733533312</v>
      </c>
      <c r="H785" s="55">
        <v>9043226.6790343449</v>
      </c>
      <c r="I785" s="55">
        <v>8839122.1205447689</v>
      </c>
      <c r="J785" s="55">
        <v>8639624.1778434291</v>
      </c>
      <c r="K785" s="55">
        <v>8444628.8801558502</v>
      </c>
      <c r="L785" s="55">
        <v>8254034.6033156523</v>
      </c>
      <c r="M785" s="55">
        <v>8067742.0168019114</v>
      </c>
      <c r="N785" s="55">
        <v>7869422.2527267747</v>
      </c>
      <c r="O785" s="55">
        <v>7675977.5489523904</v>
      </c>
      <c r="P785" s="55">
        <v>7487288.0676348247</v>
      </c>
      <c r="Q785" s="55">
        <v>7303236.9167621844</v>
      </c>
      <c r="R785" s="55">
        <v>7123710.0777407167</v>
      </c>
      <c r="S785" s="37">
        <f t="shared" si="60"/>
        <v>132778774.25366586</v>
      </c>
      <c r="T785" s="37">
        <f t="shared" si="59"/>
        <v>53073987.591187365</v>
      </c>
    </row>
    <row r="786" spans="1:20" x14ac:dyDescent="0.55000000000000004">
      <c r="A786" s="31" t="s">
        <v>178</v>
      </c>
      <c r="B786" s="31" t="s">
        <v>459</v>
      </c>
      <c r="C786" s="55">
        <v>165287.88592545752</v>
      </c>
      <c r="D786" s="55">
        <v>183277.53445530296</v>
      </c>
      <c r="E786" s="55">
        <v>179967.15646230752</v>
      </c>
      <c r="F786" s="55">
        <v>176716.5708627938</v>
      </c>
      <c r="G786" s="55">
        <v>173524.69768029806</v>
      </c>
      <c r="H786" s="55">
        <v>170390.47644500461</v>
      </c>
      <c r="I786" s="55">
        <v>167801.86609493109</v>
      </c>
      <c r="J786" s="55">
        <v>165252.58249412375</v>
      </c>
      <c r="K786" s="55">
        <v>162742.02818178374</v>
      </c>
      <c r="L786" s="55">
        <v>160269.61477387062</v>
      </c>
      <c r="M786" s="55">
        <v>157834.76282520639</v>
      </c>
      <c r="N786" s="55">
        <v>155399.42956350403</v>
      </c>
      <c r="O786" s="55">
        <v>153001.67261255471</v>
      </c>
      <c r="P786" s="55">
        <v>150640.91218348438</v>
      </c>
      <c r="Q786" s="55">
        <v>148316.57743335143</v>
      </c>
      <c r="R786" s="55">
        <v>146028.10632711407</v>
      </c>
      <c r="S786" s="37">
        <f t="shared" si="60"/>
        <v>2616451.8743210891</v>
      </c>
      <c r="T786" s="37">
        <f t="shared" si="59"/>
        <v>1049164.3218311644</v>
      </c>
    </row>
    <row r="787" spans="1:20" x14ac:dyDescent="0.55000000000000004">
      <c r="A787" s="31" t="s">
        <v>180</v>
      </c>
      <c r="B787" s="31" t="s">
        <v>460</v>
      </c>
      <c r="C787" s="55">
        <v>148320.39445862937</v>
      </c>
      <c r="D787" s="55">
        <v>196880.22838595367</v>
      </c>
      <c r="E787" s="55">
        <v>192809.71251909737</v>
      </c>
      <c r="F787" s="55">
        <v>188823.35492226217</v>
      </c>
      <c r="G787" s="55">
        <v>184919.41561588677</v>
      </c>
      <c r="H787" s="55">
        <v>181096.19059463841</v>
      </c>
      <c r="I787" s="55">
        <v>177739.20142076135</v>
      </c>
      <c r="J787" s="55">
        <v>174444.44092368043</v>
      </c>
      <c r="K787" s="55">
        <v>171210.75556729076</v>
      </c>
      <c r="L787" s="55">
        <v>168037.01319864421</v>
      </c>
      <c r="M787" s="55">
        <v>164922.10265156833</v>
      </c>
      <c r="N787" s="55">
        <v>161793.76121761807</v>
      </c>
      <c r="O787" s="55">
        <v>158724.76004170501</v>
      </c>
      <c r="P787" s="55">
        <v>155713.97352219693</v>
      </c>
      <c r="Q787" s="55">
        <v>152760.29740854906</v>
      </c>
      <c r="R787" s="55">
        <v>149862.64839630385</v>
      </c>
      <c r="S787" s="37">
        <f t="shared" si="60"/>
        <v>2728058.2508447855</v>
      </c>
      <c r="T787" s="37">
        <f t="shared" si="59"/>
        <v>1092849.2964964677</v>
      </c>
    </row>
    <row r="788" spans="1:20" x14ac:dyDescent="0.55000000000000004">
      <c r="A788" s="31" t="s">
        <v>181</v>
      </c>
      <c r="B788" s="31" t="s">
        <v>459</v>
      </c>
      <c r="C788" s="55">
        <v>14962.000859247404</v>
      </c>
      <c r="D788" s="55">
        <v>67468.289891634253</v>
      </c>
      <c r="E788" s="55">
        <v>67337.432606606017</v>
      </c>
      <c r="F788" s="55">
        <v>67206.829124202282</v>
      </c>
      <c r="G788" s="55">
        <v>67076.478952163321</v>
      </c>
      <c r="H788" s="55">
        <v>66946.381599184097</v>
      </c>
      <c r="I788" s="55">
        <v>66763.966945187538</v>
      </c>
      <c r="J788" s="55">
        <v>66582.049332333423</v>
      </c>
      <c r="K788" s="55">
        <v>66400.627406290296</v>
      </c>
      <c r="L788" s="55">
        <v>66219.69981641708</v>
      </c>
      <c r="M788" s="55">
        <v>66039.265215752806</v>
      </c>
      <c r="N788" s="55">
        <v>65794.562506646864</v>
      </c>
      <c r="O788" s="55">
        <v>65550.766521982019</v>
      </c>
      <c r="P788" s="55">
        <v>65307.873901970328</v>
      </c>
      <c r="Q788" s="55">
        <v>65065.881299273249</v>
      </c>
      <c r="R788" s="55">
        <v>64824.785378955523</v>
      </c>
      <c r="S788" s="37">
        <f t="shared" si="60"/>
        <v>1009546.8913578464</v>
      </c>
      <c r="T788" s="37">
        <f t="shared" si="59"/>
        <v>350997.41303303733</v>
      </c>
    </row>
    <row r="789" spans="1:20" x14ac:dyDescent="0.55000000000000004">
      <c r="A789" s="31" t="s">
        <v>20</v>
      </c>
      <c r="B789" s="31" t="s">
        <v>460</v>
      </c>
      <c r="C789" s="55">
        <v>48588.49256611392</v>
      </c>
      <c r="D789" s="55">
        <v>125414.49673806272</v>
      </c>
      <c r="E789" s="55">
        <v>125888.94353101839</v>
      </c>
      <c r="F789" s="55">
        <v>126365.18517038494</v>
      </c>
      <c r="G789" s="55">
        <v>126843.22844612008</v>
      </c>
      <c r="H789" s="55">
        <v>127323.0801738681</v>
      </c>
      <c r="I789" s="55">
        <v>127912.18425111238</v>
      </c>
      <c r="J789" s="55">
        <v>128504.01402124249</v>
      </c>
      <c r="K789" s="55">
        <v>129098.5820956152</v>
      </c>
      <c r="L789" s="55">
        <v>129695.90114393804</v>
      </c>
      <c r="M789" s="55">
        <v>130295.98389453937</v>
      </c>
      <c r="N789" s="55">
        <v>130736.18201711813</v>
      </c>
      <c r="O789" s="55">
        <v>131177.86732588121</v>
      </c>
      <c r="P789" s="55">
        <v>131621.04484520882</v>
      </c>
      <c r="Q789" s="55">
        <v>132065.71961645587</v>
      </c>
      <c r="R789" s="55">
        <v>132511.89669800905</v>
      </c>
      <c r="S789" s="37">
        <f t="shared" si="60"/>
        <v>1984042.8025346887</v>
      </c>
      <c r="T789" s="37">
        <f t="shared" si="59"/>
        <v>680423.42662556819</v>
      </c>
    </row>
    <row r="790" spans="1:20" x14ac:dyDescent="0.55000000000000004">
      <c r="A790" s="31" t="s">
        <v>18</v>
      </c>
      <c r="B790" s="31" t="s">
        <v>460</v>
      </c>
      <c r="C790" s="55">
        <v>16105.883170098004</v>
      </c>
      <c r="D790" s="55">
        <v>41204.179525033818</v>
      </c>
      <c r="E790" s="55">
        <v>40994.305368636698</v>
      </c>
      <c r="F790" s="55">
        <v>40785.500209657577</v>
      </c>
      <c r="G790" s="55">
        <v>40577.758603140799</v>
      </c>
      <c r="H790" s="55">
        <v>40371.075131864629</v>
      </c>
      <c r="I790" s="55">
        <v>40308.816513769118</v>
      </c>
      <c r="J790" s="55">
        <v>40246.653908363754</v>
      </c>
      <c r="K790" s="55">
        <v>40184.587167581689</v>
      </c>
      <c r="L790" s="55">
        <v>40122.616143584441</v>
      </c>
      <c r="M790" s="55">
        <v>40060.740688761478</v>
      </c>
      <c r="N790" s="55">
        <v>40069.674991569715</v>
      </c>
      <c r="O790" s="55">
        <v>40078.611286896426</v>
      </c>
      <c r="P790" s="55">
        <v>40087.549575186014</v>
      </c>
      <c r="Q790" s="55">
        <v>40096.489856882923</v>
      </c>
      <c r="R790" s="55">
        <v>40105.432132431735</v>
      </c>
      <c r="S790" s="37">
        <f t="shared" si="60"/>
        <v>621399.87427345884</v>
      </c>
      <c r="T790" s="37">
        <f t="shared" si="59"/>
        <v>220038.70200843152</v>
      </c>
    </row>
    <row r="792" spans="1:20" x14ac:dyDescent="0.55000000000000004">
      <c r="A792" s="31" t="s">
        <v>229</v>
      </c>
      <c r="B792" s="31"/>
      <c r="C792" s="37">
        <f>SUM(C710:C790)</f>
        <v>34696346.354155168</v>
      </c>
      <c r="D792" s="37">
        <f t="shared" ref="D792:R792" si="61">SUM(D710:D790)</f>
        <v>47558702.54310713</v>
      </c>
      <c r="E792" s="37">
        <f t="shared" si="61"/>
        <v>46501146.372498855</v>
      </c>
      <c r="F792" s="37">
        <f t="shared" si="61"/>
        <v>45472942.10561958</v>
      </c>
      <c r="G792" s="37">
        <f t="shared" si="61"/>
        <v>44473259.010106467</v>
      </c>
      <c r="H792" s="37">
        <f t="shared" si="61"/>
        <v>43501290.757782288</v>
      </c>
      <c r="I792" s="37">
        <f t="shared" si="61"/>
        <v>42637940.695648186</v>
      </c>
      <c r="J792" s="37">
        <f t="shared" si="61"/>
        <v>41796323.560261331</v>
      </c>
      <c r="K792" s="37">
        <f t="shared" si="61"/>
        <v>40975893.063039251</v>
      </c>
      <c r="L792" s="37">
        <f t="shared" si="61"/>
        <v>40176117.0049548</v>
      </c>
      <c r="M792" s="37">
        <f t="shared" si="61"/>
        <v>39396476.907811284</v>
      </c>
      <c r="N792" s="37">
        <f t="shared" si="61"/>
        <v>38593051.496138632</v>
      </c>
      <c r="O792" s="37">
        <f t="shared" si="61"/>
        <v>37810496.920499697</v>
      </c>
      <c r="P792" s="37">
        <f t="shared" si="61"/>
        <v>37048269.887548819</v>
      </c>
      <c r="Q792" s="37">
        <f t="shared" si="61"/>
        <v>36305841.524924099</v>
      </c>
      <c r="R792" s="37">
        <f t="shared" si="61"/>
        <v>35582696.994605191</v>
      </c>
      <c r="S792" s="37">
        <f>SUM(S710:S790)</f>
        <v>652526795.1987009</v>
      </c>
      <c r="T792" s="37">
        <f>SUM(C792:H792)</f>
        <v>262203687.14326951</v>
      </c>
    </row>
    <row r="795" spans="1:20" x14ac:dyDescent="0.55000000000000004">
      <c r="A795" s="17" t="s">
        <v>237</v>
      </c>
    </row>
    <row r="796" spans="1:20" x14ac:dyDescent="0.55000000000000004">
      <c r="A796" s="17" t="s">
        <v>250</v>
      </c>
    </row>
    <row r="797" spans="1:20" x14ac:dyDescent="0.55000000000000004">
      <c r="A797" s="17" t="s">
        <v>1</v>
      </c>
      <c r="B797" s="17" t="s">
        <v>239</v>
      </c>
      <c r="C797" s="63">
        <v>2015</v>
      </c>
      <c r="D797" s="63">
        <f>1+C797</f>
        <v>2016</v>
      </c>
      <c r="E797" s="63">
        <f t="shared" ref="E797:R797" si="62">1+D797</f>
        <v>2017</v>
      </c>
      <c r="F797" s="63">
        <f t="shared" si="62"/>
        <v>2018</v>
      </c>
      <c r="G797" s="63">
        <f t="shared" si="62"/>
        <v>2019</v>
      </c>
      <c r="H797" s="63">
        <f t="shared" si="62"/>
        <v>2020</v>
      </c>
      <c r="I797" s="63">
        <f t="shared" si="62"/>
        <v>2021</v>
      </c>
      <c r="J797" s="63">
        <f t="shared" si="62"/>
        <v>2022</v>
      </c>
      <c r="K797" s="63">
        <f t="shared" si="62"/>
        <v>2023</v>
      </c>
      <c r="L797" s="63">
        <f t="shared" si="62"/>
        <v>2024</v>
      </c>
      <c r="M797" s="63">
        <f t="shared" si="62"/>
        <v>2025</v>
      </c>
      <c r="N797" s="63">
        <f t="shared" si="62"/>
        <v>2026</v>
      </c>
      <c r="O797" s="63">
        <f t="shared" si="62"/>
        <v>2027</v>
      </c>
      <c r="P797" s="63">
        <f t="shared" si="62"/>
        <v>2028</v>
      </c>
      <c r="Q797" s="63">
        <f t="shared" si="62"/>
        <v>2029</v>
      </c>
      <c r="R797" s="63">
        <f t="shared" si="62"/>
        <v>2030</v>
      </c>
      <c r="S797" t="s">
        <v>233</v>
      </c>
      <c r="T797" t="s">
        <v>240</v>
      </c>
    </row>
    <row r="798" spans="1:20" x14ac:dyDescent="0.55000000000000004">
      <c r="A798" s="31" t="s">
        <v>79</v>
      </c>
      <c r="B798" s="31" t="str">
        <f>VLOOKUP(A798,[3]CountryClassification!$A$7:$G$132,5,FALSE)</f>
        <v/>
      </c>
      <c r="C798" s="55">
        <f>+C271+C358+C446+C534+C622+C710</f>
        <v>1723030.1847909447</v>
      </c>
      <c r="D798" s="55">
        <f t="shared" ref="D798:R798" si="63">+D271+D358+D446+D534+D622+D710</f>
        <v>4654864.5031309454</v>
      </c>
      <c r="E798" s="55">
        <f t="shared" si="63"/>
        <v>4678489.4708415726</v>
      </c>
      <c r="F798" s="55">
        <f t="shared" si="63"/>
        <v>4702290.0140391905</v>
      </c>
      <c r="G798" s="55">
        <f t="shared" si="63"/>
        <v>4726261.7399054598</v>
      </c>
      <c r="H798" s="55">
        <f t="shared" si="63"/>
        <v>4750423.6425784174</v>
      </c>
      <c r="I798" s="55">
        <f t="shared" si="63"/>
        <v>4756259.9855067935</v>
      </c>
      <c r="J798" s="55">
        <f t="shared" si="63"/>
        <v>4762271.9230522532</v>
      </c>
      <c r="K798" s="55">
        <f t="shared" si="63"/>
        <v>4768469.3767784936</v>
      </c>
      <c r="L798" s="55">
        <f t="shared" si="63"/>
        <v>4774862.8397186659</v>
      </c>
      <c r="M798" s="55">
        <f t="shared" si="63"/>
        <v>4781463.4093063632</v>
      </c>
      <c r="N798" s="55">
        <f t="shared" si="63"/>
        <v>4758806.7272084085</v>
      </c>
      <c r="O798" s="55">
        <f t="shared" si="63"/>
        <v>4736536.6892235298</v>
      </c>
      <c r="P798" s="55">
        <f t="shared" si="63"/>
        <v>4714665.4281810457</v>
      </c>
      <c r="Q798" s="55">
        <f t="shared" si="63"/>
        <v>4693205.8394820327</v>
      </c>
      <c r="R798" s="55">
        <f t="shared" si="63"/>
        <v>4672171.6246355567</v>
      </c>
      <c r="S798" s="37">
        <f>SUM(C798:R798)</f>
        <v>72654073.398379669</v>
      </c>
      <c r="T798" s="37">
        <f t="shared" ref="T798:T861" si="64">SUM(C798:H798)</f>
        <v>25235359.555286527</v>
      </c>
    </row>
    <row r="799" spans="1:20" x14ac:dyDescent="0.55000000000000004">
      <c r="A799" s="31" t="s">
        <v>82</v>
      </c>
      <c r="B799" s="31" t="str">
        <f>VLOOKUP(A799,[3]CountryClassification!$A$7:$G$132,5,FALSE)</f>
        <v>Yes</v>
      </c>
      <c r="C799" s="55">
        <f t="shared" ref="C799:R814" si="65">+C272+C359+C447+C535+C623+C711</f>
        <v>27158645.779286906</v>
      </c>
      <c r="D799" s="55">
        <f t="shared" si="65"/>
        <v>75732679.874680355</v>
      </c>
      <c r="E799" s="55">
        <f t="shared" si="65"/>
        <v>76234157.004786149</v>
      </c>
      <c r="F799" s="55">
        <f t="shared" si="65"/>
        <v>76718482.620626301</v>
      </c>
      <c r="G799" s="55">
        <f t="shared" si="65"/>
        <v>77184077.341741458</v>
      </c>
      <c r="H799" s="55">
        <f t="shared" si="65"/>
        <v>77638511.607573181</v>
      </c>
      <c r="I799" s="55">
        <f t="shared" si="65"/>
        <v>78076577.033466458</v>
      </c>
      <c r="J799" s="55">
        <f t="shared" si="65"/>
        <v>78517157.487572864</v>
      </c>
      <c r="K799" s="55">
        <f t="shared" si="65"/>
        <v>78960267.549807191</v>
      </c>
      <c r="L799" s="55">
        <f t="shared" si="65"/>
        <v>79405921.885054573</v>
      </c>
      <c r="M799" s="55">
        <f t="shared" si="65"/>
        <v>79854135.243667096</v>
      </c>
      <c r="N799" s="55">
        <f t="shared" si="65"/>
        <v>80163827.971087277</v>
      </c>
      <c r="O799" s="55">
        <f t="shared" si="65"/>
        <v>80474728.971286595</v>
      </c>
      <c r="P799" s="55">
        <f t="shared" si="65"/>
        <v>80786842.985795155</v>
      </c>
      <c r="Q799" s="55">
        <f t="shared" si="65"/>
        <v>81100174.774856538</v>
      </c>
      <c r="R799" s="55">
        <f t="shared" si="65"/>
        <v>81414729.117502108</v>
      </c>
      <c r="S799" s="37">
        <f t="shared" ref="S799:S862" si="66">SUM(C799:R799)</f>
        <v>1209420917.2487903</v>
      </c>
      <c r="T799" s="37">
        <f t="shared" si="64"/>
        <v>410666554.22869432</v>
      </c>
    </row>
    <row r="800" spans="1:20" x14ac:dyDescent="0.55000000000000004">
      <c r="A800" s="31" t="s">
        <v>85</v>
      </c>
      <c r="B800" s="31" t="str">
        <f>VLOOKUP(A800,[3]CountryClassification!$A$7:$G$132,5,FALSE)</f>
        <v/>
      </c>
      <c r="C800" s="55">
        <f t="shared" si="65"/>
        <v>1545631.2361408493</v>
      </c>
      <c r="D800" s="55">
        <f t="shared" si="65"/>
        <v>4161361.3619466512</v>
      </c>
      <c r="E800" s="55">
        <f t="shared" si="65"/>
        <v>4042072.1231426322</v>
      </c>
      <c r="F800" s="55">
        <f t="shared" si="65"/>
        <v>3926198.3056377252</v>
      </c>
      <c r="G800" s="55">
        <f t="shared" si="65"/>
        <v>3813671.2167810975</v>
      </c>
      <c r="H800" s="55">
        <f t="shared" si="65"/>
        <v>3704412.2137712995</v>
      </c>
      <c r="I800" s="55">
        <f t="shared" si="65"/>
        <v>3600771.3369300924</v>
      </c>
      <c r="J800" s="55">
        <f t="shared" si="65"/>
        <v>3500172.1172815333</v>
      </c>
      <c r="K800" s="55">
        <f t="shared" si="65"/>
        <v>3402526.17457673</v>
      </c>
      <c r="L800" s="55">
        <f t="shared" si="65"/>
        <v>3307747.7503919299</v>
      </c>
      <c r="M800" s="55">
        <f t="shared" si="65"/>
        <v>3215753.6302945116</v>
      </c>
      <c r="N800" s="55">
        <f t="shared" si="65"/>
        <v>3160847.7690392579</v>
      </c>
      <c r="O800" s="55">
        <f t="shared" si="65"/>
        <v>3106945.1910630842</v>
      </c>
      <c r="P800" s="55">
        <f t="shared" si="65"/>
        <v>3054028.6886293548</v>
      </c>
      <c r="Q800" s="55">
        <f t="shared" si="65"/>
        <v>3002081.3675800553</v>
      </c>
      <c r="R800" s="55">
        <f t="shared" si="65"/>
        <v>2951086.6419351767</v>
      </c>
      <c r="S800" s="37">
        <f t="shared" si="66"/>
        <v>53495307.125141971</v>
      </c>
      <c r="T800" s="37">
        <f t="shared" si="64"/>
        <v>21193346.457420252</v>
      </c>
    </row>
    <row r="801" spans="1:20" x14ac:dyDescent="0.55000000000000004">
      <c r="A801" s="31" t="s">
        <v>86</v>
      </c>
      <c r="B801" s="31" t="str">
        <f>VLOOKUP(A801,[3]CountryClassification!$A$7:$G$132,5,FALSE)</f>
        <v/>
      </c>
      <c r="C801" s="55">
        <f t="shared" si="65"/>
        <v>9774168.2471608799</v>
      </c>
      <c r="D801" s="55">
        <f t="shared" si="65"/>
        <v>19626760.309594404</v>
      </c>
      <c r="E801" s="55">
        <f t="shared" si="65"/>
        <v>19308358.486070089</v>
      </c>
      <c r="F801" s="55">
        <f t="shared" si="65"/>
        <v>18995181.136107761</v>
      </c>
      <c r="G801" s="55">
        <f t="shared" si="65"/>
        <v>18687204.483397357</v>
      </c>
      <c r="H801" s="55">
        <f t="shared" si="65"/>
        <v>18384309.419685069</v>
      </c>
      <c r="I801" s="55">
        <f t="shared" si="65"/>
        <v>18030186.116508506</v>
      </c>
      <c r="J801" s="55">
        <f t="shared" si="65"/>
        <v>17683005.271214325</v>
      </c>
      <c r="K801" s="55">
        <f t="shared" si="65"/>
        <v>17342628.985065363</v>
      </c>
      <c r="L801" s="55">
        <f t="shared" si="65"/>
        <v>17008922.125413965</v>
      </c>
      <c r="M801" s="55">
        <f t="shared" si="65"/>
        <v>16681752.269811399</v>
      </c>
      <c r="N801" s="55">
        <f t="shared" si="65"/>
        <v>16302298.717376152</v>
      </c>
      <c r="O801" s="55">
        <f t="shared" si="65"/>
        <v>15931663.043547001</v>
      </c>
      <c r="P801" s="55">
        <f t="shared" si="65"/>
        <v>15569637.151549205</v>
      </c>
      <c r="Q801" s="55">
        <f t="shared" si="65"/>
        <v>15216017.910875618</v>
      </c>
      <c r="R801" s="55">
        <f t="shared" si="65"/>
        <v>14870607.037807317</v>
      </c>
      <c r="S801" s="37">
        <f t="shared" si="66"/>
        <v>269412700.71118444</v>
      </c>
      <c r="T801" s="37">
        <f t="shared" si="64"/>
        <v>104775982.08201554</v>
      </c>
    </row>
    <row r="802" spans="1:20" x14ac:dyDescent="0.55000000000000004">
      <c r="A802" s="31" t="s">
        <v>89</v>
      </c>
      <c r="B802" s="31" t="str">
        <f>VLOOKUP(A802,[3]CountryClassification!$A$7:$G$132,5,FALSE)</f>
        <v/>
      </c>
      <c r="C802" s="55">
        <f t="shared" si="65"/>
        <v>6469356.68434289</v>
      </c>
      <c r="D802" s="55">
        <f t="shared" si="65"/>
        <v>22715797.199401237</v>
      </c>
      <c r="E802" s="55">
        <f t="shared" si="65"/>
        <v>22705115.374600157</v>
      </c>
      <c r="F802" s="55">
        <f t="shared" si="65"/>
        <v>22693151.683120679</v>
      </c>
      <c r="G802" s="55">
        <f t="shared" si="65"/>
        <v>22680515.260581292</v>
      </c>
      <c r="H802" s="55">
        <f t="shared" si="65"/>
        <v>22667353.775702029</v>
      </c>
      <c r="I802" s="55">
        <f t="shared" si="65"/>
        <v>22622216.758750275</v>
      </c>
      <c r="J802" s="55">
        <f t="shared" si="65"/>
        <v>22577722.42370325</v>
      </c>
      <c r="K802" s="55">
        <f t="shared" si="65"/>
        <v>22533851.947669886</v>
      </c>
      <c r="L802" s="55">
        <f t="shared" si="65"/>
        <v>22490587.085367091</v>
      </c>
      <c r="M802" s="55">
        <f t="shared" si="65"/>
        <v>22447910.151360914</v>
      </c>
      <c r="N802" s="55">
        <f t="shared" si="65"/>
        <v>22353465.523056719</v>
      </c>
      <c r="O802" s="55">
        <f t="shared" si="65"/>
        <v>22259821.570211273</v>
      </c>
      <c r="P802" s="55">
        <f t="shared" si="65"/>
        <v>22166961.218356419</v>
      </c>
      <c r="Q802" s="55">
        <f t="shared" si="65"/>
        <v>22074867.890740909</v>
      </c>
      <c r="R802" s="55">
        <f t="shared" si="65"/>
        <v>21983525.493125755</v>
      </c>
      <c r="S802" s="37">
        <f t="shared" si="66"/>
        <v>343442220.04009074</v>
      </c>
      <c r="T802" s="37">
        <f t="shared" si="64"/>
        <v>119931289.97774827</v>
      </c>
    </row>
    <row r="803" spans="1:20" x14ac:dyDescent="0.55000000000000004">
      <c r="A803" s="31" t="s">
        <v>91</v>
      </c>
      <c r="B803" s="31" t="str">
        <f>VLOOKUP(A803,[3]CountryClassification!$A$7:$G$132,5,FALSE)</f>
        <v/>
      </c>
      <c r="C803" s="55">
        <f t="shared" si="65"/>
        <v>4734617.486619669</v>
      </c>
      <c r="D803" s="55">
        <f t="shared" si="65"/>
        <v>8689077.3299030904</v>
      </c>
      <c r="E803" s="55">
        <f t="shared" si="65"/>
        <v>8588768.7529214583</v>
      </c>
      <c r="F803" s="55">
        <f t="shared" si="65"/>
        <v>8489636.8720708303</v>
      </c>
      <c r="G803" s="55">
        <f t="shared" si="65"/>
        <v>8391661.0862327553</v>
      </c>
      <c r="H803" s="55">
        <f t="shared" si="65"/>
        <v>8294798.4444020241</v>
      </c>
      <c r="I803" s="55">
        <f t="shared" si="65"/>
        <v>8181572.0198392691</v>
      </c>
      <c r="J803" s="55">
        <f t="shared" si="65"/>
        <v>8069908.5111805666</v>
      </c>
      <c r="K803" s="55">
        <f t="shared" si="65"/>
        <v>7959786.1396263288</v>
      </c>
      <c r="L803" s="55">
        <f t="shared" si="65"/>
        <v>7851183.4323060624</v>
      </c>
      <c r="M803" s="55">
        <f t="shared" si="65"/>
        <v>7744079.2179516414</v>
      </c>
      <c r="N803" s="55">
        <f t="shared" si="65"/>
        <v>7617017.8928373521</v>
      </c>
      <c r="O803" s="55">
        <f t="shared" si="65"/>
        <v>7492082.0231866464</v>
      </c>
      <c r="P803" s="55">
        <f t="shared" si="65"/>
        <v>7369235.4989710161</v>
      </c>
      <c r="Q803" s="55">
        <f t="shared" si="65"/>
        <v>7248442.8313098093</v>
      </c>
      <c r="R803" s="55">
        <f t="shared" si="65"/>
        <v>7129669.1416796762</v>
      </c>
      <c r="S803" s="37">
        <f t="shared" si="66"/>
        <v>123851536.68103819</v>
      </c>
      <c r="T803" s="37">
        <f t="shared" si="64"/>
        <v>47188559.972149827</v>
      </c>
    </row>
    <row r="804" spans="1:20" x14ac:dyDescent="0.55000000000000004">
      <c r="A804" s="31" t="s">
        <v>26</v>
      </c>
      <c r="B804" s="31" t="str">
        <f>VLOOKUP(A804,[3]CountryClassification!$A$7:$G$132,5,FALSE)</f>
        <v>Yes</v>
      </c>
      <c r="C804" s="55">
        <f t="shared" si="65"/>
        <v>5999309.4722654847</v>
      </c>
      <c r="D804" s="55">
        <f t="shared" si="65"/>
        <v>7355690.1522839153</v>
      </c>
      <c r="E804" s="55">
        <f t="shared" si="65"/>
        <v>7241976.2969923476</v>
      </c>
      <c r="F804" s="55">
        <f t="shared" si="65"/>
        <v>7126948.8858589148</v>
      </c>
      <c r="G804" s="55">
        <f t="shared" si="65"/>
        <v>7012208.3615558548</v>
      </c>
      <c r="H804" s="55">
        <f t="shared" si="65"/>
        <v>6896358.8300753348</v>
      </c>
      <c r="I804" s="55">
        <f t="shared" si="65"/>
        <v>6772515.8351476314</v>
      </c>
      <c r="J804" s="55">
        <f t="shared" si="65"/>
        <v>6651074.3926139921</v>
      </c>
      <c r="K804" s="55">
        <f t="shared" si="65"/>
        <v>6531984.0895888908</v>
      </c>
      <c r="L804" s="55">
        <f t="shared" si="65"/>
        <v>6415195.6506387349</v>
      </c>
      <c r="M804" s="55">
        <f t="shared" si="65"/>
        <v>6300660.9105828758</v>
      </c>
      <c r="N804" s="55">
        <f t="shared" si="65"/>
        <v>6181746.8554670066</v>
      </c>
      <c r="O804" s="55">
        <f t="shared" si="65"/>
        <v>6065214.0573056787</v>
      </c>
      <c r="P804" s="55">
        <f t="shared" si="65"/>
        <v>5951012.0036097607</v>
      </c>
      <c r="Q804" s="55">
        <f t="shared" si="65"/>
        <v>5839091.3124666307</v>
      </c>
      <c r="R804" s="55">
        <f t="shared" si="65"/>
        <v>5729403.7060188195</v>
      </c>
      <c r="S804" s="37">
        <f t="shared" si="66"/>
        <v>104070390.81247188</v>
      </c>
      <c r="T804" s="37">
        <f t="shared" si="64"/>
        <v>41632491.999031857</v>
      </c>
    </row>
    <row r="805" spans="1:20" x14ac:dyDescent="0.55000000000000004">
      <c r="A805" s="31" t="s">
        <v>36</v>
      </c>
      <c r="B805" s="31" t="str">
        <f>VLOOKUP(A805,[3]CountryClassification!$A$7:$G$132,5,FALSE)</f>
        <v>Yes</v>
      </c>
      <c r="C805" s="55">
        <f t="shared" si="65"/>
        <v>136335977.00715643</v>
      </c>
      <c r="D805" s="55">
        <f t="shared" si="65"/>
        <v>177811697.04328138</v>
      </c>
      <c r="E805" s="55">
        <f t="shared" si="65"/>
        <v>173987745.91355982</v>
      </c>
      <c r="F805" s="55">
        <f t="shared" si="65"/>
        <v>170246938.50272164</v>
      </c>
      <c r="G805" s="55">
        <f t="shared" si="65"/>
        <v>166587448.87179226</v>
      </c>
      <c r="H805" s="55">
        <f t="shared" si="65"/>
        <v>163007491.54349923</v>
      </c>
      <c r="I805" s="55">
        <f t="shared" si="65"/>
        <v>158867313.68352973</v>
      </c>
      <c r="J805" s="55">
        <f t="shared" si="65"/>
        <v>154834480.60642657</v>
      </c>
      <c r="K805" s="55">
        <f t="shared" si="65"/>
        <v>150906160.11308849</v>
      </c>
      <c r="L805" s="55">
        <f t="shared" si="65"/>
        <v>147079595.80412596</v>
      </c>
      <c r="M805" s="55">
        <f t="shared" si="65"/>
        <v>143352105.02803639</v>
      </c>
      <c r="N805" s="55">
        <f t="shared" si="65"/>
        <v>139298024.57981101</v>
      </c>
      <c r="O805" s="55">
        <f t="shared" si="65"/>
        <v>135361393.87965477</v>
      </c>
      <c r="P805" s="55">
        <f t="shared" si="65"/>
        <v>131538740.97910193</v>
      </c>
      <c r="Q805" s="55">
        <f t="shared" si="65"/>
        <v>127826698.24207139</v>
      </c>
      <c r="R805" s="55">
        <f t="shared" si="65"/>
        <v>124221999.17108911</v>
      </c>
      <c r="S805" s="37">
        <f t="shared" si="66"/>
        <v>2401263810.9689465</v>
      </c>
      <c r="T805" s="37">
        <f t="shared" si="64"/>
        <v>987977298.8820107</v>
      </c>
    </row>
    <row r="806" spans="1:20" x14ac:dyDescent="0.55000000000000004">
      <c r="A806" s="31" t="s">
        <v>94</v>
      </c>
      <c r="B806" s="31" t="str">
        <f>VLOOKUP(A806,[3]CountryClassification!$A$7:$G$132,5,FALSE)</f>
        <v/>
      </c>
      <c r="C806" s="55">
        <f t="shared" si="65"/>
        <v>6156403.3621737575</v>
      </c>
      <c r="D806" s="55">
        <f t="shared" si="65"/>
        <v>15297628.495015372</v>
      </c>
      <c r="E806" s="55">
        <f t="shared" si="65"/>
        <v>15343205.154714441</v>
      </c>
      <c r="F806" s="55">
        <f t="shared" si="65"/>
        <v>15388695.076366458</v>
      </c>
      <c r="G806" s="55">
        <f t="shared" si="65"/>
        <v>15434085.616612123</v>
      </c>
      <c r="H806" s="55">
        <f t="shared" si="65"/>
        <v>15479575.610156383</v>
      </c>
      <c r="I806" s="55">
        <f t="shared" si="65"/>
        <v>15516738.176262103</v>
      </c>
      <c r="J806" s="55">
        <f t="shared" si="65"/>
        <v>15554362.828853937</v>
      </c>
      <c r="K806" s="55">
        <f t="shared" si="65"/>
        <v>15592441.788732102</v>
      </c>
      <c r="L806" s="55">
        <f t="shared" si="65"/>
        <v>15630967.506245319</v>
      </c>
      <c r="M806" s="55">
        <f t="shared" si="65"/>
        <v>15669932.655063584</v>
      </c>
      <c r="N806" s="55">
        <f t="shared" si="65"/>
        <v>15667372.643227061</v>
      </c>
      <c r="O806" s="55">
        <f t="shared" si="65"/>
        <v>15665091.233574964</v>
      </c>
      <c r="P806" s="55">
        <f t="shared" si="65"/>
        <v>15663081.221484043</v>
      </c>
      <c r="Q806" s="55">
        <f t="shared" si="65"/>
        <v>15661335.60057164</v>
      </c>
      <c r="R806" s="55">
        <f t="shared" si="65"/>
        <v>15659847.557269854</v>
      </c>
      <c r="S806" s="37">
        <f t="shared" si="66"/>
        <v>239380764.52632314</v>
      </c>
      <c r="T806" s="37">
        <f t="shared" si="64"/>
        <v>83099593.315038532</v>
      </c>
    </row>
    <row r="807" spans="1:20" x14ac:dyDescent="0.55000000000000004">
      <c r="A807" s="31" t="s">
        <v>95</v>
      </c>
      <c r="B807" s="31" t="str">
        <f>VLOOKUP(A807,[3]CountryClassification!$A$7:$G$132,5,FALSE)</f>
        <v/>
      </c>
      <c r="C807" s="55">
        <f t="shared" si="65"/>
        <v>3179344.7585641188</v>
      </c>
      <c r="D807" s="55">
        <f t="shared" si="65"/>
        <v>10421788.775475662</v>
      </c>
      <c r="E807" s="55">
        <f t="shared" si="65"/>
        <v>10377034.412292898</v>
      </c>
      <c r="F807" s="55">
        <f t="shared" si="65"/>
        <v>10335834.219490286</v>
      </c>
      <c r="G807" s="55">
        <f t="shared" si="65"/>
        <v>10295673.507910173</v>
      </c>
      <c r="H807" s="55">
        <f t="shared" si="65"/>
        <v>10255760.254294883</v>
      </c>
      <c r="I807" s="55">
        <f t="shared" si="65"/>
        <v>10256580.143836241</v>
      </c>
      <c r="J807" s="55">
        <f t="shared" si="65"/>
        <v>10258898.289848976</v>
      </c>
      <c r="K807" s="55">
        <f t="shared" si="65"/>
        <v>10262668.781295469</v>
      </c>
      <c r="L807" s="55">
        <f t="shared" si="65"/>
        <v>10267847.344320282</v>
      </c>
      <c r="M807" s="55">
        <f t="shared" si="65"/>
        <v>10274391.285020944</v>
      </c>
      <c r="N807" s="55">
        <f t="shared" si="65"/>
        <v>10286279.543369438</v>
      </c>
      <c r="O807" s="55">
        <f t="shared" si="65"/>
        <v>10299485.858713919</v>
      </c>
      <c r="P807" s="55">
        <f t="shared" si="65"/>
        <v>10313972.165186984</v>
      </c>
      <c r="Q807" s="55">
        <f t="shared" si="65"/>
        <v>10329701.768522277</v>
      </c>
      <c r="R807" s="55">
        <f t="shared" si="65"/>
        <v>10346639.298180852</v>
      </c>
      <c r="S807" s="37">
        <f t="shared" si="66"/>
        <v>157761900.4063234</v>
      </c>
      <c r="T807" s="37">
        <f t="shared" si="64"/>
        <v>54865435.928028032</v>
      </c>
    </row>
    <row r="808" spans="1:20" x14ac:dyDescent="0.55000000000000004">
      <c r="A808" s="31" t="s">
        <v>96</v>
      </c>
      <c r="B808" s="31" t="str">
        <f>VLOOKUP(A808,[3]CountryClassification!$A$7:$G$132,5,FALSE)</f>
        <v/>
      </c>
      <c r="C808" s="55">
        <f t="shared" si="65"/>
        <v>2655916.5427393289</v>
      </c>
      <c r="D808" s="55">
        <f t="shared" si="65"/>
        <v>3884631.5647642617</v>
      </c>
      <c r="E808" s="55">
        <f t="shared" si="65"/>
        <v>3807689.1177332383</v>
      </c>
      <c r="F808" s="55">
        <f t="shared" si="65"/>
        <v>3733413.4975208333</v>
      </c>
      <c r="G808" s="55">
        <f t="shared" si="65"/>
        <v>3661848.3044112409</v>
      </c>
      <c r="H808" s="55">
        <f t="shared" si="65"/>
        <v>3592619.9717266941</v>
      </c>
      <c r="I808" s="55">
        <f t="shared" si="65"/>
        <v>3532460.9024666599</v>
      </c>
      <c r="J808" s="55">
        <f t="shared" si="65"/>
        <v>3473859.3408955378</v>
      </c>
      <c r="K808" s="55">
        <f t="shared" si="65"/>
        <v>3416749.8274070094</v>
      </c>
      <c r="L808" s="55">
        <f t="shared" si="65"/>
        <v>3361070.4226947469</v>
      </c>
      <c r="M808" s="55">
        <f t="shared" si="65"/>
        <v>3306762.5035832729</v>
      </c>
      <c r="N808" s="55">
        <f t="shared" si="65"/>
        <v>3259268.4344025278</v>
      </c>
      <c r="O808" s="55">
        <f t="shared" si="65"/>
        <v>3212891.570641588</v>
      </c>
      <c r="P808" s="55">
        <f t="shared" si="65"/>
        <v>3167585.0738176778</v>
      </c>
      <c r="Q808" s="55">
        <f t="shared" si="65"/>
        <v>3123304.6654930646</v>
      </c>
      <c r="R808" s="55">
        <f t="shared" si="65"/>
        <v>3080008.4776084493</v>
      </c>
      <c r="S808" s="37">
        <f t="shared" si="66"/>
        <v>54270080.217906125</v>
      </c>
      <c r="T808" s="37">
        <f t="shared" si="64"/>
        <v>21336118.998895597</v>
      </c>
    </row>
    <row r="809" spans="1:20" x14ac:dyDescent="0.55000000000000004">
      <c r="A809" s="31" t="s">
        <v>33</v>
      </c>
      <c r="B809" s="31" t="str">
        <f>VLOOKUP(A809,[3]CountryClassification!$A$7:$G$132,5,FALSE)</f>
        <v>Yes</v>
      </c>
      <c r="C809" s="55">
        <f t="shared" si="65"/>
        <v>15167099.730780194</v>
      </c>
      <c r="D809" s="55">
        <f t="shared" si="65"/>
        <v>30328429.266288783</v>
      </c>
      <c r="E809" s="55">
        <f t="shared" si="65"/>
        <v>30257019.019169051</v>
      </c>
      <c r="F809" s="55">
        <f t="shared" si="65"/>
        <v>30187003.152023066</v>
      </c>
      <c r="G809" s="55">
        <f t="shared" si="65"/>
        <v>30118341.659377269</v>
      </c>
      <c r="H809" s="55">
        <f t="shared" si="65"/>
        <v>30050995.700384997</v>
      </c>
      <c r="I809" s="55">
        <f t="shared" si="65"/>
        <v>29954804.145998806</v>
      </c>
      <c r="J809" s="55">
        <f t="shared" si="65"/>
        <v>29859936.737335626</v>
      </c>
      <c r="K809" s="55">
        <f t="shared" si="65"/>
        <v>29766357.746233724</v>
      </c>
      <c r="L809" s="55">
        <f t="shared" si="65"/>
        <v>29674032.479660913</v>
      </c>
      <c r="M809" s="55">
        <f t="shared" si="65"/>
        <v>29582927.249575686</v>
      </c>
      <c r="N809" s="55">
        <f t="shared" si="65"/>
        <v>29439739.668638263</v>
      </c>
      <c r="O809" s="55">
        <f t="shared" si="65"/>
        <v>29298014.4772522</v>
      </c>
      <c r="P809" s="55">
        <f t="shared" si="65"/>
        <v>29157719.446204558</v>
      </c>
      <c r="Q809" s="55">
        <f t="shared" si="65"/>
        <v>29018823.244998209</v>
      </c>
      <c r="R809" s="55">
        <f t="shared" si="65"/>
        <v>28881295.41583069</v>
      </c>
      <c r="S809" s="37">
        <f t="shared" si="66"/>
        <v>460742539.13975203</v>
      </c>
      <c r="T809" s="37">
        <f t="shared" si="64"/>
        <v>166108888.52802336</v>
      </c>
    </row>
    <row r="810" spans="1:20" x14ac:dyDescent="0.55000000000000004">
      <c r="A810" s="31" t="s">
        <v>97</v>
      </c>
      <c r="B810" s="31" t="str">
        <f>VLOOKUP(A810,[3]CountryClassification!$A$7:$G$132,5,FALSE)</f>
        <v/>
      </c>
      <c r="C810" s="55">
        <f t="shared" si="65"/>
        <v>8197784.3091012845</v>
      </c>
      <c r="D810" s="55">
        <f t="shared" si="65"/>
        <v>15649827.815380154</v>
      </c>
      <c r="E810" s="55">
        <f t="shared" si="65"/>
        <v>15533325.588796506</v>
      </c>
      <c r="F810" s="55">
        <f t="shared" si="65"/>
        <v>15423377.19425869</v>
      </c>
      <c r="G810" s="55">
        <f t="shared" si="65"/>
        <v>15319052.2430677</v>
      </c>
      <c r="H810" s="55">
        <f t="shared" si="65"/>
        <v>15218794.615113365</v>
      </c>
      <c r="I810" s="55">
        <f t="shared" si="65"/>
        <v>15078232.518787667</v>
      </c>
      <c r="J810" s="55">
        <f t="shared" si="65"/>
        <v>14939192.518694891</v>
      </c>
      <c r="K810" s="55">
        <f t="shared" si="65"/>
        <v>14801654.226869823</v>
      </c>
      <c r="L810" s="55">
        <f t="shared" si="65"/>
        <v>14665597.586935153</v>
      </c>
      <c r="M810" s="55">
        <f t="shared" si="65"/>
        <v>14531002.867997644</v>
      </c>
      <c r="N810" s="55">
        <f t="shared" si="65"/>
        <v>14382686.107719904</v>
      </c>
      <c r="O810" s="55">
        <f t="shared" si="65"/>
        <v>14236058.308733962</v>
      </c>
      <c r="P810" s="55">
        <f t="shared" si="65"/>
        <v>14091097.188031863</v>
      </c>
      <c r="Q810" s="55">
        <f t="shared" si="65"/>
        <v>13947780.80575696</v>
      </c>
      <c r="R810" s="55">
        <f t="shared" si="65"/>
        <v>13806087.559224024</v>
      </c>
      <c r="S810" s="37">
        <f t="shared" si="66"/>
        <v>229821551.45446956</v>
      </c>
      <c r="T810" s="37">
        <f t="shared" si="64"/>
        <v>85342161.7657177</v>
      </c>
    </row>
    <row r="811" spans="1:20" x14ac:dyDescent="0.55000000000000004">
      <c r="A811" s="31" t="s">
        <v>98</v>
      </c>
      <c r="B811" s="31" t="str">
        <f>VLOOKUP(A811,[3]CountryClassification!$A$7:$G$132,5,FALSE)</f>
        <v>Yes</v>
      </c>
      <c r="C811" s="55">
        <f t="shared" si="65"/>
        <v>2403680.6604340421</v>
      </c>
      <c r="D811" s="55">
        <f t="shared" si="65"/>
        <v>10716880.061810767</v>
      </c>
      <c r="E811" s="55">
        <f t="shared" si="65"/>
        <v>10777772.604571739</v>
      </c>
      <c r="F811" s="55">
        <f t="shared" si="65"/>
        <v>10841190.416688487</v>
      </c>
      <c r="G811" s="55">
        <f t="shared" si="65"/>
        <v>10905753.039489305</v>
      </c>
      <c r="H811" s="55">
        <f t="shared" si="65"/>
        <v>10970328.805583248</v>
      </c>
      <c r="I811" s="55">
        <f t="shared" si="65"/>
        <v>11013861.385876257</v>
      </c>
      <c r="J811" s="55">
        <f t="shared" si="65"/>
        <v>11058000.434797941</v>
      </c>
      <c r="K811" s="55">
        <f t="shared" si="65"/>
        <v>11102742.254015218</v>
      </c>
      <c r="L811" s="55">
        <f t="shared" si="65"/>
        <v>11148083.264657607</v>
      </c>
      <c r="M811" s="55">
        <f t="shared" si="65"/>
        <v>11194020.005224664</v>
      </c>
      <c r="N811" s="55">
        <f t="shared" si="65"/>
        <v>11218182.206402477</v>
      </c>
      <c r="O811" s="55">
        <f t="shared" si="65"/>
        <v>11242728.962492235</v>
      </c>
      <c r="P811" s="55">
        <f t="shared" si="65"/>
        <v>11267655.722783148</v>
      </c>
      <c r="Q811" s="55">
        <f t="shared" si="65"/>
        <v>11292958.036956228</v>
      </c>
      <c r="R811" s="55">
        <f t="shared" si="65"/>
        <v>11318631.553142887</v>
      </c>
      <c r="S811" s="37">
        <f t="shared" si="66"/>
        <v>168472469.41492623</v>
      </c>
      <c r="T811" s="37">
        <f t="shared" si="64"/>
        <v>56615605.588577591</v>
      </c>
    </row>
    <row r="812" spans="1:20" x14ac:dyDescent="0.55000000000000004">
      <c r="A812" s="31" t="s">
        <v>99</v>
      </c>
      <c r="B812" s="31" t="str">
        <f>VLOOKUP(A812,[3]CountryClassification!$A$7:$G$132,5,FALSE)</f>
        <v>Yes</v>
      </c>
      <c r="C812" s="55">
        <f t="shared" si="65"/>
        <v>1246918897.6023374</v>
      </c>
      <c r="D812" s="55">
        <f t="shared" si="65"/>
        <v>1728951451.5117614</v>
      </c>
      <c r="E812" s="55">
        <f t="shared" si="65"/>
        <v>1673650302.6603186</v>
      </c>
      <c r="F812" s="55">
        <f t="shared" si="65"/>
        <v>1620268158.8354862</v>
      </c>
      <c r="G812" s="55">
        <f t="shared" si="65"/>
        <v>1568735483.1626945</v>
      </c>
      <c r="H812" s="55">
        <f t="shared" si="65"/>
        <v>1518976809.5271771</v>
      </c>
      <c r="I812" s="55">
        <f t="shared" si="65"/>
        <v>1473646491.4038568</v>
      </c>
      <c r="J812" s="55">
        <f t="shared" si="65"/>
        <v>1429778407.3091133</v>
      </c>
      <c r="K812" s="55">
        <f t="shared" si="65"/>
        <v>1387323466.0732143</v>
      </c>
      <c r="L812" s="55">
        <f t="shared" si="65"/>
        <v>1346234307.8031874</v>
      </c>
      <c r="M812" s="55">
        <f t="shared" si="65"/>
        <v>1306465240.5555079</v>
      </c>
      <c r="N812" s="55">
        <f t="shared" si="65"/>
        <v>1270421581.5007496</v>
      </c>
      <c r="O812" s="55">
        <f t="shared" si="65"/>
        <v>1235417773.7467504</v>
      </c>
      <c r="P812" s="55">
        <f t="shared" si="65"/>
        <v>1201423970.8747163</v>
      </c>
      <c r="Q812" s="55">
        <f t="shared" si="65"/>
        <v>1168411196.7162743</v>
      </c>
      <c r="R812" s="55">
        <f t="shared" si="65"/>
        <v>1136351319.789356</v>
      </c>
      <c r="S812" s="37">
        <f t="shared" si="66"/>
        <v>22312974859.072502</v>
      </c>
      <c r="T812" s="37">
        <f t="shared" si="64"/>
        <v>9357501103.2997761</v>
      </c>
    </row>
    <row r="813" spans="1:20" x14ac:dyDescent="0.55000000000000004">
      <c r="A813" s="31" t="s">
        <v>101</v>
      </c>
      <c r="B813" s="31" t="str">
        <f>VLOOKUP(A813,[3]CountryClassification!$A$7:$G$132,5,FALSE)</f>
        <v/>
      </c>
      <c r="C813" s="55">
        <f t="shared" si="65"/>
        <v>185128.29772476383</v>
      </c>
      <c r="D813" s="55">
        <f t="shared" si="65"/>
        <v>442977.47249448323</v>
      </c>
      <c r="E813" s="55">
        <f t="shared" si="65"/>
        <v>440933.54895463143</v>
      </c>
      <c r="F813" s="55">
        <f t="shared" si="65"/>
        <v>438899.06974834891</v>
      </c>
      <c r="G813" s="55">
        <f t="shared" si="65"/>
        <v>436873.99118651042</v>
      </c>
      <c r="H813" s="55">
        <f t="shared" si="65"/>
        <v>434858.26978227781</v>
      </c>
      <c r="I813" s="55">
        <f t="shared" si="65"/>
        <v>432653.19910400431</v>
      </c>
      <c r="J813" s="55">
        <f t="shared" si="65"/>
        <v>430459.3517360586</v>
      </c>
      <c r="K813" s="55">
        <f t="shared" si="65"/>
        <v>428276.67041191115</v>
      </c>
      <c r="L813" s="55">
        <f t="shared" si="65"/>
        <v>426105.09815771447</v>
      </c>
      <c r="M813" s="55">
        <f t="shared" si="65"/>
        <v>423944.57829080708</v>
      </c>
      <c r="N813" s="55">
        <f t="shared" si="65"/>
        <v>421152.6122707671</v>
      </c>
      <c r="O813" s="55">
        <f t="shared" si="65"/>
        <v>418379.11793302733</v>
      </c>
      <c r="P813" s="55">
        <f t="shared" si="65"/>
        <v>415623.9727140402</v>
      </c>
      <c r="Q813" s="55">
        <f t="shared" si="65"/>
        <v>412887.05486497126</v>
      </c>
      <c r="R813" s="55">
        <f t="shared" si="65"/>
        <v>410168.24344627978</v>
      </c>
      <c r="S813" s="37">
        <f t="shared" si="66"/>
        <v>6599320.5488205962</v>
      </c>
      <c r="T813" s="37">
        <f t="shared" si="64"/>
        <v>2379670.6498910156</v>
      </c>
    </row>
    <row r="814" spans="1:20" x14ac:dyDescent="0.55000000000000004">
      <c r="A814" s="31" t="s">
        <v>102</v>
      </c>
      <c r="B814" s="31" t="str">
        <f>VLOOKUP(A814,[3]CountryClassification!$A$7:$G$132,5,FALSE)</f>
        <v/>
      </c>
      <c r="C814" s="55">
        <f t="shared" si="65"/>
        <v>2795323.4470572569</v>
      </c>
      <c r="D814" s="55">
        <f t="shared" si="65"/>
        <v>6839006.162134856</v>
      </c>
      <c r="E814" s="55">
        <f t="shared" si="65"/>
        <v>6820334.9651479665</v>
      </c>
      <c r="F814" s="55">
        <f t="shared" si="65"/>
        <v>6801683.0548602222</v>
      </c>
      <c r="G814" s="55">
        <f t="shared" si="65"/>
        <v>6783071.6569814859</v>
      </c>
      <c r="H814" s="55">
        <f t="shared" si="65"/>
        <v>6765015.338428732</v>
      </c>
      <c r="I814" s="55">
        <f t="shared" si="65"/>
        <v>6757598.9047988979</v>
      </c>
      <c r="J814" s="55">
        <f t="shared" si="65"/>
        <v>6750215.2438455131</v>
      </c>
      <c r="K814" s="55">
        <f t="shared" si="65"/>
        <v>6742864.0897777854</v>
      </c>
      <c r="L814" s="55">
        <f t="shared" si="65"/>
        <v>6735545.179206471</v>
      </c>
      <c r="M814" s="55">
        <f t="shared" si="65"/>
        <v>6728258.2511220183</v>
      </c>
      <c r="N814" s="55">
        <f t="shared" si="65"/>
        <v>6718682.0261889137</v>
      </c>
      <c r="O814" s="55">
        <f t="shared" si="65"/>
        <v>6709141.6938675558</v>
      </c>
      <c r="P814" s="55">
        <f t="shared" si="65"/>
        <v>6699636.9937132476</v>
      </c>
      <c r="Q814" s="55">
        <f t="shared" si="65"/>
        <v>6690167.6675839676</v>
      </c>
      <c r="R814" s="55">
        <f t="shared" ref="D814:R829" si="67">+R287+R374+R462+R550+R638+R726</f>
        <v>6680733.4596194876</v>
      </c>
      <c r="S814" s="37">
        <f t="shared" si="66"/>
        <v>104017278.13433437</v>
      </c>
      <c r="T814" s="37">
        <f t="shared" si="64"/>
        <v>36804434.624610521</v>
      </c>
    </row>
    <row r="815" spans="1:20" x14ac:dyDescent="0.55000000000000004">
      <c r="A815" s="31" t="s">
        <v>104</v>
      </c>
      <c r="B815" s="31" t="str">
        <f>VLOOKUP(A815,[3]CountryClassification!$A$7:$G$132,5,FALSE)</f>
        <v>Yes</v>
      </c>
      <c r="C815" s="55">
        <f t="shared" ref="C815:R830" si="68">+C288+C375+C463+C551+C639+C727</f>
        <v>64755539.884432152</v>
      </c>
      <c r="D815" s="55">
        <f t="shared" si="67"/>
        <v>152826276.78070033</v>
      </c>
      <c r="E815" s="55">
        <f t="shared" si="67"/>
        <v>152107927.48227024</v>
      </c>
      <c r="F815" s="55">
        <f t="shared" si="67"/>
        <v>151393688.42971683</v>
      </c>
      <c r="G815" s="55">
        <f t="shared" si="67"/>
        <v>150678249.94595227</v>
      </c>
      <c r="H815" s="55">
        <f t="shared" si="67"/>
        <v>149959382.14654961</v>
      </c>
      <c r="I815" s="55">
        <f t="shared" si="67"/>
        <v>149046066.09981063</v>
      </c>
      <c r="J815" s="55">
        <f t="shared" si="67"/>
        <v>148142582.43779576</v>
      </c>
      <c r="K815" s="55">
        <f t="shared" si="67"/>
        <v>147248725.52300146</v>
      </c>
      <c r="L815" s="55">
        <f t="shared" si="67"/>
        <v>146364295.33835769</v>
      </c>
      <c r="M815" s="55">
        <f t="shared" si="67"/>
        <v>145489097.32462567</v>
      </c>
      <c r="N815" s="55">
        <f t="shared" si="67"/>
        <v>144684834.41089788</v>
      </c>
      <c r="O815" s="55">
        <f t="shared" si="67"/>
        <v>143888855.30025914</v>
      </c>
      <c r="P815" s="55">
        <f t="shared" si="67"/>
        <v>143100984.88827628</v>
      </c>
      <c r="Q815" s="55">
        <f t="shared" si="67"/>
        <v>142321052.89919636</v>
      </c>
      <c r="R815" s="55">
        <f t="shared" si="67"/>
        <v>141548893.7458941</v>
      </c>
      <c r="S815" s="37">
        <f t="shared" si="66"/>
        <v>2273556452.6377363</v>
      </c>
      <c r="T815" s="37">
        <f t="shared" si="64"/>
        <v>821721064.66962135</v>
      </c>
    </row>
    <row r="816" spans="1:20" x14ac:dyDescent="0.55000000000000004">
      <c r="A816" s="64" t="s">
        <v>106</v>
      </c>
      <c r="B816" s="31">
        <f>VLOOKUP(A816,[3]CountryClassification!$A$7:$G$132,5,FALSE)</f>
        <v>0</v>
      </c>
      <c r="C816" s="55">
        <f t="shared" si="68"/>
        <v>4328811.5787979309</v>
      </c>
      <c r="D816" s="55">
        <f t="shared" si="67"/>
        <v>5755225.5971381888</v>
      </c>
      <c r="E816" s="55">
        <f t="shared" si="67"/>
        <v>5594175.3160235006</v>
      </c>
      <c r="F816" s="55">
        <f t="shared" si="67"/>
        <v>5437825.6527278693</v>
      </c>
      <c r="G816" s="55">
        <f t="shared" si="67"/>
        <v>5286033.781651861</v>
      </c>
      <c r="H816" s="55">
        <f t="shared" si="67"/>
        <v>5138661.3734556232</v>
      </c>
      <c r="I816" s="55">
        <f t="shared" si="67"/>
        <v>4986550.1039222479</v>
      </c>
      <c r="J816" s="55">
        <f t="shared" si="67"/>
        <v>4839130.7797633875</v>
      </c>
      <c r="K816" s="55">
        <f t="shared" si="67"/>
        <v>4696252.8081545318</v>
      </c>
      <c r="L816" s="55">
        <f t="shared" si="67"/>
        <v>4557770.604284035</v>
      </c>
      <c r="M816" s="55">
        <f t="shared" si="67"/>
        <v>4423543.4198179701</v>
      </c>
      <c r="N816" s="55">
        <f t="shared" si="67"/>
        <v>4311011.6512723872</v>
      </c>
      <c r="O816" s="55">
        <f t="shared" si="67"/>
        <v>4201343.4034799878</v>
      </c>
      <c r="P816" s="55">
        <f t="shared" si="67"/>
        <v>4094465.7899951916</v>
      </c>
      <c r="Q816" s="55">
        <f t="shared" si="67"/>
        <v>3990307.7801046013</v>
      </c>
      <c r="R816" s="55">
        <f t="shared" si="67"/>
        <v>3888800.1515655848</v>
      </c>
      <c r="S816" s="37">
        <f t="shared" si="66"/>
        <v>75529909.792154893</v>
      </c>
      <c r="T816" s="37">
        <f t="shared" si="64"/>
        <v>31540733.299794972</v>
      </c>
    </row>
    <row r="817" spans="1:20" x14ac:dyDescent="0.55000000000000004">
      <c r="A817" s="31" t="s">
        <v>107</v>
      </c>
      <c r="B817" s="31" t="str">
        <f>VLOOKUP(A817,[3]CountryClassification!$A$7:$G$132,5,FALSE)</f>
        <v>Yes</v>
      </c>
      <c r="C817" s="55">
        <f t="shared" si="68"/>
        <v>114091600.61315331</v>
      </c>
      <c r="D817" s="55">
        <f t="shared" si="67"/>
        <v>208032433.81879151</v>
      </c>
      <c r="E817" s="55">
        <f t="shared" si="67"/>
        <v>209009757.68363979</v>
      </c>
      <c r="F817" s="55">
        <f t="shared" si="67"/>
        <v>209995337.76314148</v>
      </c>
      <c r="G817" s="55">
        <f t="shared" si="67"/>
        <v>210987444.44506991</v>
      </c>
      <c r="H817" s="55">
        <f t="shared" si="67"/>
        <v>211983964.610562</v>
      </c>
      <c r="I817" s="55">
        <f t="shared" si="67"/>
        <v>213030068.59990445</v>
      </c>
      <c r="J817" s="55">
        <f t="shared" si="67"/>
        <v>214082115.84232065</v>
      </c>
      <c r="K817" s="55">
        <f t="shared" si="67"/>
        <v>215140126.51945198</v>
      </c>
      <c r="L817" s="55">
        <f t="shared" si="67"/>
        <v>216204121.08671448</v>
      </c>
      <c r="M817" s="55">
        <f t="shared" si="67"/>
        <v>217274120.27182409</v>
      </c>
      <c r="N817" s="55">
        <f t="shared" si="67"/>
        <v>218067699.432192</v>
      </c>
      <c r="O817" s="55">
        <f t="shared" si="67"/>
        <v>218864816.81612021</v>
      </c>
      <c r="P817" s="55">
        <f t="shared" si="67"/>
        <v>219665477.11734492</v>
      </c>
      <c r="Q817" s="55">
        <f t="shared" si="67"/>
        <v>220469685.19513443</v>
      </c>
      <c r="R817" s="55">
        <f t="shared" si="67"/>
        <v>221277446.0724372</v>
      </c>
      <c r="S817" s="37">
        <f t="shared" si="66"/>
        <v>3338176215.8878026</v>
      </c>
      <c r="T817" s="37">
        <f t="shared" si="64"/>
        <v>1164100538.9343581</v>
      </c>
    </row>
    <row r="818" spans="1:20" x14ac:dyDescent="0.55000000000000004">
      <c r="A818" s="31" t="s">
        <v>108</v>
      </c>
      <c r="B818" s="31" t="str">
        <f>VLOOKUP(A818,[3]CountryClassification!$A$7:$G$132,5,FALSE)</f>
        <v/>
      </c>
      <c r="C818" s="55">
        <f t="shared" si="68"/>
        <v>229894.30825789334</v>
      </c>
      <c r="D818" s="55">
        <f t="shared" si="67"/>
        <v>849078.74997336464</v>
      </c>
      <c r="E818" s="55">
        <f t="shared" si="67"/>
        <v>835557.12019871944</v>
      </c>
      <c r="F818" s="55">
        <f t="shared" si="67"/>
        <v>822296.08833690162</v>
      </c>
      <c r="G818" s="55">
        <f t="shared" si="67"/>
        <v>809306.14209998481</v>
      </c>
      <c r="H818" s="55">
        <f t="shared" si="67"/>
        <v>796561.01566922024</v>
      </c>
      <c r="I818" s="55">
        <f t="shared" si="67"/>
        <v>783414.07434219634</v>
      </c>
      <c r="J818" s="55">
        <f t="shared" si="67"/>
        <v>770488.27608550724</v>
      </c>
      <c r="K818" s="55">
        <f t="shared" si="67"/>
        <v>757779.85386452731</v>
      </c>
      <c r="L818" s="55">
        <f t="shared" si="67"/>
        <v>745285.10536661744</v>
      </c>
      <c r="M818" s="55">
        <f t="shared" si="67"/>
        <v>733000.39188242506</v>
      </c>
      <c r="N818" s="55">
        <f t="shared" si="67"/>
        <v>719136.61979039304</v>
      </c>
      <c r="O818" s="55">
        <f t="shared" si="67"/>
        <v>705542.31282465847</v>
      </c>
      <c r="P818" s="55">
        <f t="shared" si="67"/>
        <v>692212.14512531552</v>
      </c>
      <c r="Q818" s="55">
        <f t="shared" si="67"/>
        <v>679140.89722036454</v>
      </c>
      <c r="R818" s="55">
        <f t="shared" si="67"/>
        <v>666323.45388556051</v>
      </c>
      <c r="S818" s="37">
        <f t="shared" si="66"/>
        <v>11595016.55492365</v>
      </c>
      <c r="T818" s="37">
        <f t="shared" si="64"/>
        <v>4342693.4245360848</v>
      </c>
    </row>
    <row r="819" spans="1:20" x14ac:dyDescent="0.55000000000000004">
      <c r="A819" s="65" t="s">
        <v>111</v>
      </c>
      <c r="B819" s="31" t="str">
        <f>VLOOKUP(A819,[3]CountryClassification!$A$7:$G$132,5,FALSE)</f>
        <v/>
      </c>
      <c r="C819" s="55">
        <f t="shared" si="68"/>
        <v>3088052.0471945135</v>
      </c>
      <c r="D819" s="55">
        <f t="shared" si="67"/>
        <v>12101121.680106267</v>
      </c>
      <c r="E819" s="55">
        <f t="shared" si="67"/>
        <v>11948760.577277888</v>
      </c>
      <c r="F819" s="55">
        <f t="shared" si="67"/>
        <v>11798449.830149658</v>
      </c>
      <c r="G819" s="55">
        <f t="shared" si="67"/>
        <v>11650008.978529369</v>
      </c>
      <c r="H819" s="55">
        <f t="shared" si="67"/>
        <v>11503303.557614934</v>
      </c>
      <c r="I819" s="55">
        <f t="shared" si="67"/>
        <v>11363011.550754635</v>
      </c>
      <c r="J819" s="55">
        <f t="shared" si="67"/>
        <v>11224771.294324242</v>
      </c>
      <c r="K819" s="55">
        <f t="shared" si="67"/>
        <v>11088571.273414563</v>
      </c>
      <c r="L819" s="55">
        <f t="shared" si="67"/>
        <v>10954400.908339337</v>
      </c>
      <c r="M819" s="55">
        <f t="shared" si="67"/>
        <v>10822250.585102731</v>
      </c>
      <c r="N819" s="55">
        <f t="shared" si="67"/>
        <v>10721341.755099207</v>
      </c>
      <c r="O819" s="55">
        <f t="shared" si="67"/>
        <v>10621785.03342458</v>
      </c>
      <c r="P819" s="55">
        <f t="shared" si="67"/>
        <v>10523584.967255533</v>
      </c>
      <c r="Q819" s="55">
        <f t="shared" si="67"/>
        <v>10426747.042303441</v>
      </c>
      <c r="R819" s="55">
        <f t="shared" si="67"/>
        <v>10331277.726250276</v>
      </c>
      <c r="S819" s="37">
        <f t="shared" si="66"/>
        <v>170167438.80714118</v>
      </c>
      <c r="T819" s="37">
        <f t="shared" si="64"/>
        <v>62089696.670872629</v>
      </c>
    </row>
    <row r="820" spans="1:20" x14ac:dyDescent="0.55000000000000004">
      <c r="A820" s="31" t="s">
        <v>112</v>
      </c>
      <c r="B820" s="31" t="str">
        <f>VLOOKUP(A820,[3]CountryClassification!$A$7:$G$132,5,FALSE)</f>
        <v/>
      </c>
      <c r="C820" s="55">
        <f t="shared" si="68"/>
        <v>195602.19899898829</v>
      </c>
      <c r="D820" s="55">
        <f t="shared" si="67"/>
        <v>646126.15927168971</v>
      </c>
      <c r="E820" s="55">
        <f t="shared" si="67"/>
        <v>640359.05706305918</v>
      </c>
      <c r="F820" s="55">
        <f t="shared" si="67"/>
        <v>634501.6372776418</v>
      </c>
      <c r="G820" s="55">
        <f t="shared" si="67"/>
        <v>628763.22935637878</v>
      </c>
      <c r="H820" s="55">
        <f t="shared" si="67"/>
        <v>623237.55495734874</v>
      </c>
      <c r="I820" s="55">
        <f t="shared" si="67"/>
        <v>619190.65723353787</v>
      </c>
      <c r="J820" s="55">
        <f t="shared" si="67"/>
        <v>615288.76087402937</v>
      </c>
      <c r="K820" s="55">
        <f t="shared" si="67"/>
        <v>611526.30174684525</v>
      </c>
      <c r="L820" s="55">
        <f t="shared" si="67"/>
        <v>607897.929567007</v>
      </c>
      <c r="M820" s="55">
        <f t="shared" si="67"/>
        <v>604398.49967737403</v>
      </c>
      <c r="N820" s="55">
        <f t="shared" si="67"/>
        <v>601264.78081243124</v>
      </c>
      <c r="O820" s="55">
        <f t="shared" si="67"/>
        <v>598251.24312763696</v>
      </c>
      <c r="P820" s="55">
        <f t="shared" si="67"/>
        <v>595353.31130500685</v>
      </c>
      <c r="Q820" s="55">
        <f t="shared" si="67"/>
        <v>592566.58582195255</v>
      </c>
      <c r="R820" s="55">
        <f t="shared" si="67"/>
        <v>589886.83619478019</v>
      </c>
      <c r="S820" s="37">
        <f t="shared" si="66"/>
        <v>9404214.7432857063</v>
      </c>
      <c r="T820" s="37">
        <f t="shared" si="64"/>
        <v>3368589.8369251066</v>
      </c>
    </row>
    <row r="821" spans="1:20" x14ac:dyDescent="0.55000000000000004">
      <c r="A821" s="31" t="s">
        <v>114</v>
      </c>
      <c r="B821" s="31" t="str">
        <f>VLOOKUP(A821,[3]CountryClassification!$A$7:$G$132,5,FALSE)</f>
        <v/>
      </c>
      <c r="C821" s="55">
        <f t="shared" si="68"/>
        <v>1215438.4135183296</v>
      </c>
      <c r="D821" s="55">
        <f t="shared" si="67"/>
        <v>4266279.1023707576</v>
      </c>
      <c r="E821" s="55">
        <f t="shared" si="67"/>
        <v>4272688.9287180901</v>
      </c>
      <c r="F821" s="55">
        <f t="shared" si="67"/>
        <v>4279284.0406356184</v>
      </c>
      <c r="G821" s="55">
        <f t="shared" si="67"/>
        <v>4285996.6117456798</v>
      </c>
      <c r="H821" s="55">
        <f t="shared" si="67"/>
        <v>4292756.8750034813</v>
      </c>
      <c r="I821" s="55">
        <f t="shared" si="67"/>
        <v>4302270.7900444455</v>
      </c>
      <c r="J821" s="55">
        <f t="shared" si="67"/>
        <v>4311856.6042147707</v>
      </c>
      <c r="K821" s="55">
        <f t="shared" si="67"/>
        <v>4321513.2293831948</v>
      </c>
      <c r="L821" s="55">
        <f t="shared" si="67"/>
        <v>4331239.6093050977</v>
      </c>
      <c r="M821" s="55">
        <f t="shared" si="67"/>
        <v>4341034.718761025</v>
      </c>
      <c r="N821" s="55">
        <f t="shared" si="67"/>
        <v>4323599.1693603983</v>
      </c>
      <c r="O821" s="55">
        <f t="shared" si="67"/>
        <v>4306268.160129901</v>
      </c>
      <c r="P821" s="55">
        <f t="shared" si="67"/>
        <v>4289040.3897358412</v>
      </c>
      <c r="Q821" s="55">
        <f t="shared" si="67"/>
        <v>4271914.5856736591</v>
      </c>
      <c r="R821" s="55">
        <f t="shared" si="67"/>
        <v>4254889.5035117138</v>
      </c>
      <c r="S821" s="37">
        <f t="shared" si="66"/>
        <v>65666070.732111998</v>
      </c>
      <c r="T821" s="37">
        <f t="shared" si="64"/>
        <v>22612443.971991956</v>
      </c>
    </row>
    <row r="822" spans="1:20" x14ac:dyDescent="0.55000000000000004">
      <c r="A822" s="31" t="s">
        <v>115</v>
      </c>
      <c r="B822" s="31" t="str">
        <f>VLOOKUP(A822,[3]CountryClassification!$A$7:$G$132,5,FALSE)</f>
        <v>Yes</v>
      </c>
      <c r="C822" s="55">
        <f t="shared" si="68"/>
        <v>5812463.6560531938</v>
      </c>
      <c r="D822" s="55">
        <f t="shared" si="67"/>
        <v>21036610.674653918</v>
      </c>
      <c r="E822" s="55">
        <f t="shared" si="67"/>
        <v>21054926.500202462</v>
      </c>
      <c r="F822" s="55">
        <f t="shared" si="67"/>
        <v>21073904.592209034</v>
      </c>
      <c r="G822" s="55">
        <f t="shared" si="67"/>
        <v>21090004.6045187</v>
      </c>
      <c r="H822" s="55">
        <f t="shared" si="67"/>
        <v>21104047.080748845</v>
      </c>
      <c r="I822" s="55">
        <f t="shared" si="67"/>
        <v>21021784.453659412</v>
      </c>
      <c r="J822" s="55">
        <f t="shared" si="67"/>
        <v>20940589.002710968</v>
      </c>
      <c r="K822" s="55">
        <f t="shared" si="67"/>
        <v>20860441.530279342</v>
      </c>
      <c r="L822" s="55">
        <f t="shared" si="67"/>
        <v>20781323.197919048</v>
      </c>
      <c r="M822" s="55">
        <f t="shared" si="67"/>
        <v>20703215.519616995</v>
      </c>
      <c r="N822" s="55">
        <f t="shared" si="67"/>
        <v>20572658.038221031</v>
      </c>
      <c r="O822" s="55">
        <f t="shared" si="67"/>
        <v>20443402.910202708</v>
      </c>
      <c r="P822" s="55">
        <f t="shared" si="67"/>
        <v>20315430.971411355</v>
      </c>
      <c r="Q822" s="55">
        <f t="shared" si="67"/>
        <v>20188723.392778076</v>
      </c>
      <c r="R822" s="55">
        <f t="shared" si="67"/>
        <v>20063261.674138889</v>
      </c>
      <c r="S822" s="37">
        <f t="shared" si="66"/>
        <v>317062787.79932398</v>
      </c>
      <c r="T822" s="37">
        <f t="shared" si="64"/>
        <v>111171957.10838614</v>
      </c>
    </row>
    <row r="823" spans="1:20" x14ac:dyDescent="0.55000000000000004">
      <c r="A823" s="31" t="s">
        <v>117</v>
      </c>
      <c r="B823" s="31" t="str">
        <f>VLOOKUP(A823,[3]CountryClassification!$A$7:$G$132,5,FALSE)</f>
        <v/>
      </c>
      <c r="C823" s="55">
        <f t="shared" si="68"/>
        <v>1472694.4011621594</v>
      </c>
      <c r="D823" s="55">
        <f t="shared" si="67"/>
        <v>2560265.0587252402</v>
      </c>
      <c r="E823" s="55">
        <f t="shared" si="67"/>
        <v>2538533.644287128</v>
      </c>
      <c r="F823" s="55">
        <f t="shared" si="67"/>
        <v>2517089.6020502239</v>
      </c>
      <c r="G823" s="55">
        <f t="shared" si="67"/>
        <v>2495898.9624930369</v>
      </c>
      <c r="H823" s="55">
        <f t="shared" si="67"/>
        <v>2474977.9862932004</v>
      </c>
      <c r="I823" s="55">
        <f t="shared" si="67"/>
        <v>2453076.8773775729</v>
      </c>
      <c r="J823" s="55">
        <f t="shared" si="67"/>
        <v>2431479.7823409899</v>
      </c>
      <c r="K823" s="55">
        <f t="shared" si="67"/>
        <v>2410179.3529499122</v>
      </c>
      <c r="L823" s="55">
        <f t="shared" si="67"/>
        <v>2389168.4757450558</v>
      </c>
      <c r="M823" s="55">
        <f t="shared" si="67"/>
        <v>2368440.2639375157</v>
      </c>
      <c r="N823" s="55">
        <f t="shared" si="67"/>
        <v>2346315.4831484719</v>
      </c>
      <c r="O823" s="55">
        <f t="shared" si="67"/>
        <v>2324485.9130050563</v>
      </c>
      <c r="P823" s="55">
        <f t="shared" si="67"/>
        <v>2302945.0047808881</v>
      </c>
      <c r="Q823" s="55">
        <f t="shared" si="67"/>
        <v>2281686.4097933127</v>
      </c>
      <c r="R823" s="55">
        <f t="shared" si="67"/>
        <v>2260703.9725961615</v>
      </c>
      <c r="S823" s="37">
        <f t="shared" si="66"/>
        <v>37627941.19068592</v>
      </c>
      <c r="T823" s="37">
        <f t="shared" si="64"/>
        <v>14059459.655010987</v>
      </c>
    </row>
    <row r="824" spans="1:20" x14ac:dyDescent="0.55000000000000004">
      <c r="A824" s="31" t="s">
        <v>118</v>
      </c>
      <c r="B824" s="31" t="str">
        <f>VLOOKUP(A824,[3]CountryClassification!$A$7:$G$132,5,FALSE)</f>
        <v/>
      </c>
      <c r="C824" s="55">
        <f t="shared" si="68"/>
        <v>298142.1084503716</v>
      </c>
      <c r="D824" s="55">
        <f t="shared" si="67"/>
        <v>885035.55299006752</v>
      </c>
      <c r="E824" s="55">
        <f t="shared" si="67"/>
        <v>887388.36984894949</v>
      </c>
      <c r="F824" s="55">
        <f t="shared" si="67"/>
        <v>889818.69608574198</v>
      </c>
      <c r="G824" s="55">
        <f t="shared" si="67"/>
        <v>892246.37022168597</v>
      </c>
      <c r="H824" s="55">
        <f t="shared" si="67"/>
        <v>894428.37785049144</v>
      </c>
      <c r="I824" s="55">
        <f t="shared" si="67"/>
        <v>897468.93554664217</v>
      </c>
      <c r="J824" s="55">
        <f t="shared" si="67"/>
        <v>900551.70092410117</v>
      </c>
      <c r="K824" s="55">
        <f t="shared" si="67"/>
        <v>903676.52495006216</v>
      </c>
      <c r="L824" s="55">
        <f t="shared" si="67"/>
        <v>906843.26329853898</v>
      </c>
      <c r="M824" s="55">
        <f t="shared" si="67"/>
        <v>910051.77629535238</v>
      </c>
      <c r="N824" s="55">
        <f t="shared" si="67"/>
        <v>912303.12711483776</v>
      </c>
      <c r="O824" s="55">
        <f t="shared" si="67"/>
        <v>914586.43913821189</v>
      </c>
      <c r="P824" s="55">
        <f t="shared" si="67"/>
        <v>916901.51731253671</v>
      </c>
      <c r="Q824" s="55">
        <f t="shared" si="67"/>
        <v>919248.17057834147</v>
      </c>
      <c r="R824" s="55">
        <f t="shared" si="67"/>
        <v>921626.2118161401</v>
      </c>
      <c r="S824" s="37">
        <f t="shared" si="66"/>
        <v>13850317.142422071</v>
      </c>
      <c r="T824" s="37">
        <f t="shared" si="64"/>
        <v>4747059.4754473073</v>
      </c>
    </row>
    <row r="825" spans="1:20" x14ac:dyDescent="0.55000000000000004">
      <c r="A825" s="31" t="s">
        <v>119</v>
      </c>
      <c r="B825" s="31" t="str">
        <f>VLOOKUP(A825,[3]CountryClassification!$A$7:$G$132,5,FALSE)</f>
        <v>Yes</v>
      </c>
      <c r="C825" s="55">
        <f t="shared" si="68"/>
        <v>7938941.5342811644</v>
      </c>
      <c r="D825" s="55">
        <f t="shared" si="67"/>
        <v>20821614.328748737</v>
      </c>
      <c r="E825" s="55">
        <f t="shared" si="67"/>
        <v>20665605.329196468</v>
      </c>
      <c r="F825" s="55">
        <f t="shared" si="67"/>
        <v>20512482.305793338</v>
      </c>
      <c r="G825" s="55">
        <f t="shared" si="67"/>
        <v>20359051.801247671</v>
      </c>
      <c r="H825" s="55">
        <f t="shared" si="67"/>
        <v>20206052.311401542</v>
      </c>
      <c r="I825" s="55">
        <f t="shared" si="67"/>
        <v>20053022.685491957</v>
      </c>
      <c r="J825" s="55">
        <f t="shared" si="67"/>
        <v>19901895.220615465</v>
      </c>
      <c r="K825" s="55">
        <f t="shared" si="67"/>
        <v>19752625.250782341</v>
      </c>
      <c r="L825" s="55">
        <f t="shared" si="67"/>
        <v>19605169.529747613</v>
      </c>
      <c r="M825" s="55">
        <f t="shared" si="67"/>
        <v>19459486.182377521</v>
      </c>
      <c r="N825" s="55">
        <f t="shared" si="67"/>
        <v>19320985.846950527</v>
      </c>
      <c r="O825" s="55">
        <f t="shared" si="67"/>
        <v>19184110.497863017</v>
      </c>
      <c r="P825" s="55">
        <f t="shared" si="67"/>
        <v>19048822.731668741</v>
      </c>
      <c r="Q825" s="55">
        <f t="shared" si="67"/>
        <v>18915086.332510959</v>
      </c>
      <c r="R825" s="55">
        <f t="shared" si="67"/>
        <v>18782866.23141484</v>
      </c>
      <c r="S825" s="37">
        <f t="shared" si="66"/>
        <v>304527818.12009192</v>
      </c>
      <c r="T825" s="37">
        <f t="shared" si="64"/>
        <v>110503747.61066891</v>
      </c>
    </row>
    <row r="826" spans="1:20" x14ac:dyDescent="0.55000000000000004">
      <c r="A826" s="31" t="s">
        <v>120</v>
      </c>
      <c r="B826" s="31" t="str">
        <f>VLOOKUP(A826,[3]CountryClassification!$A$7:$G$132,5,FALSE)</f>
        <v/>
      </c>
      <c r="C826" s="55">
        <f t="shared" si="68"/>
        <v>7859527.4778150339</v>
      </c>
      <c r="D826" s="55">
        <f t="shared" si="67"/>
        <v>10470892.222586358</v>
      </c>
      <c r="E826" s="55">
        <f t="shared" si="67"/>
        <v>10438027.826243386</v>
      </c>
      <c r="F826" s="55">
        <f t="shared" si="67"/>
        <v>10405935.549595911</v>
      </c>
      <c r="G826" s="55">
        <f t="shared" si="67"/>
        <v>10374249.950996503</v>
      </c>
      <c r="H826" s="55">
        <f t="shared" si="67"/>
        <v>10342785.328278964</v>
      </c>
      <c r="I826" s="55">
        <f t="shared" si="67"/>
        <v>10271435.371501127</v>
      </c>
      <c r="J826" s="55">
        <f t="shared" si="67"/>
        <v>10200586.78142635</v>
      </c>
      <c r="K826" s="55">
        <f t="shared" si="67"/>
        <v>10130235.98149376</v>
      </c>
      <c r="L826" s="55">
        <f t="shared" si="67"/>
        <v>10060379.420963639</v>
      </c>
      <c r="M826" s="55">
        <f t="shared" si="67"/>
        <v>9991013.5747292358</v>
      </c>
      <c r="N826" s="55">
        <f t="shared" si="67"/>
        <v>9894006.9772963673</v>
      </c>
      <c r="O826" s="55">
        <f t="shared" si="67"/>
        <v>9797971.1286361907</v>
      </c>
      <c r="P826" s="55">
        <f t="shared" si="67"/>
        <v>9702896.0966842566</v>
      </c>
      <c r="Q826" s="55">
        <f t="shared" si="67"/>
        <v>9608772.0526148546</v>
      </c>
      <c r="R826" s="55">
        <f t="shared" si="67"/>
        <v>9515589.2697559707</v>
      </c>
      <c r="S826" s="37">
        <f t="shared" si="66"/>
        <v>159064305.01061791</v>
      </c>
      <c r="T826" s="37">
        <f t="shared" si="64"/>
        <v>59891418.355516158</v>
      </c>
    </row>
    <row r="827" spans="1:20" x14ac:dyDescent="0.55000000000000004">
      <c r="A827" s="31" t="s">
        <v>121</v>
      </c>
      <c r="B827" s="31" t="str">
        <f>VLOOKUP(A827,[3]CountryClassification!$A$7:$G$132,5,FALSE)</f>
        <v/>
      </c>
      <c r="C827" s="55">
        <f t="shared" si="68"/>
        <v>7306125.6196265519</v>
      </c>
      <c r="D827" s="55">
        <f t="shared" si="67"/>
        <v>24964655.65944083</v>
      </c>
      <c r="E827" s="55">
        <f t="shared" si="67"/>
        <v>24994636.043755699</v>
      </c>
      <c r="F827" s="55">
        <f t="shared" si="67"/>
        <v>25020837.379829705</v>
      </c>
      <c r="G827" s="55">
        <f t="shared" si="67"/>
        <v>25041619.067385286</v>
      </c>
      <c r="H827" s="55">
        <f t="shared" si="67"/>
        <v>25057301.903803553</v>
      </c>
      <c r="I827" s="55">
        <f t="shared" si="67"/>
        <v>25045017.723510172</v>
      </c>
      <c r="J827" s="55">
        <f t="shared" si="67"/>
        <v>25032832.790537696</v>
      </c>
      <c r="K827" s="55">
        <f t="shared" si="67"/>
        <v>25020746.258257709</v>
      </c>
      <c r="L827" s="55">
        <f t="shared" si="67"/>
        <v>25008757.287265241</v>
      </c>
      <c r="M827" s="55">
        <f t="shared" si="67"/>
        <v>24996865.045317173</v>
      </c>
      <c r="N827" s="55">
        <f t="shared" si="67"/>
        <v>24955755.236410677</v>
      </c>
      <c r="O827" s="55">
        <f t="shared" si="67"/>
        <v>24914778.782979216</v>
      </c>
      <c r="P827" s="55">
        <f t="shared" si="67"/>
        <v>24873934.824780785</v>
      </c>
      <c r="Q827" s="55">
        <f t="shared" si="67"/>
        <v>24833222.50855704</v>
      </c>
      <c r="R827" s="55">
        <f t="shared" si="67"/>
        <v>24792640.987974178</v>
      </c>
      <c r="S827" s="37">
        <f t="shared" si="66"/>
        <v>381859727.11943144</v>
      </c>
      <c r="T827" s="37">
        <f t="shared" si="64"/>
        <v>132385175.67384163</v>
      </c>
    </row>
    <row r="828" spans="1:20" x14ac:dyDescent="0.55000000000000004">
      <c r="A828" s="31" t="s">
        <v>122</v>
      </c>
      <c r="B828" s="31" t="str">
        <f>VLOOKUP(A828,[3]CountryClassification!$A$7:$G$132,5,FALSE)</f>
        <v/>
      </c>
      <c r="C828" s="55">
        <f t="shared" si="68"/>
        <v>872773.99625688454</v>
      </c>
      <c r="D828" s="55">
        <f t="shared" si="67"/>
        <v>1684463.9775049253</v>
      </c>
      <c r="E828" s="55">
        <f t="shared" si="67"/>
        <v>1675681.1686392683</v>
      </c>
      <c r="F828" s="55">
        <f t="shared" si="67"/>
        <v>1667172.3123878934</v>
      </c>
      <c r="G828" s="55">
        <f t="shared" si="67"/>
        <v>1658877.8853845531</v>
      </c>
      <c r="H828" s="55">
        <f t="shared" si="67"/>
        <v>1650514.034596628</v>
      </c>
      <c r="I828" s="55">
        <f t="shared" si="67"/>
        <v>1641128.057870704</v>
      </c>
      <c r="J828" s="55">
        <f t="shared" si="67"/>
        <v>1631815.1509174949</v>
      </c>
      <c r="K828" s="55">
        <f t="shared" si="67"/>
        <v>1622574.4811010978</v>
      </c>
      <c r="L828" s="55">
        <f t="shared" si="67"/>
        <v>1613405.2278699612</v>
      </c>
      <c r="M828" s="55">
        <f t="shared" si="67"/>
        <v>1604306.5825639665</v>
      </c>
      <c r="N828" s="55">
        <f t="shared" si="67"/>
        <v>1594081.957942314</v>
      </c>
      <c r="O828" s="55">
        <f t="shared" si="67"/>
        <v>1583938.6811314921</v>
      </c>
      <c r="P828" s="55">
        <f t="shared" si="67"/>
        <v>1573875.8823544676</v>
      </c>
      <c r="Q828" s="55">
        <f t="shared" si="67"/>
        <v>1563892.7036481802</v>
      </c>
      <c r="R828" s="55">
        <f t="shared" si="67"/>
        <v>1553988.2986816564</v>
      </c>
      <c r="S828" s="37">
        <f t="shared" si="66"/>
        <v>25192490.398851492</v>
      </c>
      <c r="T828" s="37">
        <f t="shared" si="64"/>
        <v>9209483.3747701533</v>
      </c>
    </row>
    <row r="829" spans="1:20" x14ac:dyDescent="0.55000000000000004">
      <c r="A829" s="31" t="s">
        <v>124</v>
      </c>
      <c r="B829" s="31" t="str">
        <f>VLOOKUP(A829,[3]CountryClassification!$A$7:$G$132,5,FALSE)</f>
        <v>Yes</v>
      </c>
      <c r="C829" s="55">
        <f t="shared" si="68"/>
        <v>24143291.740236659</v>
      </c>
      <c r="D829" s="55">
        <f t="shared" si="67"/>
        <v>38991590.277687632</v>
      </c>
      <c r="E829" s="55">
        <f t="shared" si="67"/>
        <v>38449233.717471845</v>
      </c>
      <c r="F829" s="55">
        <f t="shared" si="67"/>
        <v>37912373.807572484</v>
      </c>
      <c r="G829" s="55">
        <f t="shared" si="67"/>
        <v>37381309.982929341</v>
      </c>
      <c r="H829" s="55">
        <f t="shared" si="67"/>
        <v>36855857.209707096</v>
      </c>
      <c r="I829" s="55">
        <f t="shared" si="67"/>
        <v>36308806.277596623</v>
      </c>
      <c r="J829" s="55">
        <f t="shared" si="67"/>
        <v>35769898.94998347</v>
      </c>
      <c r="K829" s="55">
        <f t="shared" si="67"/>
        <v>35239013.653488174</v>
      </c>
      <c r="L829" s="55">
        <f t="shared" si="67"/>
        <v>34716030.634695649</v>
      </c>
      <c r="M829" s="55">
        <f t="shared" si="67"/>
        <v>34200831.932836302</v>
      </c>
      <c r="N829" s="55">
        <f t="shared" si="67"/>
        <v>33569177.516361035</v>
      </c>
      <c r="O829" s="55">
        <f t="shared" si="67"/>
        <v>32949289.626555871</v>
      </c>
      <c r="P829" s="55">
        <f t="shared" si="67"/>
        <v>32340947.454014782</v>
      </c>
      <c r="Q829" s="55">
        <f t="shared" si="67"/>
        <v>31743934.358967457</v>
      </c>
      <c r="R829" s="55">
        <f t="shared" si="67"/>
        <v>31158037.79212971</v>
      </c>
      <c r="S829" s="37">
        <f t="shared" si="66"/>
        <v>551729624.93223417</v>
      </c>
      <c r="T829" s="37">
        <f t="shared" si="64"/>
        <v>213733656.73560506</v>
      </c>
    </row>
    <row r="830" spans="1:20" x14ac:dyDescent="0.55000000000000004">
      <c r="A830" s="31" t="s">
        <v>7</v>
      </c>
      <c r="B830" s="31" t="str">
        <f>VLOOKUP(A830,[3]CountryClassification!$A$7:$G$132,5,FALSE)</f>
        <v>Yes</v>
      </c>
      <c r="C830" s="55">
        <f t="shared" si="68"/>
        <v>15012917.255470194</v>
      </c>
      <c r="D830" s="55">
        <f t="shared" si="68"/>
        <v>33305974.914845724</v>
      </c>
      <c r="E830" s="55">
        <f t="shared" si="68"/>
        <v>32755744.89486469</v>
      </c>
      <c r="F830" s="55">
        <f t="shared" si="68"/>
        <v>32221812.277120739</v>
      </c>
      <c r="G830" s="55">
        <f t="shared" si="68"/>
        <v>31702815.346334502</v>
      </c>
      <c r="H830" s="55">
        <f t="shared" si="68"/>
        <v>31198089.130703721</v>
      </c>
      <c r="I830" s="55">
        <f t="shared" si="68"/>
        <v>30640495.829930782</v>
      </c>
      <c r="J830" s="55">
        <f t="shared" si="68"/>
        <v>30093002.021556247</v>
      </c>
      <c r="K830" s="55">
        <f t="shared" si="68"/>
        <v>29555422.580092598</v>
      </c>
      <c r="L830" s="55">
        <f t="shared" si="68"/>
        <v>29027575.809290819</v>
      </c>
      <c r="M830" s="55">
        <f t="shared" si="68"/>
        <v>28509283.378034096</v>
      </c>
      <c r="N830" s="55">
        <f t="shared" si="68"/>
        <v>27913703.821409475</v>
      </c>
      <c r="O830" s="55">
        <f t="shared" si="68"/>
        <v>27330712.102752663</v>
      </c>
      <c r="P830" s="55">
        <f t="shared" si="68"/>
        <v>26760039.401474107</v>
      </c>
      <c r="Q830" s="55">
        <f t="shared" si="68"/>
        <v>26201422.68993314</v>
      </c>
      <c r="R830" s="55">
        <f t="shared" si="68"/>
        <v>25654604.607631151</v>
      </c>
      <c r="S830" s="37">
        <f t="shared" si="66"/>
        <v>457883616.0614447</v>
      </c>
      <c r="T830" s="37">
        <f t="shared" si="64"/>
        <v>176197353.81933957</v>
      </c>
    </row>
    <row r="831" spans="1:20" x14ac:dyDescent="0.55000000000000004">
      <c r="A831" s="31" t="s">
        <v>127</v>
      </c>
      <c r="B831" s="31" t="str">
        <f>VLOOKUP(A831,[3]CountryClassification!$A$7:$G$132,5,FALSE)</f>
        <v>Yes</v>
      </c>
      <c r="C831" s="55">
        <f t="shared" ref="C831:R846" si="69">+C304+C391+C479+C567+C655+C743</f>
        <v>25263089.299253937</v>
      </c>
      <c r="D831" s="55">
        <f t="shared" si="69"/>
        <v>56369476.469676472</v>
      </c>
      <c r="E831" s="55">
        <f t="shared" si="69"/>
        <v>55381755.345955335</v>
      </c>
      <c r="F831" s="55">
        <f t="shared" si="69"/>
        <v>54381548.573342197</v>
      </c>
      <c r="G831" s="55">
        <f t="shared" si="69"/>
        <v>53372400.236034714</v>
      </c>
      <c r="H831" s="55">
        <f t="shared" si="69"/>
        <v>52358203.40167857</v>
      </c>
      <c r="I831" s="55">
        <f t="shared" si="69"/>
        <v>51245827.526960537</v>
      </c>
      <c r="J831" s="55">
        <f t="shared" si="69"/>
        <v>50157794.710101768</v>
      </c>
      <c r="K831" s="55">
        <f t="shared" si="69"/>
        <v>49093557.493423976</v>
      </c>
      <c r="L831" s="55">
        <f t="shared" si="69"/>
        <v>48052581.028164729</v>
      </c>
      <c r="M831" s="55">
        <f t="shared" si="69"/>
        <v>47034342.778247774</v>
      </c>
      <c r="N831" s="55">
        <f t="shared" si="69"/>
        <v>46049488.736187443</v>
      </c>
      <c r="O831" s="55">
        <f t="shared" si="69"/>
        <v>45085706.895315401</v>
      </c>
      <c r="P831" s="55">
        <f t="shared" si="69"/>
        <v>44142537.048802398</v>
      </c>
      <c r="Q831" s="55">
        <f t="shared" si="69"/>
        <v>43219529.230168812</v>
      </c>
      <c r="R831" s="55">
        <f t="shared" si="69"/>
        <v>42316243.481646225</v>
      </c>
      <c r="S831" s="37">
        <f t="shared" si="66"/>
        <v>763524082.25496042</v>
      </c>
      <c r="T831" s="37">
        <f t="shared" si="64"/>
        <v>297126473.32594126</v>
      </c>
    </row>
    <row r="832" spans="1:20" x14ac:dyDescent="0.55000000000000004">
      <c r="A832" s="31" t="s">
        <v>128</v>
      </c>
      <c r="B832" s="31" t="str">
        <f>VLOOKUP(A832,[3]CountryClassification!$A$7:$G$132,5,FALSE)</f>
        <v>Yes</v>
      </c>
      <c r="C832" s="55">
        <f t="shared" si="69"/>
        <v>8643445.4254521392</v>
      </c>
      <c r="D832" s="55">
        <f t="shared" si="69"/>
        <v>19997622.35179846</v>
      </c>
      <c r="E832" s="55">
        <f t="shared" si="69"/>
        <v>19552556.997329313</v>
      </c>
      <c r="F832" s="55">
        <f t="shared" si="69"/>
        <v>19117435.095331676</v>
      </c>
      <c r="G832" s="55">
        <f t="shared" si="69"/>
        <v>18692344.124869909</v>
      </c>
      <c r="H832" s="55">
        <f t="shared" si="69"/>
        <v>18276830.287319586</v>
      </c>
      <c r="I832" s="55">
        <f t="shared" si="69"/>
        <v>17918044.317059726</v>
      </c>
      <c r="J832" s="55">
        <f t="shared" si="69"/>
        <v>17566934.895801678</v>
      </c>
      <c r="K832" s="55">
        <f t="shared" si="69"/>
        <v>17223332.314438567</v>
      </c>
      <c r="L832" s="55">
        <f t="shared" si="69"/>
        <v>16887070.773959525</v>
      </c>
      <c r="M832" s="55">
        <f t="shared" si="69"/>
        <v>16557988.292591607</v>
      </c>
      <c r="N832" s="55">
        <f t="shared" si="69"/>
        <v>16212020.651192477</v>
      </c>
      <c r="O832" s="55">
        <f t="shared" si="69"/>
        <v>15874090.487292992</v>
      </c>
      <c r="P832" s="55">
        <f t="shared" si="69"/>
        <v>15544002.266001174</v>
      </c>
      <c r="Q832" s="55">
        <f t="shared" si="69"/>
        <v>15221565.457347771</v>
      </c>
      <c r="R832" s="55">
        <f t="shared" si="69"/>
        <v>14906594.403523656</v>
      </c>
      <c r="S832" s="37">
        <f t="shared" si="66"/>
        <v>268191878.14131024</v>
      </c>
      <c r="T832" s="37">
        <f t="shared" si="64"/>
        <v>104280234.28210108</v>
      </c>
    </row>
    <row r="833" spans="1:20" x14ac:dyDescent="0.55000000000000004">
      <c r="A833" s="31" t="s">
        <v>129</v>
      </c>
      <c r="B833" s="31" t="str">
        <f>VLOOKUP(A833,[3]CountryClassification!$A$7:$G$132,5,FALSE)</f>
        <v/>
      </c>
      <c r="C833" s="55">
        <f t="shared" si="69"/>
        <v>6546939.4028008897</v>
      </c>
      <c r="D833" s="55">
        <f t="shared" si="69"/>
        <v>10765213.009330768</v>
      </c>
      <c r="E833" s="55">
        <f t="shared" si="69"/>
        <v>10761267.341196943</v>
      </c>
      <c r="F833" s="55">
        <f t="shared" si="69"/>
        <v>10757332.77578575</v>
      </c>
      <c r="G833" s="55">
        <f t="shared" si="69"/>
        <v>10753409.296655111</v>
      </c>
      <c r="H833" s="55">
        <f t="shared" si="69"/>
        <v>10749496.887390235</v>
      </c>
      <c r="I833" s="55">
        <f t="shared" si="69"/>
        <v>10744984.434242528</v>
      </c>
      <c r="J833" s="55">
        <f t="shared" si="69"/>
        <v>10740501.140532361</v>
      </c>
      <c r="K833" s="55">
        <f t="shared" si="69"/>
        <v>10736046.945635775</v>
      </c>
      <c r="L833" s="55">
        <f t="shared" si="69"/>
        <v>10731621.789093766</v>
      </c>
      <c r="M833" s="55">
        <f t="shared" si="69"/>
        <v>10727225.610611884</v>
      </c>
      <c r="N833" s="55">
        <f t="shared" si="69"/>
        <v>10717335.808698189</v>
      </c>
      <c r="O833" s="55">
        <f t="shared" si="69"/>
        <v>10707483.908164358</v>
      </c>
      <c r="P833" s="55">
        <f t="shared" si="69"/>
        <v>10697669.792497188</v>
      </c>
      <c r="Q833" s="55">
        <f t="shared" si="69"/>
        <v>10687893.34554855</v>
      </c>
      <c r="R833" s="55">
        <f t="shared" si="69"/>
        <v>10678154.451534254</v>
      </c>
      <c r="S833" s="37">
        <f t="shared" si="66"/>
        <v>167502575.93971854</v>
      </c>
      <c r="T833" s="37">
        <f t="shared" si="64"/>
        <v>60333658.713159695</v>
      </c>
    </row>
    <row r="834" spans="1:20" x14ac:dyDescent="0.55000000000000004">
      <c r="A834" s="31" t="s">
        <v>130</v>
      </c>
      <c r="B834" s="31" t="str">
        <f>VLOOKUP(A834,[3]CountryClassification!$A$7:$G$132,5,FALSE)</f>
        <v>Yes</v>
      </c>
      <c r="C834" s="55">
        <f t="shared" si="69"/>
        <v>3585554.8541846205</v>
      </c>
      <c r="D834" s="55">
        <f t="shared" si="69"/>
        <v>4515500.0645817192</v>
      </c>
      <c r="E834" s="55">
        <f t="shared" si="69"/>
        <v>4381030.3817906063</v>
      </c>
      <c r="F834" s="55">
        <f t="shared" si="69"/>
        <v>4250443.4518282525</v>
      </c>
      <c r="G834" s="55">
        <f t="shared" si="69"/>
        <v>4123742.9451296539</v>
      </c>
      <c r="H834" s="55">
        <f t="shared" si="69"/>
        <v>4000826.4363005105</v>
      </c>
      <c r="I834" s="55">
        <f t="shared" si="69"/>
        <v>3877543.1935424986</v>
      </c>
      <c r="J834" s="55">
        <f t="shared" si="69"/>
        <v>3758100.1268071416</v>
      </c>
      <c r="K834" s="55">
        <f t="shared" si="69"/>
        <v>3642376.460822199</v>
      </c>
      <c r="L834" s="55">
        <f t="shared" si="69"/>
        <v>3530255.2508302471</v>
      </c>
      <c r="M834" s="55">
        <f t="shared" si="69"/>
        <v>3421623.2602188336</v>
      </c>
      <c r="N834" s="55">
        <f t="shared" si="69"/>
        <v>3313083.8333592908</v>
      </c>
      <c r="O834" s="55">
        <f t="shared" si="69"/>
        <v>3208009.0445379843</v>
      </c>
      <c r="P834" s="55">
        <f t="shared" si="69"/>
        <v>3106287.667177686</v>
      </c>
      <c r="Q834" s="55">
        <f t="shared" si="69"/>
        <v>3007812.0639582011</v>
      </c>
      <c r="R834" s="55">
        <f t="shared" si="69"/>
        <v>2912478.0704530259</v>
      </c>
      <c r="S834" s="37">
        <f t="shared" si="66"/>
        <v>58634667.105522476</v>
      </c>
      <c r="T834" s="37">
        <f t="shared" si="64"/>
        <v>24857098.133815363</v>
      </c>
    </row>
    <row r="835" spans="1:20" x14ac:dyDescent="0.55000000000000004">
      <c r="A835" s="31" t="s">
        <v>32</v>
      </c>
      <c r="B835" s="31" t="str">
        <f>VLOOKUP(A835,[3]CountryClassification!$A$7:$G$132,5,FALSE)</f>
        <v>Yes</v>
      </c>
      <c r="C835" s="55">
        <f t="shared" si="69"/>
        <v>28019184.681571729</v>
      </c>
      <c r="D835" s="55">
        <f t="shared" si="69"/>
        <v>56309583.760795042</v>
      </c>
      <c r="E835" s="55">
        <f t="shared" si="69"/>
        <v>56327253.891485602</v>
      </c>
      <c r="F835" s="55">
        <f t="shared" si="69"/>
        <v>56329349.766993031</v>
      </c>
      <c r="G835" s="55">
        <f t="shared" si="69"/>
        <v>56323332.92174235</v>
      </c>
      <c r="H835" s="55">
        <f t="shared" si="69"/>
        <v>56311584.022491917</v>
      </c>
      <c r="I835" s="55">
        <f t="shared" si="69"/>
        <v>56230113.49961374</v>
      </c>
      <c r="J835" s="55">
        <f t="shared" si="69"/>
        <v>56148839.165427998</v>
      </c>
      <c r="K835" s="55">
        <f t="shared" si="69"/>
        <v>56067760.577283211</v>
      </c>
      <c r="L835" s="55">
        <f t="shared" si="69"/>
        <v>55986877.293533668</v>
      </c>
      <c r="M835" s="55">
        <f t="shared" si="69"/>
        <v>55906188.873537049</v>
      </c>
      <c r="N835" s="55">
        <f t="shared" si="69"/>
        <v>55671294.905399308</v>
      </c>
      <c r="O835" s="55">
        <f t="shared" si="69"/>
        <v>55437717.67238538</v>
      </c>
      <c r="P835" s="55">
        <f t="shared" si="69"/>
        <v>55205449.63646391</v>
      </c>
      <c r="Q835" s="55">
        <f t="shared" si="69"/>
        <v>54974483.303325787</v>
      </c>
      <c r="R835" s="55">
        <f t="shared" si="69"/>
        <v>54744811.222129658</v>
      </c>
      <c r="S835" s="37">
        <f t="shared" si="66"/>
        <v>865993825.1941793</v>
      </c>
      <c r="T835" s="37">
        <f t="shared" si="64"/>
        <v>309620289.04507965</v>
      </c>
    </row>
    <row r="836" spans="1:20" x14ac:dyDescent="0.55000000000000004">
      <c r="A836" s="31" t="s">
        <v>132</v>
      </c>
      <c r="B836" s="31" t="str">
        <f>VLOOKUP(A836,[3]CountryClassification!$A$7:$G$132,5,FALSE)</f>
        <v/>
      </c>
      <c r="C836" s="55">
        <f t="shared" si="69"/>
        <v>2073464.8836545241</v>
      </c>
      <c r="D836" s="55">
        <f t="shared" si="69"/>
        <v>2578093.6859872853</v>
      </c>
      <c r="E836" s="55">
        <f t="shared" si="69"/>
        <v>2518922.3908473798</v>
      </c>
      <c r="F836" s="55">
        <f t="shared" si="69"/>
        <v>2461069.0642573829</v>
      </c>
      <c r="G836" s="55">
        <f t="shared" si="69"/>
        <v>2404488.0320337629</v>
      </c>
      <c r="H836" s="55">
        <f t="shared" si="69"/>
        <v>2349132.7378830821</v>
      </c>
      <c r="I836" s="55">
        <f t="shared" si="69"/>
        <v>2307750.0499926787</v>
      </c>
      <c r="J836" s="55">
        <f t="shared" si="69"/>
        <v>2267119.6381268213</v>
      </c>
      <c r="K836" s="55">
        <f t="shared" si="69"/>
        <v>2227227.7684926046</v>
      </c>
      <c r="L836" s="55">
        <f t="shared" si="69"/>
        <v>2188060.9597799703</v>
      </c>
      <c r="M836" s="55">
        <f t="shared" si="69"/>
        <v>2149605.9784950335</v>
      </c>
      <c r="N836" s="55">
        <f t="shared" si="69"/>
        <v>2127910.9205517736</v>
      </c>
      <c r="O836" s="55">
        <f t="shared" si="69"/>
        <v>2106441.6378847444</v>
      </c>
      <c r="P836" s="55">
        <f t="shared" si="69"/>
        <v>2085195.7978072248</v>
      </c>
      <c r="Q836" s="55">
        <f t="shared" si="69"/>
        <v>2064171.0917943201</v>
      </c>
      <c r="R836" s="55">
        <f t="shared" si="69"/>
        <v>2043365.2352326924</v>
      </c>
      <c r="S836" s="37">
        <f t="shared" si="66"/>
        <v>35952019.872821286</v>
      </c>
      <c r="T836" s="37">
        <f t="shared" si="64"/>
        <v>14385170.794663416</v>
      </c>
    </row>
    <row r="837" spans="1:20" x14ac:dyDescent="0.55000000000000004">
      <c r="A837" s="31" t="s">
        <v>133</v>
      </c>
      <c r="B837" s="31">
        <f>VLOOKUP(A837,[3]CountryClassification!$A$7:$G$132,5,FALSE)</f>
        <v>0</v>
      </c>
      <c r="C837" s="55">
        <f t="shared" si="69"/>
        <v>951852.52704856498</v>
      </c>
      <c r="D837" s="55">
        <f t="shared" si="69"/>
        <v>1525372.5867311878</v>
      </c>
      <c r="E837" s="55">
        <f t="shared" si="69"/>
        <v>1511916.1314199707</v>
      </c>
      <c r="F837" s="55">
        <f t="shared" si="69"/>
        <v>1498373.7362326551</v>
      </c>
      <c r="G837" s="55">
        <f t="shared" si="69"/>
        <v>1484752.2128858417</v>
      </c>
      <c r="H837" s="55">
        <f t="shared" si="69"/>
        <v>1471080.2625951413</v>
      </c>
      <c r="I837" s="55">
        <f t="shared" si="69"/>
        <v>1457724.561850297</v>
      </c>
      <c r="J837" s="55">
        <f t="shared" si="69"/>
        <v>1444492.1595076136</v>
      </c>
      <c r="K837" s="55">
        <f t="shared" si="69"/>
        <v>1431381.8982066833</v>
      </c>
      <c r="L837" s="55">
        <f t="shared" si="69"/>
        <v>1418392.6316260956</v>
      </c>
      <c r="M837" s="55">
        <f t="shared" si="69"/>
        <v>1405523.2243765637</v>
      </c>
      <c r="N837" s="55">
        <f t="shared" si="69"/>
        <v>1390324.9261166004</v>
      </c>
      <c r="O837" s="55">
        <f t="shared" si="69"/>
        <v>1375294.1921682849</v>
      </c>
      <c r="P837" s="55">
        <f t="shared" si="69"/>
        <v>1360429.1387373907</v>
      </c>
      <c r="Q837" s="55">
        <f t="shared" si="69"/>
        <v>1345727.9036106477</v>
      </c>
      <c r="R837" s="55">
        <f t="shared" si="69"/>
        <v>1331188.6459041252</v>
      </c>
      <c r="S837" s="37">
        <f t="shared" si="66"/>
        <v>22403826.739017658</v>
      </c>
      <c r="T837" s="37">
        <f t="shared" si="64"/>
        <v>8443347.4569133613</v>
      </c>
    </row>
    <row r="838" spans="1:20" x14ac:dyDescent="0.55000000000000004">
      <c r="A838" s="66" t="s">
        <v>25</v>
      </c>
      <c r="B838" s="31" t="str">
        <f>VLOOKUP(A838,[3]CountryClassification!$A$7:$G$132,5,FALSE)</f>
        <v>Yes</v>
      </c>
      <c r="C838" s="55">
        <f t="shared" si="69"/>
        <v>4630262.4654443404</v>
      </c>
      <c r="D838" s="55">
        <f t="shared" si="69"/>
        <v>7580664.2380383993</v>
      </c>
      <c r="E838" s="55">
        <f t="shared" si="69"/>
        <v>7490891.226706598</v>
      </c>
      <c r="F838" s="55">
        <f t="shared" si="69"/>
        <v>7400252.5934595019</v>
      </c>
      <c r="G838" s="55">
        <f t="shared" si="69"/>
        <v>7308922.9634154569</v>
      </c>
      <c r="H838" s="55">
        <f t="shared" si="69"/>
        <v>7216794.659887909</v>
      </c>
      <c r="I838" s="55">
        <f t="shared" si="69"/>
        <v>7106717.5578070274</v>
      </c>
      <c r="J838" s="55">
        <f t="shared" si="69"/>
        <v>6998372.6684866194</v>
      </c>
      <c r="K838" s="55">
        <f t="shared" si="69"/>
        <v>6891732.1855751891</v>
      </c>
      <c r="L838" s="55">
        <f t="shared" si="69"/>
        <v>6786768.7545668269</v>
      </c>
      <c r="M838" s="55">
        <f t="shared" si="69"/>
        <v>6683455.4654046651</v>
      </c>
      <c r="N838" s="55">
        <f t="shared" si="69"/>
        <v>6580169.7815593379</v>
      </c>
      <c r="O838" s="55">
        <f t="shared" si="69"/>
        <v>6478544.6591107072</v>
      </c>
      <c r="P838" s="55">
        <f t="shared" si="69"/>
        <v>6378552.6773982281</v>
      </c>
      <c r="Q838" s="55">
        <f t="shared" si="69"/>
        <v>6280166.8765869336</v>
      </c>
      <c r="R838" s="55">
        <f t="shared" si="69"/>
        <v>6183360.7498330846</v>
      </c>
      <c r="S838" s="37">
        <f t="shared" si="66"/>
        <v>107995629.52328083</v>
      </c>
      <c r="T838" s="37">
        <f t="shared" si="64"/>
        <v>41627788.146952204</v>
      </c>
    </row>
    <row r="839" spans="1:20" x14ac:dyDescent="0.55000000000000004">
      <c r="A839" s="31" t="s">
        <v>135</v>
      </c>
      <c r="B839" s="31" t="str">
        <f>VLOOKUP(A839,[3]CountryClassification!$A$7:$G$132,5,FALSE)</f>
        <v/>
      </c>
      <c r="C839" s="55">
        <f t="shared" si="69"/>
        <v>1979701.1588800126</v>
      </c>
      <c r="D839" s="55">
        <f t="shared" si="69"/>
        <v>7187782.6635465408</v>
      </c>
      <c r="E839" s="55">
        <f t="shared" si="69"/>
        <v>7186027.0772063024</v>
      </c>
      <c r="F839" s="55">
        <f t="shared" si="69"/>
        <v>7185557.1014171308</v>
      </c>
      <c r="G839" s="55">
        <f t="shared" si="69"/>
        <v>7185972.5726029184</v>
      </c>
      <c r="H839" s="55">
        <f t="shared" si="69"/>
        <v>7187003.2896592179</v>
      </c>
      <c r="I839" s="55">
        <f t="shared" si="69"/>
        <v>7173899.7308833096</v>
      </c>
      <c r="J839" s="55">
        <f t="shared" si="69"/>
        <v>7160933.1058670823</v>
      </c>
      <c r="K839" s="55">
        <f t="shared" si="69"/>
        <v>7148100.39282542</v>
      </c>
      <c r="L839" s="55">
        <f t="shared" si="69"/>
        <v>7135398.6407536985</v>
      </c>
      <c r="M839" s="55">
        <f t="shared" si="69"/>
        <v>7122824.9677649019</v>
      </c>
      <c r="N839" s="55">
        <f t="shared" si="69"/>
        <v>7089661.9755907683</v>
      </c>
      <c r="O839" s="55">
        <f t="shared" si="69"/>
        <v>7056729.7866742155</v>
      </c>
      <c r="P839" s="55">
        <f t="shared" si="69"/>
        <v>7024025.2413629983</v>
      </c>
      <c r="Q839" s="55">
        <f t="shared" si="69"/>
        <v>6991545.2448598733</v>
      </c>
      <c r="R839" s="55">
        <f t="shared" si="69"/>
        <v>6959286.7657377021</v>
      </c>
      <c r="S839" s="37">
        <f t="shared" si="66"/>
        <v>108774449.7156321</v>
      </c>
      <c r="T839" s="37">
        <f t="shared" si="64"/>
        <v>37912043.863312125</v>
      </c>
    </row>
    <row r="840" spans="1:20" x14ac:dyDescent="0.55000000000000004">
      <c r="A840" s="31" t="s">
        <v>137</v>
      </c>
      <c r="B840" s="31" t="str">
        <f>VLOOKUP(A840,[3]CountryClassification!$A$7:$G$132,5,FALSE)</f>
        <v/>
      </c>
      <c r="C840" s="55">
        <f t="shared" si="69"/>
        <v>2975788.6328285639</v>
      </c>
      <c r="D840" s="55">
        <f t="shared" si="69"/>
        <v>14848096.930677753</v>
      </c>
      <c r="E840" s="55">
        <f t="shared" si="69"/>
        <v>14860904.328218471</v>
      </c>
      <c r="F840" s="55">
        <f t="shared" si="69"/>
        <v>14874011.990600042</v>
      </c>
      <c r="G840" s="55">
        <f t="shared" si="69"/>
        <v>14887369.360034738</v>
      </c>
      <c r="H840" s="55">
        <f t="shared" si="69"/>
        <v>14900948.059493013</v>
      </c>
      <c r="I840" s="55">
        <f t="shared" si="69"/>
        <v>14878692.304507719</v>
      </c>
      <c r="J840" s="55">
        <f t="shared" si="69"/>
        <v>14856549.125336165</v>
      </c>
      <c r="K840" s="55">
        <f t="shared" si="69"/>
        <v>14834516.415398512</v>
      </c>
      <c r="L840" s="55">
        <f t="shared" si="69"/>
        <v>14812592.1228386</v>
      </c>
      <c r="M840" s="55">
        <f t="shared" si="69"/>
        <v>14790774.249065651</v>
      </c>
      <c r="N840" s="55">
        <f t="shared" si="69"/>
        <v>14753262.45594525</v>
      </c>
      <c r="O840" s="55">
        <f t="shared" si="69"/>
        <v>14715912.490863487</v>
      </c>
      <c r="P840" s="55">
        <f t="shared" si="69"/>
        <v>14678722.301935893</v>
      </c>
      <c r="Q840" s="55">
        <f t="shared" si="69"/>
        <v>14641689.885728909</v>
      </c>
      <c r="R840" s="55">
        <f t="shared" si="69"/>
        <v>14604813.285984242</v>
      </c>
      <c r="S840" s="37">
        <f t="shared" si="66"/>
        <v>224914643.939457</v>
      </c>
      <c r="T840" s="37">
        <f t="shared" si="64"/>
        <v>77347119.301852584</v>
      </c>
    </row>
    <row r="841" spans="1:20" x14ac:dyDescent="0.55000000000000004">
      <c r="A841" s="31" t="s">
        <v>22</v>
      </c>
      <c r="B841" s="31" t="str">
        <f>VLOOKUP(A841,[3]CountryClassification!$A$7:$G$132,5,FALSE)</f>
        <v>Yes</v>
      </c>
      <c r="C841" s="55">
        <f t="shared" si="69"/>
        <v>11993455.992606767</v>
      </c>
      <c r="D841" s="55">
        <f t="shared" si="69"/>
        <v>38809111.06358292</v>
      </c>
      <c r="E841" s="55">
        <f t="shared" si="69"/>
        <v>38662467.569524437</v>
      </c>
      <c r="F841" s="55">
        <f t="shared" si="69"/>
        <v>38518900.151781477</v>
      </c>
      <c r="G841" s="55">
        <f t="shared" si="69"/>
        <v>38380652.930292048</v>
      </c>
      <c r="H841" s="55">
        <f t="shared" si="69"/>
        <v>38248580.480180807</v>
      </c>
      <c r="I841" s="55">
        <f t="shared" si="69"/>
        <v>38098508.201492772</v>
      </c>
      <c r="J841" s="55">
        <f t="shared" si="69"/>
        <v>37956988.166490704</v>
      </c>
      <c r="K841" s="55">
        <f t="shared" si="69"/>
        <v>37823800.373389706</v>
      </c>
      <c r="L841" s="55">
        <f t="shared" si="69"/>
        <v>37698731.099799253</v>
      </c>
      <c r="M841" s="55">
        <f t="shared" si="69"/>
        <v>37581572.726688333</v>
      </c>
      <c r="N841" s="55">
        <f t="shared" si="69"/>
        <v>37406668.048145697</v>
      </c>
      <c r="O841" s="55">
        <f t="shared" si="69"/>
        <v>37238831.145057268</v>
      </c>
      <c r="P841" s="55">
        <f t="shared" si="69"/>
        <v>37077869.30235099</v>
      </c>
      <c r="Q841" s="55">
        <f t="shared" si="69"/>
        <v>36923595.240273647</v>
      </c>
      <c r="R841" s="55">
        <f t="shared" si="69"/>
        <v>36775826.961693466</v>
      </c>
      <c r="S841" s="37">
        <f t="shared" si="66"/>
        <v>579195559.45335031</v>
      </c>
      <c r="T841" s="37">
        <f t="shared" si="64"/>
        <v>204613168.18796843</v>
      </c>
    </row>
    <row r="842" spans="1:20" x14ac:dyDescent="0.55000000000000004">
      <c r="A842" s="31" t="s">
        <v>140</v>
      </c>
      <c r="B842" s="31" t="str">
        <f>VLOOKUP(A842,[3]CountryClassification!$A$7:$G$132,5,FALSE)</f>
        <v>Yes</v>
      </c>
      <c r="C842" s="55">
        <f t="shared" si="69"/>
        <v>2256319.2150131888</v>
      </c>
      <c r="D842" s="55">
        <f t="shared" si="69"/>
        <v>10040140.219739091</v>
      </c>
      <c r="E842" s="55">
        <f t="shared" si="69"/>
        <v>10080663.213401919</v>
      </c>
      <c r="F842" s="55">
        <f t="shared" si="69"/>
        <v>10121256.864955436</v>
      </c>
      <c r="G842" s="55">
        <f t="shared" si="69"/>
        <v>10161265.486850146</v>
      </c>
      <c r="H842" s="55">
        <f t="shared" si="69"/>
        <v>10200442.951729951</v>
      </c>
      <c r="I842" s="55">
        <f t="shared" si="69"/>
        <v>10252865.217809159</v>
      </c>
      <c r="J842" s="55">
        <f t="shared" si="69"/>
        <v>10305645.203979075</v>
      </c>
      <c r="K842" s="55">
        <f t="shared" si="69"/>
        <v>10358784.683106737</v>
      </c>
      <c r="L842" s="55">
        <f t="shared" si="69"/>
        <v>10412285.440949868</v>
      </c>
      <c r="M842" s="55">
        <f t="shared" si="69"/>
        <v>10466149.27621787</v>
      </c>
      <c r="N842" s="55">
        <f t="shared" si="69"/>
        <v>10502570.502776999</v>
      </c>
      <c r="O842" s="55">
        <f t="shared" si="69"/>
        <v>10539184.460548803</v>
      </c>
      <c r="P842" s="55">
        <f t="shared" si="69"/>
        <v>10575991.686510026</v>
      </c>
      <c r="Q842" s="55">
        <f t="shared" si="69"/>
        <v>10612992.722012715</v>
      </c>
      <c r="R842" s="55">
        <f t="shared" si="69"/>
        <v>10650188.112790398</v>
      </c>
      <c r="S842" s="37">
        <f t="shared" si="66"/>
        <v>157536745.25839141</v>
      </c>
      <c r="T842" s="37">
        <f t="shared" si="64"/>
        <v>52860087.951689735</v>
      </c>
    </row>
    <row r="843" spans="1:20" x14ac:dyDescent="0.55000000000000004">
      <c r="A843" s="31" t="s">
        <v>141</v>
      </c>
      <c r="B843" s="31" t="str">
        <f>VLOOKUP(A843,[3]CountryClassification!$A$7:$G$132,5,FALSE)</f>
        <v/>
      </c>
      <c r="C843" s="55">
        <f t="shared" si="69"/>
        <v>744565.00353654416</v>
      </c>
      <c r="D843" s="55">
        <f t="shared" si="69"/>
        <v>2931912.8584430912</v>
      </c>
      <c r="E843" s="55">
        <f t="shared" si="69"/>
        <v>2918855.2270554579</v>
      </c>
      <c r="F843" s="55">
        <f t="shared" si="69"/>
        <v>2905767.7853498482</v>
      </c>
      <c r="G843" s="55">
        <f t="shared" si="69"/>
        <v>2892616.6269602953</v>
      </c>
      <c r="H843" s="55">
        <f t="shared" si="69"/>
        <v>2879504.8025481547</v>
      </c>
      <c r="I843" s="55">
        <f t="shared" si="69"/>
        <v>2863016.7108776504</v>
      </c>
      <c r="J843" s="55">
        <f t="shared" si="69"/>
        <v>2846647.4928416074</v>
      </c>
      <c r="K843" s="55">
        <f t="shared" si="69"/>
        <v>2830395.7213899209</v>
      </c>
      <c r="L843" s="55">
        <f t="shared" si="69"/>
        <v>2814259.9972896716</v>
      </c>
      <c r="M843" s="55">
        <f t="shared" si="69"/>
        <v>2798238.9484622204</v>
      </c>
      <c r="N843" s="55">
        <f t="shared" si="69"/>
        <v>2777771.9638851914</v>
      </c>
      <c r="O843" s="55">
        <f t="shared" si="69"/>
        <v>2757472.8797438042</v>
      </c>
      <c r="P843" s="55">
        <f t="shared" si="69"/>
        <v>2737339.8832888692</v>
      </c>
      <c r="Q843" s="55">
        <f t="shared" si="69"/>
        <v>2717371.1907402901</v>
      </c>
      <c r="R843" s="55">
        <f t="shared" si="69"/>
        <v>2697565.0466695074</v>
      </c>
      <c r="S843" s="37">
        <f t="shared" si="66"/>
        <v>43113302.139082119</v>
      </c>
      <c r="T843" s="37">
        <f t="shared" si="64"/>
        <v>15273222.303893391</v>
      </c>
    </row>
    <row r="844" spans="1:20" x14ac:dyDescent="0.55000000000000004">
      <c r="A844" s="31" t="s">
        <v>143</v>
      </c>
      <c r="B844" s="31" t="str">
        <f>VLOOKUP(A844,[3]CountryClassification!$A$7:$G$132,5,FALSE)</f>
        <v/>
      </c>
      <c r="C844" s="55">
        <f t="shared" si="69"/>
        <v>156015286.29120007</v>
      </c>
      <c r="D844" s="55">
        <f t="shared" si="69"/>
        <v>200368030.51685101</v>
      </c>
      <c r="E844" s="55">
        <f t="shared" si="69"/>
        <v>196845856.18404296</v>
      </c>
      <c r="F844" s="55">
        <f t="shared" si="69"/>
        <v>193384376.70671335</v>
      </c>
      <c r="G844" s="55">
        <f t="shared" si="69"/>
        <v>189983282.07277811</v>
      </c>
      <c r="H844" s="55">
        <f t="shared" si="69"/>
        <v>186641620.09785506</v>
      </c>
      <c r="I844" s="55">
        <f t="shared" si="69"/>
        <v>182815734.36319619</v>
      </c>
      <c r="J844" s="55">
        <f t="shared" si="69"/>
        <v>179070562.82227278</v>
      </c>
      <c r="K844" s="55">
        <f t="shared" si="69"/>
        <v>175404364.9894999</v>
      </c>
      <c r="L844" s="55">
        <f t="shared" si="69"/>
        <v>171815438.51438129</v>
      </c>
      <c r="M844" s="55">
        <f t="shared" si="69"/>
        <v>168302118.33642843</v>
      </c>
      <c r="N844" s="55">
        <f t="shared" si="69"/>
        <v>164592112.42999515</v>
      </c>
      <c r="O844" s="55">
        <f t="shared" si="69"/>
        <v>160965907.70723698</v>
      </c>
      <c r="P844" s="55">
        <f t="shared" si="69"/>
        <v>157421574.59563637</v>
      </c>
      <c r="Q844" s="55">
        <f t="shared" si="69"/>
        <v>153957228.60287681</v>
      </c>
      <c r="R844" s="55">
        <f t="shared" si="69"/>
        <v>150571029.25231665</v>
      </c>
      <c r="S844" s="37">
        <f t="shared" si="66"/>
        <v>2788154523.4832807</v>
      </c>
      <c r="T844" s="37">
        <f t="shared" si="64"/>
        <v>1123238451.8694406</v>
      </c>
    </row>
    <row r="845" spans="1:20" x14ac:dyDescent="0.55000000000000004">
      <c r="A845" s="31" t="s">
        <v>145</v>
      </c>
      <c r="B845" s="31" t="str">
        <f>VLOOKUP(A845,[3]CountryClassification!$A$7:$G$132,5,FALSE)</f>
        <v/>
      </c>
      <c r="C845" s="55">
        <f t="shared" si="69"/>
        <v>2906789.0179314385</v>
      </c>
      <c r="D845" s="55">
        <f t="shared" si="69"/>
        <v>7393348.0761022568</v>
      </c>
      <c r="E845" s="55">
        <f t="shared" si="69"/>
        <v>7252434.7332283696</v>
      </c>
      <c r="F845" s="55">
        <f t="shared" si="69"/>
        <v>7114170.3301472142</v>
      </c>
      <c r="G845" s="55">
        <f t="shared" si="69"/>
        <v>6978652.4840134503</v>
      </c>
      <c r="H845" s="55">
        <f t="shared" si="69"/>
        <v>6845312.9633904416</v>
      </c>
      <c r="I845" s="55">
        <f t="shared" si="69"/>
        <v>6718910.4163705092</v>
      </c>
      <c r="J845" s="55">
        <f t="shared" si="69"/>
        <v>6594893.934728045</v>
      </c>
      <c r="K845" s="55">
        <f t="shared" si="69"/>
        <v>6473217.8188865148</v>
      </c>
      <c r="L845" s="55">
        <f t="shared" si="69"/>
        <v>6353837.2552266475</v>
      </c>
      <c r="M845" s="55">
        <f t="shared" si="69"/>
        <v>6236708.2987245191</v>
      </c>
      <c r="N845" s="55">
        <f t="shared" si="69"/>
        <v>6123232.2556471881</v>
      </c>
      <c r="O845" s="55">
        <f t="shared" si="69"/>
        <v>6011874.7575167008</v>
      </c>
      <c r="P845" s="55">
        <f t="shared" si="69"/>
        <v>5902595.5504049109</v>
      </c>
      <c r="Q845" s="55">
        <f t="shared" si="69"/>
        <v>5795355.1565760961</v>
      </c>
      <c r="R845" s="55">
        <f t="shared" si="69"/>
        <v>5690114.8593259733</v>
      </c>
      <c r="S845" s="37">
        <f t="shared" si="66"/>
        <v>100391447.90822028</v>
      </c>
      <c r="T845" s="37">
        <f t="shared" si="64"/>
        <v>38490707.604813173</v>
      </c>
    </row>
    <row r="846" spans="1:20" x14ac:dyDescent="0.55000000000000004">
      <c r="A846" s="31" t="s">
        <v>34</v>
      </c>
      <c r="B846" s="31" t="str">
        <f>VLOOKUP(A846,[3]CountryClassification!$A$7:$G$132,5,FALSE)</f>
        <v>Yes</v>
      </c>
      <c r="C846" s="55">
        <f t="shared" si="69"/>
        <v>21698232.90585294</v>
      </c>
      <c r="D846" s="55">
        <f t="shared" si="69"/>
        <v>58239663.65934594</v>
      </c>
      <c r="E846" s="55">
        <f t="shared" si="69"/>
        <v>58311220.582859404</v>
      </c>
      <c r="F846" s="55">
        <f t="shared" si="69"/>
        <v>58389677.301462851</v>
      </c>
      <c r="G846" s="55">
        <f t="shared" si="69"/>
        <v>58474881.737557895</v>
      </c>
      <c r="H846" s="55">
        <f t="shared" si="69"/>
        <v>58566686.518181227</v>
      </c>
      <c r="I846" s="55">
        <f t="shared" si="69"/>
        <v>58613992.434739798</v>
      </c>
      <c r="J846" s="55">
        <f t="shared" si="69"/>
        <v>58667076.548917837</v>
      </c>
      <c r="K846" s="55">
        <f t="shared" si="69"/>
        <v>58725800.551819339</v>
      </c>
      <c r="L846" s="55">
        <f t="shared" si="69"/>
        <v>58790030.291022696</v>
      </c>
      <c r="M846" s="55">
        <f t="shared" si="69"/>
        <v>58859635.650072373</v>
      </c>
      <c r="N846" s="55">
        <f t="shared" si="69"/>
        <v>58812925.622162759</v>
      </c>
      <c r="O846" s="55">
        <f t="shared" si="69"/>
        <v>58770602.748716637</v>
      </c>
      <c r="P846" s="55">
        <f t="shared" si="69"/>
        <v>58732544.74302686</v>
      </c>
      <c r="Q846" s="55">
        <f t="shared" si="69"/>
        <v>58698632.890112005</v>
      </c>
      <c r="R846" s="55">
        <f t="shared" ref="D846:R861" si="70">+R319+R406+R494+R582+R670+R758</f>
        <v>58668751.942703471</v>
      </c>
      <c r="S846" s="37">
        <f t="shared" si="66"/>
        <v>901020356.12855411</v>
      </c>
      <c r="T846" s="37">
        <f t="shared" si="64"/>
        <v>313680362.70526028</v>
      </c>
    </row>
    <row r="847" spans="1:20" x14ac:dyDescent="0.55000000000000004">
      <c r="A847" s="31" t="s">
        <v>35</v>
      </c>
      <c r="B847" s="31" t="str">
        <f>VLOOKUP(A847,[3]CountryClassification!$A$7:$G$132,5,FALSE)</f>
        <v>Yes</v>
      </c>
      <c r="C847" s="55">
        <f t="shared" ref="C847:R862" si="71">+C320+C407+C495+C583+C671+C759</f>
        <v>6320287.2784317397</v>
      </c>
      <c r="D847" s="55">
        <f t="shared" si="70"/>
        <v>9792698.168844983</v>
      </c>
      <c r="E847" s="55">
        <f t="shared" si="70"/>
        <v>9628806.9760260377</v>
      </c>
      <c r="F847" s="55">
        <f t="shared" si="70"/>
        <v>9467809.6230097171</v>
      </c>
      <c r="G847" s="55">
        <f t="shared" si="70"/>
        <v>9309651.2954661958</v>
      </c>
      <c r="H847" s="55">
        <f t="shared" si="70"/>
        <v>9154278.3077034019</v>
      </c>
      <c r="I847" s="55">
        <f t="shared" si="70"/>
        <v>8973153.104508223</v>
      </c>
      <c r="J847" s="55">
        <f t="shared" si="70"/>
        <v>8795735.0087340884</v>
      </c>
      <c r="K847" s="55">
        <f t="shared" si="70"/>
        <v>8621945.3246574346</v>
      </c>
      <c r="L847" s="55">
        <f t="shared" si="70"/>
        <v>8451707.0916345771</v>
      </c>
      <c r="M847" s="55">
        <f t="shared" si="70"/>
        <v>8284945.0443742769</v>
      </c>
      <c r="N847" s="55">
        <f t="shared" si="70"/>
        <v>8088188.539577907</v>
      </c>
      <c r="O847" s="55">
        <f t="shared" si="70"/>
        <v>7896196.9392464319</v>
      </c>
      <c r="P847" s="55">
        <f t="shared" si="70"/>
        <v>7708852.6057571461</v>
      </c>
      <c r="Q847" s="55">
        <f t="shared" si="70"/>
        <v>7526040.8594672512</v>
      </c>
      <c r="R847" s="55">
        <f t="shared" si="70"/>
        <v>7347649.9030725677</v>
      </c>
      <c r="S847" s="37">
        <f t="shared" si="66"/>
        <v>135367946.070512</v>
      </c>
      <c r="T847" s="37">
        <f t="shared" si="64"/>
        <v>53673531.649482086</v>
      </c>
    </row>
    <row r="848" spans="1:20" x14ac:dyDescent="0.55000000000000004">
      <c r="A848" s="31" t="s">
        <v>28</v>
      </c>
      <c r="B848" s="31" t="str">
        <f>VLOOKUP(A848,[3]CountryClassification!$A$7:$G$132,5,FALSE)</f>
        <v>Yes</v>
      </c>
      <c r="C848" s="55">
        <f t="shared" si="71"/>
        <v>1568900.9472216072</v>
      </c>
      <c r="D848" s="55">
        <f t="shared" si="70"/>
        <v>1997783.3500505346</v>
      </c>
      <c r="E848" s="55">
        <f t="shared" si="70"/>
        <v>2010196.3737115897</v>
      </c>
      <c r="F848" s="55">
        <f t="shared" si="70"/>
        <v>2016654.8038760193</v>
      </c>
      <c r="G848" s="55">
        <f t="shared" si="70"/>
        <v>2016216.7879467409</v>
      </c>
      <c r="H848" s="55">
        <f t="shared" si="70"/>
        <v>2008140.6889241387</v>
      </c>
      <c r="I848" s="55">
        <f t="shared" si="70"/>
        <v>1997729.7748672604</v>
      </c>
      <c r="J848" s="55">
        <f t="shared" si="70"/>
        <v>1987425.8029212332</v>
      </c>
      <c r="K848" s="55">
        <f t="shared" si="70"/>
        <v>1977227.7971319584</v>
      </c>
      <c r="L848" s="55">
        <f t="shared" si="70"/>
        <v>1967134.7906678617</v>
      </c>
      <c r="M848" s="55">
        <f t="shared" si="70"/>
        <v>1957145.8257345187</v>
      </c>
      <c r="N848" s="55">
        <f t="shared" si="70"/>
        <v>1949116.3768113637</v>
      </c>
      <c r="O848" s="55">
        <f t="shared" si="70"/>
        <v>1941157.9611543145</v>
      </c>
      <c r="P848" s="55">
        <f t="shared" si="70"/>
        <v>1933270.0437383386</v>
      </c>
      <c r="Q848" s="55">
        <f t="shared" si="70"/>
        <v>1925452.0937150253</v>
      </c>
      <c r="R848" s="55">
        <f t="shared" si="70"/>
        <v>1917703.5843800115</v>
      </c>
      <c r="S848" s="37">
        <f t="shared" si="66"/>
        <v>31171257.002852522</v>
      </c>
      <c r="T848" s="37">
        <f t="shared" si="64"/>
        <v>11617892.951730631</v>
      </c>
    </row>
    <row r="849" spans="1:20" x14ac:dyDescent="0.55000000000000004">
      <c r="A849" s="31" t="s">
        <v>146</v>
      </c>
      <c r="B849" s="31" t="str">
        <f>VLOOKUP(A849,[3]CountryClassification!$A$7:$G$132,5,FALSE)</f>
        <v/>
      </c>
      <c r="C849" s="55">
        <f t="shared" si="71"/>
        <v>7473016.7846101765</v>
      </c>
      <c r="D849" s="55">
        <f t="shared" si="70"/>
        <v>10881724.827603683</v>
      </c>
      <c r="E849" s="55">
        <f t="shared" si="70"/>
        <v>10802369.188827718</v>
      </c>
      <c r="F849" s="55">
        <f t="shared" si="70"/>
        <v>10724924.791064397</v>
      </c>
      <c r="G849" s="55">
        <f t="shared" si="70"/>
        <v>10649237.242107926</v>
      </c>
      <c r="H849" s="55">
        <f t="shared" si="70"/>
        <v>10575163.346785378</v>
      </c>
      <c r="I849" s="55">
        <f t="shared" si="70"/>
        <v>10448377.634525895</v>
      </c>
      <c r="J849" s="55">
        <f t="shared" si="70"/>
        <v>10323328.378699645</v>
      </c>
      <c r="K849" s="55">
        <f t="shared" si="70"/>
        <v>10199981.449123153</v>
      </c>
      <c r="L849" s="55">
        <f t="shared" si="70"/>
        <v>10078303.822556054</v>
      </c>
      <c r="M849" s="55">
        <f t="shared" si="70"/>
        <v>9958263.5339566935</v>
      </c>
      <c r="N849" s="55">
        <f t="shared" si="70"/>
        <v>9789943.0523093455</v>
      </c>
      <c r="O849" s="55">
        <f t="shared" si="70"/>
        <v>9624598.8141638841</v>
      </c>
      <c r="P849" s="55">
        <f t="shared" si="70"/>
        <v>9462171.921633726</v>
      </c>
      <c r="Q849" s="55">
        <f t="shared" si="70"/>
        <v>9302604.935079271</v>
      </c>
      <c r="R849" s="55">
        <f t="shared" si="70"/>
        <v>9145841.8246938661</v>
      </c>
      <c r="S849" s="37">
        <f t="shared" si="66"/>
        <v>159439851.54774082</v>
      </c>
      <c r="T849" s="37">
        <f t="shared" si="64"/>
        <v>61106436.180999279</v>
      </c>
    </row>
    <row r="850" spans="1:20" x14ac:dyDescent="0.55000000000000004">
      <c r="A850" s="31" t="s">
        <v>148</v>
      </c>
      <c r="B850" s="31" t="str">
        <f>VLOOKUP(A850,[3]CountryClassification!$A$7:$G$132,5,FALSE)</f>
        <v/>
      </c>
      <c r="C850" s="55">
        <f t="shared" si="71"/>
        <v>1831944.5308023882</v>
      </c>
      <c r="D850" s="55">
        <f t="shared" si="70"/>
        <v>10780343.29831651</v>
      </c>
      <c r="E850" s="55">
        <f t="shared" si="70"/>
        <v>10911637.930913866</v>
      </c>
      <c r="F850" s="55">
        <f t="shared" si="70"/>
        <v>11044656.889357934</v>
      </c>
      <c r="G850" s="55">
        <f t="shared" si="70"/>
        <v>11179731.363627216</v>
      </c>
      <c r="H850" s="55">
        <f t="shared" si="70"/>
        <v>11317099.376220411</v>
      </c>
      <c r="I850" s="55">
        <f t="shared" si="70"/>
        <v>11470802.080858182</v>
      </c>
      <c r="J850" s="55">
        <f t="shared" si="70"/>
        <v>11627542.329078987</v>
      </c>
      <c r="K850" s="55">
        <f t="shared" si="70"/>
        <v>11787313.452424878</v>
      </c>
      <c r="L850" s="55">
        <f t="shared" si="70"/>
        <v>11950112.094884761</v>
      </c>
      <c r="M850" s="55">
        <f t="shared" si="70"/>
        <v>12115938.036322996</v>
      </c>
      <c r="N850" s="55">
        <f t="shared" si="70"/>
        <v>12282814.216520783</v>
      </c>
      <c r="O850" s="55">
        <f t="shared" si="70"/>
        <v>12452663.268698804</v>
      </c>
      <c r="P850" s="55">
        <f t="shared" si="70"/>
        <v>12625491.968550619</v>
      </c>
      <c r="Q850" s="55">
        <f t="shared" si="70"/>
        <v>12801309.606356483</v>
      </c>
      <c r="R850" s="55">
        <f t="shared" si="70"/>
        <v>12980127.863870369</v>
      </c>
      <c r="S850" s="37">
        <f t="shared" si="66"/>
        <v>179159528.30680519</v>
      </c>
      <c r="T850" s="37">
        <f t="shared" si="64"/>
        <v>57065413.389238328</v>
      </c>
    </row>
    <row r="851" spans="1:20" x14ac:dyDescent="0.55000000000000004">
      <c r="A851" s="31" t="s">
        <v>29</v>
      </c>
      <c r="B851" s="31" t="str">
        <f>VLOOKUP(A851,[3]CountryClassification!$A$7:$G$132,5,FALSE)</f>
        <v>Yes</v>
      </c>
      <c r="C851" s="55">
        <f t="shared" si="71"/>
        <v>32481521.922044948</v>
      </c>
      <c r="D851" s="55">
        <f t="shared" si="70"/>
        <v>113834829.40442896</v>
      </c>
      <c r="E851" s="55">
        <f t="shared" si="70"/>
        <v>113428556.86720248</v>
      </c>
      <c r="F851" s="55">
        <f t="shared" si="70"/>
        <v>113009838.71066533</v>
      </c>
      <c r="G851" s="55">
        <f t="shared" si="70"/>
        <v>112582543.62186004</v>
      </c>
      <c r="H851" s="55">
        <f t="shared" si="70"/>
        <v>112147554.66699852</v>
      </c>
      <c r="I851" s="55">
        <f t="shared" si="70"/>
        <v>111709118.01403025</v>
      </c>
      <c r="J851" s="55">
        <f t="shared" si="70"/>
        <v>111278938.44718798</v>
      </c>
      <c r="K851" s="55">
        <f t="shared" si="70"/>
        <v>110856801.16137759</v>
      </c>
      <c r="L851" s="55">
        <f t="shared" si="70"/>
        <v>110442497.05321018</v>
      </c>
      <c r="M851" s="55">
        <f t="shared" si="70"/>
        <v>110035822.56949924</v>
      </c>
      <c r="N851" s="55">
        <f t="shared" si="70"/>
        <v>109582125.42408586</v>
      </c>
      <c r="O851" s="55">
        <f t="shared" si="70"/>
        <v>109135850.38612704</v>
      </c>
      <c r="P851" s="55">
        <f t="shared" si="70"/>
        <v>108696809.21376517</v>
      </c>
      <c r="Q851" s="55">
        <f t="shared" si="70"/>
        <v>108264818.64961702</v>
      </c>
      <c r="R851" s="55">
        <f t="shared" si="70"/>
        <v>107839700.28835592</v>
      </c>
      <c r="S851" s="37">
        <f t="shared" si="66"/>
        <v>1695327326.4004562</v>
      </c>
      <c r="T851" s="37">
        <f t="shared" si="64"/>
        <v>597484845.19320023</v>
      </c>
    </row>
    <row r="852" spans="1:20" x14ac:dyDescent="0.55000000000000004">
      <c r="A852" s="31" t="s">
        <v>149</v>
      </c>
      <c r="B852" s="31" t="str">
        <f>VLOOKUP(A852,[3]CountryClassification!$A$7:$G$132,5,FALSE)</f>
        <v>Yes</v>
      </c>
      <c r="C852" s="55">
        <f t="shared" si="71"/>
        <v>7498715.1682740711</v>
      </c>
      <c r="D852" s="55">
        <f t="shared" si="70"/>
        <v>25517346.007091437</v>
      </c>
      <c r="E852" s="55">
        <f t="shared" si="70"/>
        <v>25363772.849382326</v>
      </c>
      <c r="F852" s="55">
        <f t="shared" si="70"/>
        <v>25232266.629099958</v>
      </c>
      <c r="G852" s="55">
        <f t="shared" si="70"/>
        <v>25127131.355467658</v>
      </c>
      <c r="H852" s="55">
        <f t="shared" si="70"/>
        <v>25054045.89325805</v>
      </c>
      <c r="I852" s="55">
        <f t="shared" si="70"/>
        <v>25036659.375747535</v>
      </c>
      <c r="J852" s="55">
        <f t="shared" si="70"/>
        <v>25060319.37227837</v>
      </c>
      <c r="K852" s="55">
        <f t="shared" si="70"/>
        <v>25132910.151190717</v>
      </c>
      <c r="L852" s="55">
        <f t="shared" si="70"/>
        <v>25263910.08909031</v>
      </c>
      <c r="M852" s="55">
        <f t="shared" si="70"/>
        <v>25464713.227326944</v>
      </c>
      <c r="N852" s="55">
        <f t="shared" si="70"/>
        <v>25738093.541249812</v>
      </c>
      <c r="O852" s="55">
        <f t="shared" si="70"/>
        <v>26111650.271608684</v>
      </c>
      <c r="P852" s="55">
        <f t="shared" si="70"/>
        <v>26605167.377775308</v>
      </c>
      <c r="Q852" s="55">
        <f t="shared" si="70"/>
        <v>27242424.04866508</v>
      </c>
      <c r="R852" s="55">
        <f t="shared" si="70"/>
        <v>28052000.644124441</v>
      </c>
      <c r="S852" s="37">
        <f t="shared" si="66"/>
        <v>393501126.00163078</v>
      </c>
      <c r="T852" s="37">
        <f t="shared" si="64"/>
        <v>133793277.9025735</v>
      </c>
    </row>
    <row r="853" spans="1:20" x14ac:dyDescent="0.55000000000000004">
      <c r="A853" s="31" t="s">
        <v>151</v>
      </c>
      <c r="B853" s="31" t="str">
        <f>VLOOKUP(A853,[3]CountryClassification!$A$7:$G$132,5,FALSE)</f>
        <v/>
      </c>
      <c r="C853" s="55">
        <f t="shared" si="71"/>
        <v>20862634.765966024</v>
      </c>
      <c r="D853" s="55">
        <f t="shared" si="70"/>
        <v>37684991.708193421</v>
      </c>
      <c r="E853" s="55">
        <f t="shared" si="70"/>
        <v>37502780.868232444</v>
      </c>
      <c r="F853" s="55">
        <f t="shared" si="70"/>
        <v>37321294.40749453</v>
      </c>
      <c r="G853" s="55">
        <f t="shared" si="70"/>
        <v>37140833.36472702</v>
      </c>
      <c r="H853" s="55">
        <f t="shared" si="70"/>
        <v>36961197.179087006</v>
      </c>
      <c r="I853" s="55">
        <f t="shared" si="70"/>
        <v>36697325.939280666</v>
      </c>
      <c r="J853" s="55">
        <f t="shared" si="70"/>
        <v>36435563.530251808</v>
      </c>
      <c r="K853" s="55">
        <f t="shared" si="70"/>
        <v>36175891.865482055</v>
      </c>
      <c r="L853" s="55">
        <f t="shared" si="70"/>
        <v>35918293.021858089</v>
      </c>
      <c r="M853" s="55">
        <f t="shared" si="70"/>
        <v>35662749.238138743</v>
      </c>
      <c r="N853" s="55">
        <f t="shared" si="70"/>
        <v>35336167.06871064</v>
      </c>
      <c r="O853" s="55">
        <f t="shared" si="70"/>
        <v>35012825.45365303</v>
      </c>
      <c r="P853" s="55">
        <f t="shared" si="70"/>
        <v>34692691.091688</v>
      </c>
      <c r="Q853" s="55">
        <f t="shared" si="70"/>
        <v>34375731.033016652</v>
      </c>
      <c r="R853" s="55">
        <f t="shared" si="70"/>
        <v>34061912.675522432</v>
      </c>
      <c r="S853" s="37">
        <f t="shared" si="66"/>
        <v>561842883.21130252</v>
      </c>
      <c r="T853" s="37">
        <f t="shared" si="64"/>
        <v>207473732.29370046</v>
      </c>
    </row>
    <row r="854" spans="1:20" x14ac:dyDescent="0.55000000000000004">
      <c r="A854" s="31" t="s">
        <v>153</v>
      </c>
      <c r="B854" s="31" t="str">
        <f>VLOOKUP(A854,[3]CountryClassification!$A$7:$G$132,5,FALSE)</f>
        <v/>
      </c>
      <c r="C854" s="55">
        <f t="shared" si="71"/>
        <v>12952737.665111464</v>
      </c>
      <c r="D854" s="55">
        <f t="shared" si="70"/>
        <v>27839279.237984601</v>
      </c>
      <c r="E854" s="55">
        <f t="shared" si="70"/>
        <v>27327989.74967787</v>
      </c>
      <c r="F854" s="55">
        <f t="shared" si="70"/>
        <v>26826617.466198415</v>
      </c>
      <c r="G854" s="55">
        <f t="shared" si="70"/>
        <v>26334996.782811027</v>
      </c>
      <c r="H854" s="55">
        <f t="shared" si="70"/>
        <v>25852994.297595009</v>
      </c>
      <c r="I854" s="55">
        <f t="shared" si="70"/>
        <v>25361661.025252927</v>
      </c>
      <c r="J854" s="55">
        <f t="shared" si="70"/>
        <v>24879975.730884492</v>
      </c>
      <c r="K854" s="55">
        <f t="shared" si="70"/>
        <v>24407742.287254255</v>
      </c>
      <c r="L854" s="55">
        <f t="shared" si="70"/>
        <v>23944768.714721385</v>
      </c>
      <c r="M854" s="55">
        <f t="shared" si="70"/>
        <v>23490867.089198977</v>
      </c>
      <c r="N854" s="55">
        <f t="shared" si="70"/>
        <v>23013509.526669696</v>
      </c>
      <c r="O854" s="55">
        <f t="shared" si="70"/>
        <v>22546176.084074754</v>
      </c>
      <c r="P854" s="55">
        <f t="shared" si="70"/>
        <v>22088649.543925498</v>
      </c>
      <c r="Q854" s="55">
        <f t="shared" si="70"/>
        <v>21640717.545373742</v>
      </c>
      <c r="R854" s="55">
        <f t="shared" si="70"/>
        <v>21202172.47194548</v>
      </c>
      <c r="S854" s="37">
        <f t="shared" si="66"/>
        <v>379710855.21867955</v>
      </c>
      <c r="T854" s="37">
        <f t="shared" si="64"/>
        <v>147134615.19937837</v>
      </c>
    </row>
    <row r="855" spans="1:20" x14ac:dyDescent="0.55000000000000004">
      <c r="A855" s="31" t="s">
        <v>154</v>
      </c>
      <c r="B855" s="31" t="str">
        <f>VLOOKUP(A855,[3]CountryClassification!$A$7:$G$132,5,FALSE)</f>
        <v/>
      </c>
      <c r="C855" s="55">
        <f t="shared" si="71"/>
        <v>15392529.114054881</v>
      </c>
      <c r="D855" s="55">
        <f t="shared" si="70"/>
        <v>41488380.31715437</v>
      </c>
      <c r="E855" s="55">
        <f t="shared" si="70"/>
        <v>40924771.922189474</v>
      </c>
      <c r="F855" s="55">
        <f t="shared" si="70"/>
        <v>40371775.674394719</v>
      </c>
      <c r="G855" s="55">
        <f t="shared" si="70"/>
        <v>39828383.250979096</v>
      </c>
      <c r="H855" s="55">
        <f t="shared" si="70"/>
        <v>39294448.291037567</v>
      </c>
      <c r="I855" s="55">
        <f t="shared" si="70"/>
        <v>38733631.011875205</v>
      </c>
      <c r="J855" s="55">
        <f t="shared" si="70"/>
        <v>38184592.694508322</v>
      </c>
      <c r="K855" s="55">
        <f t="shared" si="70"/>
        <v>37647422.955559433</v>
      </c>
      <c r="L855" s="55">
        <f t="shared" si="70"/>
        <v>37122233.38059248</v>
      </c>
      <c r="M855" s="55">
        <f t="shared" si="70"/>
        <v>36609159.185781114</v>
      </c>
      <c r="N855" s="55">
        <f t="shared" si="70"/>
        <v>36072934.406477228</v>
      </c>
      <c r="O855" s="55">
        <f t="shared" si="70"/>
        <v>35550265.982548751</v>
      </c>
      <c r="P855" s="55">
        <f t="shared" si="70"/>
        <v>35041346.019639373</v>
      </c>
      <c r="Q855" s="55">
        <f t="shared" si="70"/>
        <v>34546399.025279664</v>
      </c>
      <c r="R855" s="55">
        <f t="shared" si="70"/>
        <v>34065684.426265515</v>
      </c>
      <c r="S855" s="37">
        <f t="shared" si="66"/>
        <v>580873957.65833712</v>
      </c>
      <c r="T855" s="37">
        <f t="shared" si="64"/>
        <v>217300288.56981009</v>
      </c>
    </row>
    <row r="856" spans="1:20" x14ac:dyDescent="0.55000000000000004">
      <c r="A856" s="31" t="s">
        <v>157</v>
      </c>
      <c r="B856" s="31" t="str">
        <f>VLOOKUP(A856,[3]CountryClassification!$A$7:$G$132,5,FALSE)</f>
        <v>Yes</v>
      </c>
      <c r="C856" s="55">
        <f t="shared" si="71"/>
        <v>67660302.499982089</v>
      </c>
      <c r="D856" s="55">
        <f t="shared" si="70"/>
        <v>83996280.692948207</v>
      </c>
      <c r="E856" s="55">
        <f t="shared" si="70"/>
        <v>81176056.62674585</v>
      </c>
      <c r="F856" s="55">
        <f t="shared" si="70"/>
        <v>78435632.969267339</v>
      </c>
      <c r="G856" s="55">
        <f t="shared" si="70"/>
        <v>75774255.248116687</v>
      </c>
      <c r="H856" s="55">
        <f t="shared" si="70"/>
        <v>73192531.207137629</v>
      </c>
      <c r="I856" s="55">
        <f t="shared" si="70"/>
        <v>70746105.538969934</v>
      </c>
      <c r="J856" s="55">
        <f t="shared" si="70"/>
        <v>68383604.422064528</v>
      </c>
      <c r="K856" s="55">
        <f t="shared" si="70"/>
        <v>66102109.397271678</v>
      </c>
      <c r="L856" s="55">
        <f t="shared" si="70"/>
        <v>63898804.273554496</v>
      </c>
      <c r="M856" s="55">
        <f t="shared" si="70"/>
        <v>61770971.527014121</v>
      </c>
      <c r="N856" s="55">
        <f t="shared" si="70"/>
        <v>59848597.735068023</v>
      </c>
      <c r="O856" s="55">
        <f t="shared" si="70"/>
        <v>57987422.351189755</v>
      </c>
      <c r="P856" s="55">
        <f t="shared" si="70"/>
        <v>56185474.521992624</v>
      </c>
      <c r="Q856" s="55">
        <f t="shared" si="70"/>
        <v>54440847.241901301</v>
      </c>
      <c r="R856" s="55">
        <f t="shared" si="70"/>
        <v>52751695.278090082</v>
      </c>
      <c r="S856" s="37">
        <f t="shared" si="66"/>
        <v>1072350691.5313141</v>
      </c>
      <c r="T856" s="37">
        <f t="shared" si="64"/>
        <v>460235059.24419779</v>
      </c>
    </row>
    <row r="857" spans="1:20" x14ac:dyDescent="0.55000000000000004">
      <c r="A857" s="31" t="s">
        <v>158</v>
      </c>
      <c r="B857" s="31" t="str">
        <f>VLOOKUP(A857,[3]CountryClassification!$A$7:$G$132,5,FALSE)</f>
        <v/>
      </c>
      <c r="C857" s="55">
        <f t="shared" si="71"/>
        <v>1390138.8654852358</v>
      </c>
      <c r="D857" s="55">
        <f t="shared" si="70"/>
        <v>3400095.6641119951</v>
      </c>
      <c r="E857" s="55">
        <f t="shared" si="70"/>
        <v>3394344.472798245</v>
      </c>
      <c r="F857" s="55">
        <f t="shared" si="70"/>
        <v>3386846.6466705217</v>
      </c>
      <c r="G857" s="55">
        <f t="shared" si="70"/>
        <v>3377300.9207680048</v>
      </c>
      <c r="H857" s="55">
        <f t="shared" si="70"/>
        <v>3366416.9548898158</v>
      </c>
      <c r="I857" s="55">
        <f t="shared" si="70"/>
        <v>3353808.5235572672</v>
      </c>
      <c r="J857" s="55">
        <f t="shared" si="70"/>
        <v>3341544.8864057693</v>
      </c>
      <c r="K857" s="55">
        <f t="shared" si="70"/>
        <v>3329619.2741575008</v>
      </c>
      <c r="L857" s="55">
        <f t="shared" si="70"/>
        <v>3318025.0537492037</v>
      </c>
      <c r="M857" s="55">
        <f t="shared" si="70"/>
        <v>3306755.7255970677</v>
      </c>
      <c r="N857" s="55">
        <f t="shared" si="70"/>
        <v>3279533.6566312835</v>
      </c>
      <c r="O857" s="55">
        <f t="shared" si="70"/>
        <v>3252679.8976310827</v>
      </c>
      <c r="P857" s="55">
        <f t="shared" si="70"/>
        <v>3226187.9709809436</v>
      </c>
      <c r="Q857" s="55">
        <f t="shared" si="70"/>
        <v>3200051.5241074166</v>
      </c>
      <c r="R857" s="55">
        <f t="shared" si="70"/>
        <v>3174264.3269964438</v>
      </c>
      <c r="S857" s="37">
        <f t="shared" si="66"/>
        <v>51097614.364537798</v>
      </c>
      <c r="T857" s="37">
        <f t="shared" si="64"/>
        <v>18315143.524723817</v>
      </c>
    </row>
    <row r="858" spans="1:20" x14ac:dyDescent="0.55000000000000004">
      <c r="A858" s="31" t="s">
        <v>159</v>
      </c>
      <c r="B858" s="31" t="str">
        <f>VLOOKUP(A858,[3]CountryClassification!$A$7:$G$132,5,FALSE)</f>
        <v/>
      </c>
      <c r="C858" s="55">
        <f t="shared" si="71"/>
        <v>41548.074114245923</v>
      </c>
      <c r="D858" s="55">
        <f t="shared" si="70"/>
        <v>110529.22105709391</v>
      </c>
      <c r="E858" s="55">
        <f t="shared" si="70"/>
        <v>109872.30899048357</v>
      </c>
      <c r="F858" s="55">
        <f t="shared" si="70"/>
        <v>109200.90820882733</v>
      </c>
      <c r="G858" s="55">
        <f t="shared" si="70"/>
        <v>108516.83978736405</v>
      </c>
      <c r="H858" s="55">
        <f t="shared" si="70"/>
        <v>107835.30113466257</v>
      </c>
      <c r="I858" s="55">
        <f t="shared" si="70"/>
        <v>107157.94107416511</v>
      </c>
      <c r="J858" s="55">
        <f t="shared" si="70"/>
        <v>106493.70572920273</v>
      </c>
      <c r="K858" s="55">
        <f t="shared" si="70"/>
        <v>105842.05914987072</v>
      </c>
      <c r="L858" s="55">
        <f t="shared" si="70"/>
        <v>105202.49052202317</v>
      </c>
      <c r="M858" s="55">
        <f t="shared" si="70"/>
        <v>104574.51296979623</v>
      </c>
      <c r="N858" s="55">
        <f t="shared" si="70"/>
        <v>103514.69312110852</v>
      </c>
      <c r="O858" s="55">
        <f t="shared" si="70"/>
        <v>102471.94801875956</v>
      </c>
      <c r="P858" s="55">
        <f t="shared" si="70"/>
        <v>101445.78147556154</v>
      </c>
      <c r="Q858" s="55">
        <f t="shared" si="70"/>
        <v>100435.71780769902</v>
      </c>
      <c r="R858" s="55">
        <f t="shared" si="70"/>
        <v>99441.300888413403</v>
      </c>
      <c r="S858" s="37">
        <f t="shared" si="66"/>
        <v>1624082.804049277</v>
      </c>
      <c r="T858" s="37">
        <f t="shared" si="64"/>
        <v>587502.65329267737</v>
      </c>
    </row>
    <row r="859" spans="1:20" x14ac:dyDescent="0.55000000000000004">
      <c r="A859" s="31" t="s">
        <v>160</v>
      </c>
      <c r="B859" s="31" t="str">
        <f>VLOOKUP(A859,[3]CountryClassification!$A$7:$G$132,5,FALSE)</f>
        <v/>
      </c>
      <c r="C859" s="55">
        <f t="shared" si="71"/>
        <v>2197858.4687757548</v>
      </c>
      <c r="D859" s="55">
        <f t="shared" si="70"/>
        <v>6300578.2736575203</v>
      </c>
      <c r="E859" s="55">
        <f t="shared" si="70"/>
        <v>6306550.8729140563</v>
      </c>
      <c r="F859" s="55">
        <f t="shared" si="70"/>
        <v>6312868.0497144982</v>
      </c>
      <c r="G859" s="55">
        <f t="shared" si="70"/>
        <v>6319783.6662965212</v>
      </c>
      <c r="H859" s="55">
        <f t="shared" si="70"/>
        <v>6327342.1136456411</v>
      </c>
      <c r="I859" s="55">
        <f t="shared" si="70"/>
        <v>6334607.4513309207</v>
      </c>
      <c r="J859" s="55">
        <f t="shared" si="70"/>
        <v>6342161.9816744095</v>
      </c>
      <c r="K859" s="55">
        <f t="shared" si="70"/>
        <v>6349995.6389515633</v>
      </c>
      <c r="L859" s="55">
        <f t="shared" si="70"/>
        <v>6358098.7579366518</v>
      </c>
      <c r="M859" s="55">
        <f t="shared" si="70"/>
        <v>6366462.0581077607</v>
      </c>
      <c r="N859" s="55">
        <f t="shared" si="70"/>
        <v>6378222.4552185964</v>
      </c>
      <c r="O859" s="55">
        <f t="shared" si="70"/>
        <v>6390243.4298844123</v>
      </c>
      <c r="P859" s="55">
        <f t="shared" si="70"/>
        <v>6402516.8494516443</v>
      </c>
      <c r="Q859" s="55">
        <f t="shared" si="70"/>
        <v>6415034.909146741</v>
      </c>
      <c r="R859" s="55">
        <f t="shared" si="70"/>
        <v>6427790.1191628007</v>
      </c>
      <c r="S859" s="37">
        <f t="shared" si="66"/>
        <v>97530115.095869496</v>
      </c>
      <c r="T859" s="37">
        <f t="shared" si="64"/>
        <v>33764981.445003994</v>
      </c>
    </row>
    <row r="860" spans="1:20" x14ac:dyDescent="0.55000000000000004">
      <c r="A860" s="31" t="s">
        <v>162</v>
      </c>
      <c r="B860" s="31">
        <f>VLOOKUP(A860,[3]CountryClassification!$A$7:$G$132,5,FALSE)</f>
        <v>0</v>
      </c>
      <c r="C860" s="55">
        <f t="shared" si="71"/>
        <v>364443.76315972471</v>
      </c>
      <c r="D860" s="55">
        <f t="shared" si="70"/>
        <v>1017413.7750770221</v>
      </c>
      <c r="E860" s="55">
        <f t="shared" si="70"/>
        <v>1018962.5842851289</v>
      </c>
      <c r="F860" s="55">
        <f t="shared" si="70"/>
        <v>1020514.0639477876</v>
      </c>
      <c r="G860" s="55">
        <f t="shared" si="70"/>
        <v>1022068.2191233578</v>
      </c>
      <c r="H860" s="55">
        <f t="shared" si="70"/>
        <v>1023625.0548803629</v>
      </c>
      <c r="I860" s="55">
        <f t="shared" si="70"/>
        <v>1026449.769902585</v>
      </c>
      <c r="J860" s="55">
        <f t="shared" si="70"/>
        <v>1029282.30969493</v>
      </c>
      <c r="K860" s="55">
        <f t="shared" si="70"/>
        <v>1032122.6960138986</v>
      </c>
      <c r="L860" s="55">
        <f t="shared" si="70"/>
        <v>1034970.9506767038</v>
      </c>
      <c r="M860" s="55">
        <f t="shared" si="70"/>
        <v>1037827.0955614398</v>
      </c>
      <c r="N860" s="55">
        <f t="shared" si="70"/>
        <v>1035491.0801886941</v>
      </c>
      <c r="O860" s="55">
        <f t="shared" si="70"/>
        <v>1033163.6993751051</v>
      </c>
      <c r="P860" s="55">
        <f t="shared" si="70"/>
        <v>1030844.9170591719</v>
      </c>
      <c r="Q860" s="55">
        <f t="shared" si="70"/>
        <v>1028534.6973331034</v>
      </c>
      <c r="R860" s="55">
        <f t="shared" si="70"/>
        <v>1026233.0044421568</v>
      </c>
      <c r="S860" s="37">
        <f t="shared" si="66"/>
        <v>15781947.680721171</v>
      </c>
      <c r="T860" s="37">
        <f t="shared" si="64"/>
        <v>5467027.4604733838</v>
      </c>
    </row>
    <row r="861" spans="1:20" x14ac:dyDescent="0.55000000000000004">
      <c r="A861" s="31" t="s">
        <v>163</v>
      </c>
      <c r="B861" s="31" t="str">
        <f>VLOOKUP(A861,[3]CountryClassification!$A$7:$G$132,5,FALSE)</f>
        <v/>
      </c>
      <c r="C861" s="55">
        <f t="shared" si="71"/>
        <v>1120581.1961727561</v>
      </c>
      <c r="D861" s="55">
        <f t="shared" si="70"/>
        <v>7656207.773516139</v>
      </c>
      <c r="E861" s="55">
        <f t="shared" si="70"/>
        <v>7634354.7123923311</v>
      </c>
      <c r="F861" s="55">
        <f t="shared" si="70"/>
        <v>7612395.1155986702</v>
      </c>
      <c r="G861" s="55">
        <f t="shared" si="70"/>
        <v>7590165.934504617</v>
      </c>
      <c r="H861" s="55">
        <f t="shared" si="70"/>
        <v>7567502.1326533519</v>
      </c>
      <c r="I861" s="55">
        <f t="shared" si="70"/>
        <v>7533659.8117097337</v>
      </c>
      <c r="J861" s="55">
        <f t="shared" si="70"/>
        <v>7500052.6276544491</v>
      </c>
      <c r="K861" s="55">
        <f t="shared" si="70"/>
        <v>7466677.2473882511</v>
      </c>
      <c r="L861" s="55">
        <f t="shared" si="70"/>
        <v>7433530.4073324967</v>
      </c>
      <c r="M861" s="55">
        <f t="shared" si="70"/>
        <v>7400608.911835731</v>
      </c>
      <c r="N861" s="55">
        <f t="shared" si="70"/>
        <v>7345065.4260210954</v>
      </c>
      <c r="O861" s="55">
        <f t="shared" si="70"/>
        <v>7289992.9618536299</v>
      </c>
      <c r="P861" s="55">
        <f t="shared" si="70"/>
        <v>7235386.3707800107</v>
      </c>
      <c r="Q861" s="55">
        <f t="shared" si="70"/>
        <v>7181240.5829007234</v>
      </c>
      <c r="R861" s="55">
        <f t="shared" si="70"/>
        <v>7127550.6054285299</v>
      </c>
      <c r="S861" s="37">
        <f t="shared" si="66"/>
        <v>112694971.81774251</v>
      </c>
      <c r="T861" s="37">
        <f t="shared" si="64"/>
        <v>39181206.86483787</v>
      </c>
    </row>
    <row r="862" spans="1:20" x14ac:dyDescent="0.55000000000000004">
      <c r="A862" s="31" t="s">
        <v>164</v>
      </c>
      <c r="B862" s="31" t="str">
        <f>VLOOKUP(A862,[3]CountryClassification!$A$7:$G$132,5,FALSE)</f>
        <v/>
      </c>
      <c r="C862" s="55">
        <f t="shared" si="71"/>
        <v>1624911.9973416144</v>
      </c>
      <c r="D862" s="55">
        <f t="shared" si="71"/>
        <v>7764870.0314230435</v>
      </c>
      <c r="E862" s="55">
        <f t="shared" si="71"/>
        <v>7776768.1228895104</v>
      </c>
      <c r="F862" s="55">
        <f t="shared" si="71"/>
        <v>7789009.3375962265</v>
      </c>
      <c r="G862" s="55">
        <f t="shared" si="71"/>
        <v>7801593.7514979299</v>
      </c>
      <c r="H862" s="55">
        <f t="shared" si="71"/>
        <v>7814442.1632646732</v>
      </c>
      <c r="I862" s="55">
        <f t="shared" si="71"/>
        <v>7839904.8615544774</v>
      </c>
      <c r="J862" s="55">
        <f t="shared" si="71"/>
        <v>7865459.8721010396</v>
      </c>
      <c r="K862" s="55">
        <f t="shared" si="71"/>
        <v>7891107.4948016722</v>
      </c>
      <c r="L862" s="55">
        <f t="shared" si="71"/>
        <v>7916848.0306632286</v>
      </c>
      <c r="M862" s="55">
        <f t="shared" si="71"/>
        <v>7942681.7818056643</v>
      </c>
      <c r="N862" s="55">
        <f t="shared" si="71"/>
        <v>7959870.5249954965</v>
      </c>
      <c r="O862" s="55">
        <f t="shared" si="71"/>
        <v>7977102.9063599836</v>
      </c>
      <c r="P862" s="55">
        <f t="shared" si="71"/>
        <v>7994379.0115521839</v>
      </c>
      <c r="Q862" s="55">
        <f t="shared" si="71"/>
        <v>8011698.9264832838</v>
      </c>
      <c r="R862" s="55">
        <f t="shared" si="71"/>
        <v>8029062.7373229899</v>
      </c>
      <c r="S862" s="37">
        <f t="shared" si="66"/>
        <v>119999711.551653</v>
      </c>
      <c r="T862" s="37">
        <f t="shared" ref="T862:T878" si="72">SUM(C862:H862)</f>
        <v>40571595.404012993</v>
      </c>
    </row>
    <row r="863" spans="1:20" x14ac:dyDescent="0.55000000000000004">
      <c r="A863" s="31" t="s">
        <v>27</v>
      </c>
      <c r="B863" s="31" t="str">
        <f>VLOOKUP(A863,[3]CountryClassification!$A$7:$G$132,5,FALSE)</f>
        <v>Yes</v>
      </c>
      <c r="C863" s="55">
        <f t="shared" ref="C863:R878" si="73">+C336+C423+C511+C599+C687+C775</f>
        <v>33074993.149338413</v>
      </c>
      <c r="D863" s="55">
        <f t="shared" si="73"/>
        <v>40723274.911712535</v>
      </c>
      <c r="E863" s="55">
        <f t="shared" si="73"/>
        <v>39870961.481902495</v>
      </c>
      <c r="F863" s="55">
        <f t="shared" si="73"/>
        <v>39027411.339909054</v>
      </c>
      <c r="G863" s="55">
        <f t="shared" si="73"/>
        <v>38193364.012421213</v>
      </c>
      <c r="H863" s="55">
        <f t="shared" si="73"/>
        <v>37370013.28026773</v>
      </c>
      <c r="I863" s="55">
        <f t="shared" si="73"/>
        <v>36617995.466742389</v>
      </c>
      <c r="J863" s="55">
        <f t="shared" si="73"/>
        <v>35881124.006222159</v>
      </c>
      <c r="K863" s="55">
        <f t="shared" si="73"/>
        <v>35159093.60834828</v>
      </c>
      <c r="L863" s="55">
        <f t="shared" si="73"/>
        <v>34451605.140191086</v>
      </c>
      <c r="M863" s="55">
        <f t="shared" si="73"/>
        <v>33758365.501990564</v>
      </c>
      <c r="N863" s="55">
        <f t="shared" si="73"/>
        <v>33045324.447656989</v>
      </c>
      <c r="O863" s="55">
        <f t="shared" si="73"/>
        <v>32347358.82587412</v>
      </c>
      <c r="P863" s="55">
        <f t="shared" si="73"/>
        <v>31664149.606721055</v>
      </c>
      <c r="Q863" s="55">
        <f t="shared" si="73"/>
        <v>30995384.517740704</v>
      </c>
      <c r="R863" s="55">
        <f t="shared" si="73"/>
        <v>30340757.900684237</v>
      </c>
      <c r="S863" s="37">
        <f t="shared" ref="S863:S878" si="74">SUM(C863:R863)</f>
        <v>562521177.19772303</v>
      </c>
      <c r="T863" s="37">
        <f t="shared" si="72"/>
        <v>228260018.17555147</v>
      </c>
    </row>
    <row r="864" spans="1:20" x14ac:dyDescent="0.55000000000000004">
      <c r="A864" s="31" t="s">
        <v>165</v>
      </c>
      <c r="B864" s="31" t="str">
        <f>VLOOKUP(A864,[3]CountryClassification!$A$7:$G$132,5,FALSE)</f>
        <v>Yes</v>
      </c>
      <c r="C864" s="55">
        <f t="shared" si="73"/>
        <v>3445002.3935104525</v>
      </c>
      <c r="D864" s="55">
        <f t="shared" si="73"/>
        <v>10751950.841283521</v>
      </c>
      <c r="E864" s="55">
        <f t="shared" si="73"/>
        <v>10752179.803643612</v>
      </c>
      <c r="F864" s="55">
        <f t="shared" si="73"/>
        <v>10752002.913199009</v>
      </c>
      <c r="G864" s="55">
        <f t="shared" si="73"/>
        <v>10752141.670590214</v>
      </c>
      <c r="H864" s="55">
        <f t="shared" si="73"/>
        <v>10752672.088053524</v>
      </c>
      <c r="I864" s="55">
        <f t="shared" si="73"/>
        <v>10731283.47296072</v>
      </c>
      <c r="J864" s="55">
        <f t="shared" si="73"/>
        <v>10710063.757299446</v>
      </c>
      <c r="K864" s="55">
        <f t="shared" si="73"/>
        <v>10689010.630670451</v>
      </c>
      <c r="L864" s="55">
        <f t="shared" si="73"/>
        <v>10668121.816269366</v>
      </c>
      <c r="M864" s="55">
        <f t="shared" si="73"/>
        <v>10647395.070395844</v>
      </c>
      <c r="N864" s="55">
        <f t="shared" si="73"/>
        <v>10604776.523875866</v>
      </c>
      <c r="O864" s="55">
        <f t="shared" si="73"/>
        <v>10562412.101048097</v>
      </c>
      <c r="P864" s="55">
        <f t="shared" si="73"/>
        <v>10520299.306195557</v>
      </c>
      <c r="Q864" s="55">
        <f t="shared" si="73"/>
        <v>10478435.676015448</v>
      </c>
      <c r="R864" s="55">
        <f t="shared" si="73"/>
        <v>10436818.779158982</v>
      </c>
      <c r="S864" s="37">
        <f t="shared" si="74"/>
        <v>163254566.84417009</v>
      </c>
      <c r="T864" s="37">
        <f t="shared" si="72"/>
        <v>57205949.710280329</v>
      </c>
    </row>
    <row r="865" spans="1:20" x14ac:dyDescent="0.55000000000000004">
      <c r="A865" s="31" t="s">
        <v>167</v>
      </c>
      <c r="B865" s="31" t="str">
        <f>VLOOKUP(A865,[3]CountryClassification!$A$7:$G$132,5,FALSE)</f>
        <v/>
      </c>
      <c r="C865" s="55">
        <f t="shared" si="73"/>
        <v>6188107.8213964077</v>
      </c>
      <c r="D865" s="55">
        <f t="shared" si="73"/>
        <v>27702935.444635775</v>
      </c>
      <c r="E865" s="55">
        <f t="shared" si="73"/>
        <v>27687792.831974573</v>
      </c>
      <c r="F865" s="55">
        <f t="shared" si="73"/>
        <v>27674288.81574747</v>
      </c>
      <c r="G865" s="55">
        <f t="shared" si="73"/>
        <v>27662002.653477535</v>
      </c>
      <c r="H865" s="55">
        <f t="shared" si="73"/>
        <v>27648256.909129962</v>
      </c>
      <c r="I865" s="55">
        <f t="shared" si="73"/>
        <v>27582625.937941827</v>
      </c>
      <c r="J865" s="55">
        <f t="shared" si="73"/>
        <v>27517411.871828504</v>
      </c>
      <c r="K865" s="55">
        <f t="shared" si="73"/>
        <v>27452615.610789191</v>
      </c>
      <c r="L865" s="55">
        <f t="shared" si="73"/>
        <v>27388238.080633685</v>
      </c>
      <c r="M865" s="55">
        <f t="shared" si="73"/>
        <v>27324280.23323575</v>
      </c>
      <c r="N865" s="55">
        <f t="shared" si="73"/>
        <v>27201416.441844992</v>
      </c>
      <c r="O865" s="55">
        <f t="shared" si="73"/>
        <v>27079471.009389173</v>
      </c>
      <c r="P865" s="55">
        <f t="shared" si="73"/>
        <v>26958441.527738202</v>
      </c>
      <c r="Q865" s="55">
        <f t="shared" si="73"/>
        <v>26838325.638541359</v>
      </c>
      <c r="R865" s="55">
        <f t="shared" si="73"/>
        <v>26719121.033350587</v>
      </c>
      <c r="S865" s="37">
        <f t="shared" si="74"/>
        <v>416625331.861655</v>
      </c>
      <c r="T865" s="37">
        <f t="shared" si="72"/>
        <v>144563384.47636172</v>
      </c>
    </row>
    <row r="866" spans="1:20" x14ac:dyDescent="0.55000000000000004">
      <c r="A866" s="31" t="s">
        <v>21</v>
      </c>
      <c r="B866" s="31" t="str">
        <f>VLOOKUP(A866,[3]CountryClassification!$A$7:$G$132,5,FALSE)</f>
        <v>Yes</v>
      </c>
      <c r="C866" s="55">
        <f t="shared" si="73"/>
        <v>4782072.0068018464</v>
      </c>
      <c r="D866" s="55">
        <f t="shared" si="73"/>
        <v>7054621.8431375027</v>
      </c>
      <c r="E866" s="55">
        <f t="shared" si="73"/>
        <v>6945204.6290010568</v>
      </c>
      <c r="F866" s="55">
        <f t="shared" si="73"/>
        <v>6834692.4480859488</v>
      </c>
      <c r="G866" s="55">
        <f t="shared" si="73"/>
        <v>6723759.3491256805</v>
      </c>
      <c r="H866" s="55">
        <f t="shared" si="73"/>
        <v>6612553.8465160243</v>
      </c>
      <c r="I866" s="55">
        <f t="shared" si="73"/>
        <v>6506956.699653836</v>
      </c>
      <c r="J866" s="55">
        <f t="shared" si="73"/>
        <v>6403301.3088565152</v>
      </c>
      <c r="K866" s="55">
        <f t="shared" si="73"/>
        <v>6301546.0534539344</v>
      </c>
      <c r="L866" s="55">
        <f t="shared" si="73"/>
        <v>6201650.3243677039</v>
      </c>
      <c r="M866" s="55">
        <f t="shared" si="73"/>
        <v>6103574.4974470371</v>
      </c>
      <c r="N866" s="55">
        <f t="shared" si="73"/>
        <v>6004932.7620631289</v>
      </c>
      <c r="O866" s="55">
        <f t="shared" si="73"/>
        <v>5908094.3840679005</v>
      </c>
      <c r="P866" s="55">
        <f t="shared" si="73"/>
        <v>5813021.3978520464</v>
      </c>
      <c r="Q866" s="55">
        <f t="shared" si="73"/>
        <v>5719676.7426186185</v>
      </c>
      <c r="R866" s="55">
        <f t="shared" si="73"/>
        <v>5628024.2388834832</v>
      </c>
      <c r="S866" s="37">
        <f t="shared" si="74"/>
        <v>99543682.531932265</v>
      </c>
      <c r="T866" s="37">
        <f t="shared" si="72"/>
        <v>38952904.122668058</v>
      </c>
    </row>
    <row r="867" spans="1:20" x14ac:dyDescent="0.55000000000000004">
      <c r="A867" s="31" t="s">
        <v>53</v>
      </c>
      <c r="B867" s="31" t="str">
        <f>VLOOKUP(A867,[3]CountryClassification!$A$7:$G$132,5,FALSE)</f>
        <v/>
      </c>
      <c r="C867" s="55">
        <f t="shared" si="73"/>
        <v>3779052.0421282887</v>
      </c>
      <c r="D867" s="55">
        <f t="shared" si="73"/>
        <v>4678221.4140312746</v>
      </c>
      <c r="E867" s="55">
        <f t="shared" si="73"/>
        <v>4613069.3632231746</v>
      </c>
      <c r="F867" s="55">
        <f t="shared" si="73"/>
        <v>4548502.8983417507</v>
      </c>
      <c r="G867" s="55">
        <f t="shared" si="73"/>
        <v>4484636.4179985933</v>
      </c>
      <c r="H867" s="55">
        <f t="shared" si="73"/>
        <v>4421664.5924884044</v>
      </c>
      <c r="I867" s="55">
        <f t="shared" si="73"/>
        <v>4368818.7736041322</v>
      </c>
      <c r="J867" s="55">
        <f t="shared" si="73"/>
        <v>4316625.9841156593</v>
      </c>
      <c r="K867" s="55">
        <f t="shared" si="73"/>
        <v>4265078.1057457747</v>
      </c>
      <c r="L867" s="55">
        <f t="shared" si="73"/>
        <v>4214167.1218346488</v>
      </c>
      <c r="M867" s="55">
        <f t="shared" si="73"/>
        <v>4163885.1160609559</v>
      </c>
      <c r="N867" s="55">
        <f t="shared" si="73"/>
        <v>4131248.3663127217</v>
      </c>
      <c r="O867" s="55">
        <f t="shared" si="73"/>
        <v>4098875.8315621442</v>
      </c>
      <c r="P867" s="55">
        <f t="shared" si="73"/>
        <v>4066765.3714606506</v>
      </c>
      <c r="Q867" s="55">
        <f t="shared" si="73"/>
        <v>4034914.8630715925</v>
      </c>
      <c r="R867" s="55">
        <f t="shared" si="73"/>
        <v>4003322.2007281352</v>
      </c>
      <c r="S867" s="37">
        <f t="shared" si="74"/>
        <v>68188848.462707907</v>
      </c>
      <c r="T867" s="37">
        <f t="shared" si="72"/>
        <v>26525146.728211485</v>
      </c>
    </row>
    <row r="868" spans="1:20" x14ac:dyDescent="0.55000000000000004">
      <c r="A868" s="31" t="s">
        <v>172</v>
      </c>
      <c r="B868" s="31" t="str">
        <f>VLOOKUP(A868,[3]CountryClassification!$A$7:$G$132,5,FALSE)</f>
        <v/>
      </c>
      <c r="C868" s="55">
        <f t="shared" si="73"/>
        <v>3092649.8461465733</v>
      </c>
      <c r="D868" s="55">
        <f t="shared" si="73"/>
        <v>8616343.6956439503</v>
      </c>
      <c r="E868" s="55">
        <f t="shared" si="73"/>
        <v>8581374.231385773</v>
      </c>
      <c r="F868" s="55">
        <f t="shared" si="73"/>
        <v>8546799.2581205871</v>
      </c>
      <c r="G868" s="55">
        <f t="shared" si="73"/>
        <v>8513224.5365630742</v>
      </c>
      <c r="H868" s="55">
        <f t="shared" si="73"/>
        <v>8481030.7242299523</v>
      </c>
      <c r="I868" s="55">
        <f t="shared" si="73"/>
        <v>8442015.1174773853</v>
      </c>
      <c r="J868" s="55">
        <f t="shared" si="73"/>
        <v>8405299.6071248632</v>
      </c>
      <c r="K868" s="55">
        <f t="shared" si="73"/>
        <v>8370730.0844603051</v>
      </c>
      <c r="L868" s="55">
        <f t="shared" si="73"/>
        <v>8338162.7854601862</v>
      </c>
      <c r="M868" s="55">
        <f t="shared" si="73"/>
        <v>8307463.5963827614</v>
      </c>
      <c r="N868" s="55">
        <f t="shared" si="73"/>
        <v>8255866.6600592686</v>
      </c>
      <c r="O868" s="55">
        <f t="shared" si="73"/>
        <v>8205990.9601158937</v>
      </c>
      <c r="P868" s="55">
        <f t="shared" si="73"/>
        <v>8157727.2574616112</v>
      </c>
      <c r="Q868" s="55">
        <f t="shared" si="73"/>
        <v>8110973.6228651153</v>
      </c>
      <c r="R868" s="55">
        <f t="shared" si="73"/>
        <v>8065634.9463508036</v>
      </c>
      <c r="S868" s="37">
        <f t="shared" si="74"/>
        <v>128491286.92984812</v>
      </c>
      <c r="T868" s="37">
        <f t="shared" si="72"/>
        <v>45831422.292089917</v>
      </c>
    </row>
    <row r="869" spans="1:20" x14ac:dyDescent="0.55000000000000004">
      <c r="A869" s="31" t="s">
        <v>175</v>
      </c>
      <c r="B869" s="31" t="str">
        <f>VLOOKUP(A869,[3]CountryClassification!$A$7:$G$132,5,FALSE)</f>
        <v/>
      </c>
      <c r="C869" s="55">
        <f t="shared" si="73"/>
        <v>2912644.3341506915</v>
      </c>
      <c r="D869" s="55">
        <f t="shared" si="73"/>
        <v>3500544.4571726616</v>
      </c>
      <c r="E869" s="55">
        <f t="shared" si="73"/>
        <v>3433042.6099544833</v>
      </c>
      <c r="F869" s="55">
        <f t="shared" si="73"/>
        <v>3366850.8173390478</v>
      </c>
      <c r="G869" s="55">
        <f t="shared" si="73"/>
        <v>3301943.5102271386</v>
      </c>
      <c r="H869" s="55">
        <f t="shared" si="73"/>
        <v>3238295.6210182998</v>
      </c>
      <c r="I869" s="55">
        <f t="shared" si="73"/>
        <v>3171315.953011083</v>
      </c>
      <c r="J869" s="55">
        <f t="shared" si="73"/>
        <v>3105735.1223094361</v>
      </c>
      <c r="K869" s="55">
        <f t="shared" si="73"/>
        <v>3041523.6745471316</v>
      </c>
      <c r="L869" s="55">
        <f t="shared" si="73"/>
        <v>2978652.7798101236</v>
      </c>
      <c r="M869" s="55">
        <f t="shared" si="73"/>
        <v>2917094.2193231494</v>
      </c>
      <c r="N869" s="55">
        <f t="shared" si="73"/>
        <v>2853582.8123199558</v>
      </c>
      <c r="O869" s="55">
        <f t="shared" si="73"/>
        <v>2791464.3992151688</v>
      </c>
      <c r="P869" s="55">
        <f t="shared" si="73"/>
        <v>2730708.2307865093</v>
      </c>
      <c r="Q869" s="55">
        <f t="shared" si="73"/>
        <v>2671284.2403373071</v>
      </c>
      <c r="R869" s="55">
        <f t="shared" si="73"/>
        <v>2613163.0284753544</v>
      </c>
      <c r="S869" s="37">
        <f t="shared" si="74"/>
        <v>48627845.809997536</v>
      </c>
      <c r="T869" s="37">
        <f t="shared" si="72"/>
        <v>19753321.349862322</v>
      </c>
    </row>
    <row r="870" spans="1:20" x14ac:dyDescent="0.55000000000000004">
      <c r="A870" s="31" t="s">
        <v>24</v>
      </c>
      <c r="B870" s="31" t="str">
        <f>VLOOKUP(A870,[3]CountryClassification!$A$7:$G$132,5,FALSE)</f>
        <v>Yes</v>
      </c>
      <c r="C870" s="55">
        <f t="shared" si="73"/>
        <v>14012417.281850101</v>
      </c>
      <c r="D870" s="55">
        <f t="shared" si="73"/>
        <v>57558365.454814672</v>
      </c>
      <c r="E870" s="55">
        <f t="shared" si="73"/>
        <v>57986882.559001431</v>
      </c>
      <c r="F870" s="55">
        <f t="shared" si="73"/>
        <v>58400725.974660806</v>
      </c>
      <c r="G870" s="55">
        <f t="shared" si="73"/>
        <v>58796203.786570176</v>
      </c>
      <c r="H870" s="55">
        <f t="shared" si="73"/>
        <v>59172379.653944366</v>
      </c>
      <c r="I870" s="55">
        <f t="shared" si="73"/>
        <v>59470008.215739757</v>
      </c>
      <c r="J870" s="55">
        <f t="shared" si="73"/>
        <v>59769886.806313306</v>
      </c>
      <c r="K870" s="55">
        <f t="shared" si="73"/>
        <v>60072029.215198547</v>
      </c>
      <c r="L870" s="55">
        <f t="shared" si="73"/>
        <v>60376449.326142631</v>
      </c>
      <c r="M870" s="55">
        <f t="shared" si="73"/>
        <v>60683161.117718019</v>
      </c>
      <c r="N870" s="55">
        <f t="shared" si="73"/>
        <v>60852863.855037048</v>
      </c>
      <c r="O870" s="55">
        <f t="shared" si="73"/>
        <v>61023448.166645154</v>
      </c>
      <c r="P870" s="55">
        <f t="shared" si="73"/>
        <v>61194916.873710915</v>
      </c>
      <c r="Q870" s="55">
        <f t="shared" si="73"/>
        <v>61367272.811638892</v>
      </c>
      <c r="R870" s="55">
        <f t="shared" si="73"/>
        <v>61540518.830123074</v>
      </c>
      <c r="S870" s="37">
        <f t="shared" si="74"/>
        <v>912277529.92910874</v>
      </c>
      <c r="T870" s="37">
        <f t="shared" si="72"/>
        <v>305926974.71084154</v>
      </c>
    </row>
    <row r="871" spans="1:20" x14ac:dyDescent="0.55000000000000004">
      <c r="A871" s="31" t="s">
        <v>43</v>
      </c>
      <c r="B871" s="31" t="str">
        <f>VLOOKUP(A871,[3]CountryClassification!$A$7:$G$132,5,FALSE)</f>
        <v>Yes</v>
      </c>
      <c r="C871" s="55">
        <f t="shared" si="73"/>
        <v>22729633.210481822</v>
      </c>
      <c r="D871" s="55">
        <f t="shared" si="73"/>
        <v>35161882.349546857</v>
      </c>
      <c r="E871" s="55">
        <f t="shared" si="73"/>
        <v>33718284.42054981</v>
      </c>
      <c r="F871" s="55">
        <f t="shared" si="73"/>
        <v>32343959.366219725</v>
      </c>
      <c r="G871" s="55">
        <f t="shared" si="73"/>
        <v>31018508.103679609</v>
      </c>
      <c r="H871" s="55">
        <f t="shared" si="73"/>
        <v>29742033.778312571</v>
      </c>
      <c r="I871" s="55">
        <f t="shared" si="73"/>
        <v>28646188.948597763</v>
      </c>
      <c r="J871" s="55">
        <f t="shared" si="73"/>
        <v>27590868.853044204</v>
      </c>
      <c r="K871" s="55">
        <f t="shared" si="73"/>
        <v>26574569.751654766</v>
      </c>
      <c r="L871" s="55">
        <f t="shared" si="73"/>
        <v>25595843.879554618</v>
      </c>
      <c r="M871" s="55">
        <f t="shared" si="73"/>
        <v>24653297.357324827</v>
      </c>
      <c r="N871" s="55">
        <f t="shared" si="73"/>
        <v>23728668.500571989</v>
      </c>
      <c r="O871" s="55">
        <f t="shared" si="73"/>
        <v>22838836.281273149</v>
      </c>
      <c r="P871" s="55">
        <f t="shared" si="73"/>
        <v>21982487.039815471</v>
      </c>
      <c r="Q871" s="55">
        <f t="shared" si="73"/>
        <v>21158356.856116228</v>
      </c>
      <c r="R871" s="55">
        <f t="shared" si="73"/>
        <v>20365229.661229998</v>
      </c>
      <c r="S871" s="37">
        <f t="shared" si="74"/>
        <v>427848648.35797334</v>
      </c>
      <c r="T871" s="37">
        <f t="shared" si="72"/>
        <v>184714301.22879037</v>
      </c>
    </row>
    <row r="872" spans="1:20" x14ac:dyDescent="0.55000000000000004">
      <c r="A872" s="31" t="s">
        <v>176</v>
      </c>
      <c r="B872" s="31" t="str">
        <f>VLOOKUP(A872,[3]CountryClassification!$A$7:$G$132,5,FALSE)</f>
        <v>Yes</v>
      </c>
      <c r="C872" s="55">
        <f t="shared" si="73"/>
        <v>12332637.565377476</v>
      </c>
      <c r="D872" s="55">
        <f t="shared" si="73"/>
        <v>39173540.363553174</v>
      </c>
      <c r="E872" s="55">
        <f t="shared" si="73"/>
        <v>39179477.96743504</v>
      </c>
      <c r="F872" s="55">
        <f t="shared" si="73"/>
        <v>39180308.796161465</v>
      </c>
      <c r="G872" s="55">
        <f t="shared" si="73"/>
        <v>39180651.351025812</v>
      </c>
      <c r="H872" s="55">
        <f t="shared" si="73"/>
        <v>39181021.57845737</v>
      </c>
      <c r="I872" s="55">
        <f t="shared" si="73"/>
        <v>39227977.275505431</v>
      </c>
      <c r="J872" s="55">
        <f t="shared" si="73"/>
        <v>39278002.590639383</v>
      </c>
      <c r="K872" s="55">
        <f t="shared" si="73"/>
        <v>39331033.685837172</v>
      </c>
      <c r="L872" s="55">
        <f t="shared" si="73"/>
        <v>39387008.480084844</v>
      </c>
      <c r="M872" s="55">
        <f t="shared" si="73"/>
        <v>39445866.603227064</v>
      </c>
      <c r="N872" s="55">
        <f t="shared" si="73"/>
        <v>39496161.41541446</v>
      </c>
      <c r="O872" s="55">
        <f t="shared" si="73"/>
        <v>39549138.059146099</v>
      </c>
      <c r="P872" s="55">
        <f t="shared" si="73"/>
        <v>39604740.545120388</v>
      </c>
      <c r="Q872" s="55">
        <f t="shared" si="73"/>
        <v>39662914.419709437</v>
      </c>
      <c r="R872" s="55">
        <f t="shared" si="73"/>
        <v>39723606.724587634</v>
      </c>
      <c r="S872" s="37">
        <f t="shared" si="74"/>
        <v>602934087.42128229</v>
      </c>
      <c r="T872" s="37">
        <f t="shared" si="72"/>
        <v>208227637.62201035</v>
      </c>
    </row>
    <row r="873" spans="1:20" x14ac:dyDescent="0.55000000000000004">
      <c r="A873" s="31" t="s">
        <v>177</v>
      </c>
      <c r="B873" s="31" t="str">
        <f>VLOOKUP(A873,[3]CountryClassification!$A$7:$G$132,5,FALSE)</f>
        <v>Yes</v>
      </c>
      <c r="C873" s="55">
        <f t="shared" si="73"/>
        <v>131061454.9653291</v>
      </c>
      <c r="D873" s="55">
        <f t="shared" si="73"/>
        <v>186131063.0744544</v>
      </c>
      <c r="E873" s="55">
        <f t="shared" si="73"/>
        <v>181439811.77462751</v>
      </c>
      <c r="F873" s="55">
        <f t="shared" si="73"/>
        <v>176862885.96966329</v>
      </c>
      <c r="G873" s="55">
        <f t="shared" si="73"/>
        <v>172397383.01146442</v>
      </c>
      <c r="H873" s="55">
        <f t="shared" si="73"/>
        <v>168040619.34292638</v>
      </c>
      <c r="I873" s="55">
        <f t="shared" si="73"/>
        <v>164013951.34958345</v>
      </c>
      <c r="J873" s="55">
        <f t="shared" si="73"/>
        <v>160084992.84315577</v>
      </c>
      <c r="K873" s="55">
        <f t="shared" si="73"/>
        <v>156251355.50687501</v>
      </c>
      <c r="L873" s="55">
        <f t="shared" si="73"/>
        <v>152510709.66782913</v>
      </c>
      <c r="M873" s="55">
        <f t="shared" si="73"/>
        <v>148860782.85248339</v>
      </c>
      <c r="N873" s="55">
        <f t="shared" si="73"/>
        <v>145255421.95137864</v>
      </c>
      <c r="O873" s="55">
        <f t="shared" si="73"/>
        <v>141738370.26073071</v>
      </c>
      <c r="P873" s="55">
        <f t="shared" si="73"/>
        <v>138307452.71983695</v>
      </c>
      <c r="Q873" s="55">
        <f t="shared" si="73"/>
        <v>134960547.98482895</v>
      </c>
      <c r="R873" s="55">
        <f t="shared" si="73"/>
        <v>131695587.10029916</v>
      </c>
      <c r="S873" s="37">
        <f t="shared" si="74"/>
        <v>2489612390.3754663</v>
      </c>
      <c r="T873" s="37">
        <f t="shared" si="72"/>
        <v>1015933218.138465</v>
      </c>
    </row>
    <row r="874" spans="1:20" x14ac:dyDescent="0.55000000000000004">
      <c r="A874" s="31" t="s">
        <v>178</v>
      </c>
      <c r="B874" s="31" t="str">
        <f>VLOOKUP(A874,[3]CountryClassification!$A$7:$G$132,5,FALSE)</f>
        <v/>
      </c>
      <c r="C874" s="55">
        <f t="shared" si="73"/>
        <v>16102468.361594735</v>
      </c>
      <c r="D874" s="55">
        <f t="shared" si="73"/>
        <v>19167556.652860366</v>
      </c>
      <c r="E874" s="55">
        <f t="shared" si="73"/>
        <v>18775938.174579885</v>
      </c>
      <c r="F874" s="55">
        <f t="shared" si="73"/>
        <v>18393540.774943903</v>
      </c>
      <c r="G874" s="55">
        <f t="shared" si="73"/>
        <v>18019980.973881144</v>
      </c>
      <c r="H874" s="55">
        <f t="shared" si="73"/>
        <v>17654912.104772925</v>
      </c>
      <c r="I874" s="55">
        <f t="shared" si="73"/>
        <v>17321967.926907957</v>
      </c>
      <c r="J874" s="55">
        <f t="shared" si="73"/>
        <v>16995456.184807044</v>
      </c>
      <c r="K874" s="55">
        <f t="shared" si="73"/>
        <v>16675247.422217889</v>
      </c>
      <c r="L874" s="55">
        <f t="shared" si="73"/>
        <v>16361214.993804833</v>
      </c>
      <c r="M874" s="55">
        <f t="shared" si="73"/>
        <v>16053234.995517675</v>
      </c>
      <c r="N874" s="55">
        <f t="shared" si="73"/>
        <v>15759892.901401313</v>
      </c>
      <c r="O874" s="55">
        <f t="shared" si="73"/>
        <v>15472020.113645369</v>
      </c>
      <c r="P874" s="55">
        <f t="shared" si="73"/>
        <v>15189510.660123719</v>
      </c>
      <c r="Q874" s="55">
        <f t="shared" si="73"/>
        <v>14912260.787918393</v>
      </c>
      <c r="R874" s="55">
        <f t="shared" si="73"/>
        <v>14640168.909764724</v>
      </c>
      <c r="S874" s="37">
        <f t="shared" si="74"/>
        <v>267495371.93874186</v>
      </c>
      <c r="T874" s="37">
        <f t="shared" si="72"/>
        <v>108114397.04263295</v>
      </c>
    </row>
    <row r="875" spans="1:20" x14ac:dyDescent="0.55000000000000004">
      <c r="A875" s="31" t="s">
        <v>180</v>
      </c>
      <c r="B875" s="31" t="str">
        <f>VLOOKUP(A875,[3]CountryClassification!$A$7:$G$132,5,FALSE)</f>
        <v>Yes</v>
      </c>
      <c r="C875" s="55">
        <f t="shared" si="73"/>
        <v>21215636.185719941</v>
      </c>
      <c r="D875" s="55">
        <f t="shared" si="73"/>
        <v>33973868.333748087</v>
      </c>
      <c r="E875" s="55">
        <f t="shared" si="73"/>
        <v>33138259.21868097</v>
      </c>
      <c r="F875" s="55">
        <f t="shared" si="73"/>
        <v>32311869.214001495</v>
      </c>
      <c r="G875" s="55">
        <f t="shared" si="73"/>
        <v>31497868.28637341</v>
      </c>
      <c r="H875" s="55">
        <f t="shared" si="73"/>
        <v>30698867.156581573</v>
      </c>
      <c r="I875" s="55">
        <f t="shared" si="73"/>
        <v>29964025.055574164</v>
      </c>
      <c r="J875" s="55">
        <f t="shared" si="73"/>
        <v>29247761.746610649</v>
      </c>
      <c r="K875" s="55">
        <f t="shared" si="73"/>
        <v>28549582.649109431</v>
      </c>
      <c r="L875" s="55">
        <f t="shared" si="73"/>
        <v>27869006.966702312</v>
      </c>
      <c r="M875" s="55">
        <f t="shared" si="73"/>
        <v>27205567.287645325</v>
      </c>
      <c r="N875" s="55">
        <f t="shared" si="73"/>
        <v>26561058.237640467</v>
      </c>
      <c r="O875" s="55">
        <f t="shared" si="73"/>
        <v>25932560.232614316</v>
      </c>
      <c r="P875" s="55">
        <f t="shared" si="73"/>
        <v>25319656.146942575</v>
      </c>
      <c r="Q875" s="55">
        <f t="shared" si="73"/>
        <v>24721940.227088764</v>
      </c>
      <c r="R875" s="55">
        <f t="shared" si="73"/>
        <v>24139017.768333532</v>
      </c>
      <c r="S875" s="37">
        <f t="shared" si="74"/>
        <v>452346544.71336699</v>
      </c>
      <c r="T875" s="37">
        <f t="shared" si="72"/>
        <v>182836368.39510548</v>
      </c>
    </row>
    <row r="876" spans="1:20" x14ac:dyDescent="0.55000000000000004">
      <c r="A876" s="31" t="s">
        <v>181</v>
      </c>
      <c r="B876" s="31" t="str">
        <f>VLOOKUP(A876,[3]CountryClassification!$A$7:$G$132,5,FALSE)</f>
        <v/>
      </c>
      <c r="C876" s="55">
        <f t="shared" si="73"/>
        <v>1449858.8648275104</v>
      </c>
      <c r="D876" s="55">
        <f t="shared" si="73"/>
        <v>5074288.4763504639</v>
      </c>
      <c r="E876" s="55">
        <f t="shared" si="73"/>
        <v>5070540.187807559</v>
      </c>
      <c r="F876" s="55">
        <f t="shared" si="73"/>
        <v>5066836.2692413842</v>
      </c>
      <c r="G876" s="55">
        <f t="shared" si="73"/>
        <v>5063144.0183401946</v>
      </c>
      <c r="H876" s="55">
        <f t="shared" si="73"/>
        <v>5059471.7651594924</v>
      </c>
      <c r="I876" s="55">
        <f t="shared" si="73"/>
        <v>5045407.5423798747</v>
      </c>
      <c r="J876" s="55">
        <f t="shared" si="73"/>
        <v>5031466.5203004619</v>
      </c>
      <c r="K876" s="55">
        <f t="shared" si="73"/>
        <v>5017651.3582759909</v>
      </c>
      <c r="L876" s="55">
        <f t="shared" si="73"/>
        <v>5003964.8270822931</v>
      </c>
      <c r="M876" s="55">
        <f t="shared" si="73"/>
        <v>4990409.8132639648</v>
      </c>
      <c r="N876" s="55">
        <f t="shared" si="73"/>
        <v>4964771.3507185951</v>
      </c>
      <c r="O876" s="55">
        <f t="shared" si="73"/>
        <v>4939391.0660103029</v>
      </c>
      <c r="P876" s="55">
        <f t="shared" si="73"/>
        <v>4914271.2748477943</v>
      </c>
      <c r="Q876" s="55">
        <f t="shared" si="73"/>
        <v>4889414.434810631</v>
      </c>
      <c r="R876" s="55">
        <f t="shared" si="73"/>
        <v>4864823.150570102</v>
      </c>
      <c r="S876" s="37">
        <f t="shared" si="74"/>
        <v>76445710.919986606</v>
      </c>
      <c r="T876" s="37">
        <f t="shared" si="72"/>
        <v>26784139.581726607</v>
      </c>
    </row>
    <row r="877" spans="1:20" x14ac:dyDescent="0.55000000000000004">
      <c r="A877" s="31" t="s">
        <v>20</v>
      </c>
      <c r="B877" s="31" t="str">
        <f>VLOOKUP(A877,[3]CountryClassification!$A$7:$G$132,5,FALSE)</f>
        <v>Yes</v>
      </c>
      <c r="C877" s="55">
        <f t="shared" si="73"/>
        <v>17462853.904319823</v>
      </c>
      <c r="D877" s="55">
        <f t="shared" si="73"/>
        <v>50510905.725229323</v>
      </c>
      <c r="E877" s="55">
        <f t="shared" si="73"/>
        <v>50607980.685959361</v>
      </c>
      <c r="F877" s="55">
        <f t="shared" si="73"/>
        <v>50678452.717419662</v>
      </c>
      <c r="G877" s="55">
        <f t="shared" si="73"/>
        <v>50725778.583363198</v>
      </c>
      <c r="H877" s="55">
        <f t="shared" si="73"/>
        <v>50747619.214097992</v>
      </c>
      <c r="I877" s="55">
        <f t="shared" si="73"/>
        <v>50721374.346868776</v>
      </c>
      <c r="J877" s="55">
        <f t="shared" si="73"/>
        <v>50697053.852076501</v>
      </c>
      <c r="K877" s="55">
        <f t="shared" si="73"/>
        <v>50674639.498645492</v>
      </c>
      <c r="L877" s="55">
        <f t="shared" si="73"/>
        <v>50654113.286730304</v>
      </c>
      <c r="M877" s="55">
        <f t="shared" si="73"/>
        <v>50635457.445010737</v>
      </c>
      <c r="N877" s="55">
        <f t="shared" si="73"/>
        <v>50530401.101371184</v>
      </c>
      <c r="O877" s="55">
        <f t="shared" si="73"/>
        <v>50426899.767614216</v>
      </c>
      <c r="P877" s="55">
        <f t="shared" si="73"/>
        <v>50324935.495781414</v>
      </c>
      <c r="Q877" s="55">
        <f t="shared" si="73"/>
        <v>50224490.553222686</v>
      </c>
      <c r="R877" s="55">
        <f t="shared" si="73"/>
        <v>50125547.420039862</v>
      </c>
      <c r="S877" s="37">
        <f t="shared" si="74"/>
        <v>775748503.59775054</v>
      </c>
      <c r="T877" s="37">
        <f t="shared" si="72"/>
        <v>270733590.83038938</v>
      </c>
    </row>
    <row r="878" spans="1:20" x14ac:dyDescent="0.55000000000000004">
      <c r="A878" s="31" t="s">
        <v>18</v>
      </c>
      <c r="B878" s="31" t="str">
        <f>VLOOKUP(A878,[3]CountryClassification!$A$7:$G$132,5,FALSE)</f>
        <v>Yes</v>
      </c>
      <c r="C878" s="55">
        <f t="shared" si="73"/>
        <v>3612739.1449597352</v>
      </c>
      <c r="D878" s="55">
        <f t="shared" si="73"/>
        <v>9291534.3251412064</v>
      </c>
      <c r="E878" s="55">
        <f t="shared" si="73"/>
        <v>9178344.7395358458</v>
      </c>
      <c r="F878" s="55">
        <f t="shared" si="73"/>
        <v>9067809.8885397818</v>
      </c>
      <c r="G878" s="55">
        <f t="shared" si="73"/>
        <v>8959855.0805825125</v>
      </c>
      <c r="H878" s="55">
        <f t="shared" si="73"/>
        <v>8854407.7887343112</v>
      </c>
      <c r="I878" s="55">
        <f t="shared" si="73"/>
        <v>8757017.8576057069</v>
      </c>
      <c r="J878" s="55">
        <f t="shared" si="73"/>
        <v>8661956.672167832</v>
      </c>
      <c r="K878" s="55">
        <f t="shared" si="73"/>
        <v>8569158.0477606114</v>
      </c>
      <c r="L878" s="55">
        <f t="shared" si="73"/>
        <v>8478557.7220599465</v>
      </c>
      <c r="M878" s="55">
        <f t="shared" si="73"/>
        <v>8390093.2991049886</v>
      </c>
      <c r="N878" s="55">
        <f t="shared" si="73"/>
        <v>8300026.2868548343</v>
      </c>
      <c r="O878" s="55">
        <f t="shared" si="73"/>
        <v>8212007.8508866606</v>
      </c>
      <c r="P878" s="55">
        <f t="shared" si="73"/>
        <v>8125980.6916130995</v>
      </c>
      <c r="Q878" s="55">
        <f t="shared" si="73"/>
        <v>8041889.1686685756</v>
      </c>
      <c r="R878" s="55">
        <f>+R351+R438+R526+R614+R702+R790</f>
        <v>7959679.252622176</v>
      </c>
      <c r="S878" s="37">
        <f t="shared" si="74"/>
        <v>132461057.8168378</v>
      </c>
      <c r="T878" s="37">
        <f t="shared" si="72"/>
        <v>48964690.967493393</v>
      </c>
    </row>
    <row r="880" spans="1:20" x14ac:dyDescent="0.55000000000000004">
      <c r="A880" s="31" t="s">
        <v>229</v>
      </c>
      <c r="B880" s="31"/>
      <c r="C880" s="37">
        <f>SUM(C798:C878)</f>
        <v>2498342357.519124</v>
      </c>
      <c r="D880" s="37">
        <f t="shared" ref="D880:R880" si="75">SUM(D798:D878)</f>
        <v>4111072054.7248869</v>
      </c>
      <c r="E880" s="37">
        <f t="shared" si="75"/>
        <v>4032004263.8830247</v>
      </c>
      <c r="F880" s="37">
        <f t="shared" si="75"/>
        <v>3955328659.3386731</v>
      </c>
      <c r="G880" s="37">
        <f t="shared" si="75"/>
        <v>3880956049.6442637</v>
      </c>
      <c r="H880" s="37">
        <f t="shared" si="75"/>
        <v>3808814822.3456216</v>
      </c>
      <c r="I880" s="37">
        <f t="shared" si="75"/>
        <v>3739823047.9593096</v>
      </c>
      <c r="J880" s="37">
        <f t="shared" si="75"/>
        <v>3672968489.9165239</v>
      </c>
      <c r="K880" s="37">
        <f t="shared" si="75"/>
        <v>3608194278.7022901</v>
      </c>
      <c r="L880" s="37">
        <f t="shared" si="75"/>
        <v>3545447345.7528367</v>
      </c>
      <c r="M880" s="37">
        <f t="shared" si="75"/>
        <v>3484678669.5860624</v>
      </c>
      <c r="N880" s="37">
        <f t="shared" si="75"/>
        <v>3425628292.7585239</v>
      </c>
      <c r="O880" s="37">
        <f t="shared" si="75"/>
        <v>3368318694.8857136</v>
      </c>
      <c r="P880" s="37">
        <f t="shared" si="75"/>
        <v>3312724915.7915411</v>
      </c>
      <c r="Q880" s="37">
        <f t="shared" si="75"/>
        <v>3258827323.4822044</v>
      </c>
      <c r="R880" s="37">
        <f t="shared" si="75"/>
        <v>3206612384.3105898</v>
      </c>
      <c r="S880" s="37">
        <f>SUM(S798:S878)</f>
        <v>56909741650.601196</v>
      </c>
      <c r="T880" s="37">
        <f>SUM(C880:H880)</f>
        <v>22286518207.455593</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3"/>
  <sheetViews>
    <sheetView workbookViewId="0">
      <selection activeCell="A59" sqref="A59"/>
    </sheetView>
  </sheetViews>
  <sheetFormatPr defaultRowHeight="14.4" x14ac:dyDescent="0.55000000000000004"/>
  <cols>
    <col min="1" max="1" width="16.5234375" bestFit="1" customWidth="1"/>
    <col min="2" max="2" width="25" bestFit="1" customWidth="1"/>
    <col min="3" max="3" width="21.734375" customWidth="1"/>
  </cols>
  <sheetData>
    <row r="1" spans="1:3" ht="18.3" x14ac:dyDescent="0.7">
      <c r="A1" s="1" t="s">
        <v>205</v>
      </c>
    </row>
    <row r="4" spans="1:3" x14ac:dyDescent="0.55000000000000004">
      <c r="A4" s="23" t="s">
        <v>206</v>
      </c>
      <c r="B4" s="23"/>
      <c r="C4" s="23"/>
    </row>
    <row r="6" spans="1:3" x14ac:dyDescent="0.55000000000000004">
      <c r="A6" s="17" t="s">
        <v>377</v>
      </c>
      <c r="B6" s="17" t="s">
        <v>182</v>
      </c>
      <c r="C6" s="17" t="s">
        <v>183</v>
      </c>
    </row>
    <row r="7" spans="1:3" x14ac:dyDescent="0.55000000000000004">
      <c r="A7" s="36" t="s">
        <v>187</v>
      </c>
      <c r="B7" s="45">
        <v>437363829.7869091</v>
      </c>
      <c r="C7" s="45">
        <v>4135905451.0994253</v>
      </c>
    </row>
    <row r="8" spans="1:3" x14ac:dyDescent="0.55000000000000004">
      <c r="A8" s="36" t="s">
        <v>190</v>
      </c>
      <c r="B8" s="45">
        <v>622964721.81289876</v>
      </c>
      <c r="C8" s="45">
        <v>3769797306.5092835</v>
      </c>
    </row>
    <row r="9" spans="1:3" x14ac:dyDescent="0.55000000000000004">
      <c r="A9" s="36" t="s">
        <v>191</v>
      </c>
      <c r="B9" s="45">
        <v>2344859.9272546768</v>
      </c>
      <c r="C9" s="45">
        <v>511904038.44075227</v>
      </c>
    </row>
    <row r="10" spans="1:3" x14ac:dyDescent="0.55000000000000004">
      <c r="A10" s="36" t="s">
        <v>195</v>
      </c>
      <c r="B10" s="45">
        <v>7968772.8781775385</v>
      </c>
      <c r="C10" s="45">
        <v>237802045.48779666</v>
      </c>
    </row>
    <row r="11" spans="1:3" x14ac:dyDescent="0.55000000000000004">
      <c r="A11" s="36" t="s">
        <v>197</v>
      </c>
      <c r="B11" s="45">
        <v>616846640.39294553</v>
      </c>
      <c r="C11" s="45">
        <v>5183142081.9175816</v>
      </c>
    </row>
    <row r="12" spans="1:3" x14ac:dyDescent="0.55000000000000004">
      <c r="A12" s="36" t="s">
        <v>186</v>
      </c>
      <c r="B12" s="45">
        <v>36098055.792168684</v>
      </c>
      <c r="C12" s="45">
        <v>723597655.85786319</v>
      </c>
    </row>
    <row r="13" spans="1:3" x14ac:dyDescent="0.55000000000000004">
      <c r="A13" s="36" t="s">
        <v>188</v>
      </c>
      <c r="B13" s="45">
        <v>-204311577.32256997</v>
      </c>
      <c r="C13" s="45">
        <v>6604172843.7934828</v>
      </c>
    </row>
    <row r="14" spans="1:3" x14ac:dyDescent="0.55000000000000004">
      <c r="A14" s="36" t="s">
        <v>196</v>
      </c>
      <c r="B14" s="45">
        <v>232718516.44574386</v>
      </c>
      <c r="C14" s="45">
        <v>1673731677.0068812</v>
      </c>
    </row>
    <row r="15" spans="1:3" x14ac:dyDescent="0.55000000000000004">
      <c r="A15" s="36" t="s">
        <v>194</v>
      </c>
      <c r="B15" s="45">
        <v>19341298.118507467</v>
      </c>
      <c r="C15" s="45">
        <v>1226596869.3627467</v>
      </c>
    </row>
    <row r="16" spans="1:3" x14ac:dyDescent="0.55000000000000004">
      <c r="A16" s="36" t="s">
        <v>198</v>
      </c>
      <c r="B16" s="45">
        <v>8504788.6029447839</v>
      </c>
      <c r="C16" s="45">
        <v>360350959.15165854</v>
      </c>
    </row>
    <row r="17" spans="1:3" x14ac:dyDescent="0.55000000000000004">
      <c r="A17" s="36" t="s">
        <v>184</v>
      </c>
      <c r="B17" s="45">
        <v>109831503.92844045</v>
      </c>
      <c r="C17" s="45">
        <v>305201072.90208298</v>
      </c>
    </row>
    <row r="18" spans="1:3" x14ac:dyDescent="0.55000000000000004">
      <c r="A18" s="36" t="s">
        <v>185</v>
      </c>
      <c r="B18" s="45">
        <v>1886913.7562690079</v>
      </c>
      <c r="C18" s="45">
        <v>719544656.61413717</v>
      </c>
    </row>
    <row r="19" spans="1:3" x14ac:dyDescent="0.55000000000000004">
      <c r="A19" s="36" t="s">
        <v>193</v>
      </c>
      <c r="B19" s="45">
        <v>4925450.4429966509</v>
      </c>
      <c r="C19" s="45">
        <v>971385749.69852805</v>
      </c>
    </row>
    <row r="20" spans="1:3" x14ac:dyDescent="0.55000000000000004">
      <c r="A20" s="36" t="s">
        <v>189</v>
      </c>
      <c r="B20" s="45">
        <v>13232378.744198008</v>
      </c>
      <c r="C20" s="45">
        <v>347630949.71501487</v>
      </c>
    </row>
    <row r="21" spans="1:3" x14ac:dyDescent="0.55000000000000004">
      <c r="A21" s="36" t="s">
        <v>192</v>
      </c>
      <c r="B21" s="45">
        <v>-13418106.540320873</v>
      </c>
      <c r="C21" s="45">
        <v>855950802.15850163</v>
      </c>
    </row>
    <row r="22" spans="1:3" x14ac:dyDescent="0.55000000000000004">
      <c r="A22" s="36"/>
      <c r="B22" s="45"/>
      <c r="C22" s="45"/>
    </row>
    <row r="23" spans="1:3" x14ac:dyDescent="0.55000000000000004">
      <c r="A23" s="36" t="s">
        <v>207</v>
      </c>
      <c r="B23" s="45">
        <f>SUM(B7:B21)</f>
        <v>1896298046.7665634</v>
      </c>
      <c r="C23" s="45">
        <f>SUM(C7:C21)</f>
        <v>27626714159.715736</v>
      </c>
    </row>
    <row r="24" spans="1:3" x14ac:dyDescent="0.55000000000000004">
      <c r="A24" s="36"/>
      <c r="B24" s="45"/>
      <c r="C24" s="45"/>
    </row>
    <row r="25" spans="1:3" x14ac:dyDescent="0.55000000000000004">
      <c r="A25" s="36"/>
      <c r="B25" s="45"/>
      <c r="C25" s="45"/>
    </row>
    <row r="26" spans="1:3" x14ac:dyDescent="0.55000000000000004">
      <c r="A26" s="23" t="s">
        <v>208</v>
      </c>
      <c r="B26" s="23"/>
      <c r="C26" s="23"/>
    </row>
    <row r="28" spans="1:3" x14ac:dyDescent="0.55000000000000004">
      <c r="A28" s="17" t="s">
        <v>377</v>
      </c>
      <c r="B28" s="27" t="s">
        <v>203</v>
      </c>
      <c r="C28" s="27" t="s">
        <v>204</v>
      </c>
    </row>
    <row r="29" spans="1:3" x14ac:dyDescent="0.55000000000000004">
      <c r="A29" t="s">
        <v>187</v>
      </c>
      <c r="B29" s="46">
        <f>B7/1000000</f>
        <v>437.36382978690909</v>
      </c>
      <c r="C29" s="46">
        <f>C7/1000000</f>
        <v>4135.9054510994256</v>
      </c>
    </row>
    <row r="30" spans="1:3" x14ac:dyDescent="0.55000000000000004">
      <c r="A30" t="s">
        <v>190</v>
      </c>
      <c r="B30" s="46">
        <f t="shared" ref="B30:C43" si="0">B8/1000000</f>
        <v>622.9647218128988</v>
      </c>
      <c r="C30" s="46">
        <f t="shared" si="0"/>
        <v>3769.7973065092833</v>
      </c>
    </row>
    <row r="31" spans="1:3" x14ac:dyDescent="0.55000000000000004">
      <c r="A31" t="s">
        <v>191</v>
      </c>
      <c r="B31" s="46">
        <f t="shared" si="0"/>
        <v>2.3448599272546766</v>
      </c>
      <c r="C31" s="46">
        <f t="shared" si="0"/>
        <v>511.90403844075229</v>
      </c>
    </row>
    <row r="32" spans="1:3" x14ac:dyDescent="0.55000000000000004">
      <c r="A32" t="s">
        <v>195</v>
      </c>
      <c r="B32" s="46">
        <f t="shared" si="0"/>
        <v>7.9687728781775382</v>
      </c>
      <c r="C32" s="46">
        <f t="shared" si="0"/>
        <v>237.80204548779668</v>
      </c>
    </row>
    <row r="33" spans="1:3" x14ac:dyDescent="0.55000000000000004">
      <c r="A33" t="s">
        <v>197</v>
      </c>
      <c r="B33" s="46">
        <f t="shared" si="0"/>
        <v>616.84664039294557</v>
      </c>
      <c r="C33" s="46">
        <f t="shared" si="0"/>
        <v>5183.1420819175819</v>
      </c>
    </row>
    <row r="34" spans="1:3" x14ac:dyDescent="0.55000000000000004">
      <c r="A34" t="s">
        <v>186</v>
      </c>
      <c r="B34" s="46">
        <f t="shared" si="0"/>
        <v>36.098055792168687</v>
      </c>
      <c r="C34" s="46">
        <f t="shared" si="0"/>
        <v>723.59765585786317</v>
      </c>
    </row>
    <row r="35" spans="1:3" x14ac:dyDescent="0.55000000000000004">
      <c r="A35" t="s">
        <v>188</v>
      </c>
      <c r="B35" s="46">
        <f t="shared" si="0"/>
        <v>-204.31157732256997</v>
      </c>
      <c r="C35" s="46">
        <f t="shared" si="0"/>
        <v>6604.1728437934826</v>
      </c>
    </row>
    <row r="36" spans="1:3" x14ac:dyDescent="0.55000000000000004">
      <c r="A36" t="s">
        <v>196</v>
      </c>
      <c r="B36" s="46">
        <f t="shared" si="0"/>
        <v>232.71851644574386</v>
      </c>
      <c r="C36" s="46">
        <f t="shared" si="0"/>
        <v>1673.7316770068812</v>
      </c>
    </row>
    <row r="37" spans="1:3" x14ac:dyDescent="0.55000000000000004">
      <c r="A37" t="s">
        <v>194</v>
      </c>
      <c r="B37" s="46">
        <f t="shared" si="0"/>
        <v>19.341298118507467</v>
      </c>
      <c r="C37" s="46">
        <f t="shared" si="0"/>
        <v>1226.5968693627467</v>
      </c>
    </row>
    <row r="38" spans="1:3" x14ac:dyDescent="0.55000000000000004">
      <c r="A38" t="s">
        <v>198</v>
      </c>
      <c r="B38" s="46">
        <f t="shared" si="0"/>
        <v>8.5047886029447834</v>
      </c>
      <c r="C38" s="46">
        <f t="shared" si="0"/>
        <v>360.35095915165851</v>
      </c>
    </row>
    <row r="39" spans="1:3" x14ac:dyDescent="0.55000000000000004">
      <c r="A39" t="s">
        <v>184</v>
      </c>
      <c r="B39" s="46">
        <f t="shared" si="0"/>
        <v>109.83150392844045</v>
      </c>
      <c r="C39" s="46">
        <f t="shared" si="0"/>
        <v>305.20107290208296</v>
      </c>
    </row>
    <row r="40" spans="1:3" x14ac:dyDescent="0.55000000000000004">
      <c r="A40" t="s">
        <v>185</v>
      </c>
      <c r="B40" s="46">
        <f t="shared" si="0"/>
        <v>1.8869137562690079</v>
      </c>
      <c r="C40" s="46">
        <f t="shared" si="0"/>
        <v>719.54465661413712</v>
      </c>
    </row>
    <row r="41" spans="1:3" x14ac:dyDescent="0.55000000000000004">
      <c r="A41" t="s">
        <v>193</v>
      </c>
      <c r="B41" s="46">
        <f t="shared" si="0"/>
        <v>4.9254504429966506</v>
      </c>
      <c r="C41" s="46">
        <f t="shared" si="0"/>
        <v>971.385749698528</v>
      </c>
    </row>
    <row r="42" spans="1:3" x14ac:dyDescent="0.55000000000000004">
      <c r="A42" t="s">
        <v>189</v>
      </c>
      <c r="B42" s="46">
        <f t="shared" si="0"/>
        <v>13.232378744198007</v>
      </c>
      <c r="C42" s="46">
        <f t="shared" si="0"/>
        <v>347.63094971501488</v>
      </c>
    </row>
    <row r="43" spans="1:3" x14ac:dyDescent="0.55000000000000004">
      <c r="A43" t="s">
        <v>192</v>
      </c>
      <c r="B43" s="46">
        <f t="shared" si="0"/>
        <v>-13.418106540320874</v>
      </c>
      <c r="C43" s="46">
        <f t="shared" si="0"/>
        <v>855.95080215850157</v>
      </c>
    </row>
    <row r="45" spans="1:3" x14ac:dyDescent="0.55000000000000004">
      <c r="B45" s="46">
        <f>SUM(B29:B43)</f>
        <v>1896.2980467665639</v>
      </c>
      <c r="C45" s="46">
        <f>SUM(C29:C43)</f>
        <v>27626.714159715742</v>
      </c>
    </row>
    <row r="48" spans="1:3" x14ac:dyDescent="0.55000000000000004">
      <c r="A48" s="23" t="s">
        <v>209</v>
      </c>
      <c r="B48" s="23"/>
      <c r="C48" s="23"/>
    </row>
    <row r="49" spans="1:3" x14ac:dyDescent="0.55000000000000004">
      <c r="A49" s="17" t="s">
        <v>387</v>
      </c>
      <c r="B49" s="27" t="s">
        <v>203</v>
      </c>
      <c r="C49" s="27" t="s">
        <v>204</v>
      </c>
    </row>
    <row r="50" spans="1:3" x14ac:dyDescent="0.55000000000000004">
      <c r="A50" t="s">
        <v>55</v>
      </c>
      <c r="B50" s="46">
        <f>SUM(B29:B33)</f>
        <v>1687.4888247981858</v>
      </c>
      <c r="C50" s="46">
        <f>SUM(C29:C33)</f>
        <v>13838.550923454841</v>
      </c>
    </row>
    <row r="51" spans="1:3" x14ac:dyDescent="0.55000000000000004">
      <c r="A51" t="s">
        <v>56</v>
      </c>
      <c r="B51" s="46">
        <f>SUM(B34:B38)</f>
        <v>92.351081636794817</v>
      </c>
      <c r="C51" s="46">
        <f>SUM(C34:C38)</f>
        <v>10588.450005172632</v>
      </c>
    </row>
    <row r="52" spans="1:3" x14ac:dyDescent="0.55000000000000004">
      <c r="A52" t="s">
        <v>210</v>
      </c>
      <c r="B52" s="46">
        <f>SUM(B39:B41)</f>
        <v>116.64386812770611</v>
      </c>
      <c r="C52" s="46">
        <f>SUM(C39:C41)</f>
        <v>1996.1314792147482</v>
      </c>
    </row>
    <row r="53" spans="1:3" x14ac:dyDescent="0.55000000000000004">
      <c r="A53" t="s">
        <v>211</v>
      </c>
      <c r="B53" s="46">
        <f>B42</f>
        <v>13.232378744198007</v>
      </c>
      <c r="C53" s="46">
        <f>C42</f>
        <v>347.63094971501488</v>
      </c>
    </row>
    <row r="54" spans="1:3" x14ac:dyDescent="0.55000000000000004">
      <c r="A54" t="s">
        <v>212</v>
      </c>
      <c r="B54" s="46">
        <f>B43</f>
        <v>-13.418106540320874</v>
      </c>
      <c r="C54" s="46">
        <f>C43</f>
        <v>855.95080215850157</v>
      </c>
    </row>
    <row r="55" spans="1:3" x14ac:dyDescent="0.55000000000000004">
      <c r="B55" s="46">
        <f>SUM(B50:B54)</f>
        <v>1896.2980467665639</v>
      </c>
      <c r="C55" s="46">
        <f>SUM(C50:C54)</f>
        <v>27626.714159715739</v>
      </c>
    </row>
    <row r="56" spans="1:3" x14ac:dyDescent="0.55000000000000004">
      <c r="B56" s="46"/>
      <c r="C56" s="46"/>
    </row>
    <row r="57" spans="1:3" x14ac:dyDescent="0.55000000000000004">
      <c r="A57" s="23" t="s">
        <v>213</v>
      </c>
      <c r="B57" s="23"/>
      <c r="C57" s="23"/>
    </row>
    <row r="58" spans="1:3" x14ac:dyDescent="0.55000000000000004">
      <c r="A58" s="17" t="s">
        <v>387</v>
      </c>
      <c r="B58" s="27" t="s">
        <v>203</v>
      </c>
      <c r="C58" s="27" t="s">
        <v>204</v>
      </c>
    </row>
    <row r="59" spans="1:3" x14ac:dyDescent="0.55000000000000004">
      <c r="A59" t="s">
        <v>55</v>
      </c>
      <c r="B59" s="47">
        <f>B50/B$55</f>
        <v>0.88988586349892351</v>
      </c>
      <c r="C59" s="47">
        <f>C50/C$55</f>
        <v>0.50091193775167475</v>
      </c>
    </row>
    <row r="60" spans="1:3" x14ac:dyDescent="0.55000000000000004">
      <c r="A60" t="s">
        <v>56</v>
      </c>
      <c r="B60" s="47">
        <f t="shared" ref="B60:C63" si="1">B51/B$55</f>
        <v>4.8700720751289853E-2</v>
      </c>
      <c r="C60" s="47">
        <f t="shared" si="1"/>
        <v>0.38326852567260139</v>
      </c>
    </row>
    <row r="61" spans="1:3" x14ac:dyDescent="0.55000000000000004">
      <c r="A61" t="s">
        <v>210</v>
      </c>
      <c r="B61" s="47">
        <f t="shared" si="1"/>
        <v>6.1511358051862766E-2</v>
      </c>
      <c r="C61" s="47">
        <f t="shared" si="1"/>
        <v>7.2253669679090318E-2</v>
      </c>
    </row>
    <row r="62" spans="1:3" x14ac:dyDescent="0.55000000000000004">
      <c r="A62" t="s">
        <v>211</v>
      </c>
      <c r="B62" s="47">
        <f t="shared" si="1"/>
        <v>6.9780057869916296E-3</v>
      </c>
      <c r="C62" s="47">
        <f t="shared" si="1"/>
        <v>1.2583144984426616E-2</v>
      </c>
    </row>
    <row r="63" spans="1:3" x14ac:dyDescent="0.55000000000000004">
      <c r="A63" t="s">
        <v>212</v>
      </c>
      <c r="B63" s="47">
        <f t="shared" si="1"/>
        <v>-7.0759480890678029E-3</v>
      </c>
      <c r="C63" s="47">
        <f t="shared" si="1"/>
        <v>3.0982721912206905E-2</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C92"/>
  <sheetViews>
    <sheetView tabSelected="1" workbookViewId="0">
      <pane xSplit="1" ySplit="9" topLeftCell="B10" activePane="bottomRight" state="frozen"/>
      <selection pane="topRight" activeCell="B1" sqref="B1"/>
      <selection pane="bottomLeft" activeCell="A10" sqref="A10"/>
      <selection pane="bottomRight" activeCell="C9" sqref="C9"/>
    </sheetView>
  </sheetViews>
  <sheetFormatPr defaultColWidth="8.734375" defaultRowHeight="14.4" x14ac:dyDescent="0.55000000000000004"/>
  <cols>
    <col min="1" max="1" width="29.5234375" style="136" bestFit="1" customWidth="1"/>
    <col min="2" max="9" width="15.7890625" style="136" customWidth="1"/>
    <col min="10" max="10" width="15.62890625" style="136" customWidth="1"/>
    <col min="11" max="12" width="16.1015625" style="136" customWidth="1"/>
    <col min="13" max="13" width="14.5234375" style="136" customWidth="1"/>
    <col min="14" max="14" width="13.62890625" style="136" customWidth="1"/>
    <col min="15" max="15" width="29.5234375" style="136" bestFit="1" customWidth="1"/>
    <col min="16" max="23" width="15.7890625" style="136" customWidth="1"/>
    <col min="24" max="24" width="15.62890625" style="136" customWidth="1"/>
    <col min="25" max="26" width="16.1015625" style="136" customWidth="1"/>
    <col min="27" max="27" width="14.5234375" style="136" customWidth="1"/>
    <col min="28" max="28" width="13.62890625" style="136" customWidth="1"/>
    <col min="29" max="16384" width="8.734375" style="136"/>
  </cols>
  <sheetData>
    <row r="1" spans="1:29" ht="18.3" x14ac:dyDescent="0.7">
      <c r="A1" s="1" t="s">
        <v>251</v>
      </c>
    </row>
    <row r="6" spans="1:29" x14ac:dyDescent="0.55000000000000004">
      <c r="B6" s="69" t="s">
        <v>252</v>
      </c>
      <c r="C6" s="70"/>
      <c r="D6" s="70"/>
      <c r="E6" s="70"/>
      <c r="F6" s="70"/>
      <c r="G6" s="70"/>
      <c r="H6" s="70"/>
      <c r="I6" s="70"/>
      <c r="J6" s="70"/>
      <c r="K6" s="70"/>
      <c r="L6" s="70"/>
      <c r="M6" s="70"/>
      <c r="N6" s="70"/>
      <c r="P6" s="142" t="s">
        <v>253</v>
      </c>
      <c r="Q6" s="74"/>
      <c r="R6" s="74"/>
      <c r="S6" s="74"/>
      <c r="T6" s="74"/>
      <c r="U6" s="74"/>
      <c r="V6" s="74"/>
      <c r="W6" s="74"/>
      <c r="X6" s="74"/>
      <c r="Y6" s="74"/>
      <c r="Z6" s="74"/>
      <c r="AA6" s="74"/>
      <c r="AB6" s="74"/>
    </row>
    <row r="7" spans="1:29" x14ac:dyDescent="0.55000000000000004">
      <c r="B7" s="71" t="s">
        <v>254</v>
      </c>
      <c r="C7" s="143"/>
      <c r="D7" s="143"/>
      <c r="E7" s="144"/>
      <c r="F7" s="143"/>
      <c r="G7" s="143"/>
      <c r="H7" s="143"/>
      <c r="I7" s="143"/>
      <c r="K7" s="72" t="s">
        <v>255</v>
      </c>
      <c r="L7" s="72"/>
      <c r="M7" s="72"/>
      <c r="N7" s="72"/>
      <c r="P7" s="71" t="s">
        <v>254</v>
      </c>
      <c r="Q7" s="143"/>
      <c r="R7" s="143"/>
      <c r="S7" s="144"/>
      <c r="T7" s="143"/>
      <c r="U7" s="143"/>
      <c r="V7" s="143"/>
      <c r="W7" s="143"/>
      <c r="Y7" s="72" t="s">
        <v>255</v>
      </c>
      <c r="Z7" s="72"/>
      <c r="AA7" s="72"/>
      <c r="AB7" s="72"/>
    </row>
    <row r="8" spans="1:29" x14ac:dyDescent="0.55000000000000004">
      <c r="B8" s="73" t="s">
        <v>256</v>
      </c>
      <c r="C8" s="73"/>
      <c r="D8" s="74" t="s">
        <v>70</v>
      </c>
      <c r="E8" s="145"/>
      <c r="F8" s="75" t="s">
        <v>8</v>
      </c>
      <c r="G8" s="146"/>
      <c r="H8" s="76" t="s">
        <v>257</v>
      </c>
      <c r="I8" s="147"/>
      <c r="P8" s="73" t="s">
        <v>256</v>
      </c>
      <c r="Q8" s="73"/>
      <c r="R8" s="74" t="s">
        <v>70</v>
      </c>
      <c r="S8" s="145"/>
      <c r="T8" s="75" t="s">
        <v>8</v>
      </c>
      <c r="U8" s="146"/>
      <c r="V8" s="76" t="s">
        <v>257</v>
      </c>
      <c r="W8" s="147"/>
    </row>
    <row r="9" spans="1:29" ht="43.2" x14ac:dyDescent="0.55000000000000004">
      <c r="A9" s="25" t="s">
        <v>1</v>
      </c>
      <c r="B9" s="39" t="s">
        <v>258</v>
      </c>
      <c r="C9" s="39" t="s">
        <v>259</v>
      </c>
      <c r="D9" s="39" t="s">
        <v>260</v>
      </c>
      <c r="E9" s="39" t="s">
        <v>261</v>
      </c>
      <c r="F9" s="39" t="s">
        <v>262</v>
      </c>
      <c r="G9" s="39" t="s">
        <v>263</v>
      </c>
      <c r="H9" s="39" t="s">
        <v>264</v>
      </c>
      <c r="I9" s="39" t="s">
        <v>265</v>
      </c>
      <c r="J9" s="51" t="s">
        <v>225</v>
      </c>
      <c r="K9" s="39" t="s">
        <v>266</v>
      </c>
      <c r="L9" s="39" t="s">
        <v>267</v>
      </c>
      <c r="M9" s="39" t="s">
        <v>268</v>
      </c>
      <c r="N9" s="39" t="s">
        <v>269</v>
      </c>
      <c r="O9" s="25" t="s">
        <v>1</v>
      </c>
      <c r="P9" s="39" t="s">
        <v>270</v>
      </c>
      <c r="Q9" s="39" t="s">
        <v>271</v>
      </c>
      <c r="R9" s="39" t="s">
        <v>272</v>
      </c>
      <c r="S9" s="39" t="s">
        <v>273</v>
      </c>
      <c r="T9" s="39" t="s">
        <v>274</v>
      </c>
      <c r="U9" s="39" t="s">
        <v>275</v>
      </c>
      <c r="V9" s="39" t="s">
        <v>276</v>
      </c>
      <c r="W9" s="39" t="s">
        <v>277</v>
      </c>
      <c r="X9" s="51" t="s">
        <v>278</v>
      </c>
      <c r="Y9" s="39" t="s">
        <v>279</v>
      </c>
      <c r="Z9" s="39" t="s">
        <v>280</v>
      </c>
      <c r="AA9" s="39" t="s">
        <v>281</v>
      </c>
      <c r="AB9" s="39" t="s">
        <v>282</v>
      </c>
      <c r="AC9" s="54" t="s">
        <v>228</v>
      </c>
    </row>
    <row r="10" spans="1:29" x14ac:dyDescent="0.55000000000000004">
      <c r="A10" s="151" t="s">
        <v>79</v>
      </c>
      <c r="B10" s="152">
        <f>D10+F10+H10</f>
        <v>5130.4689368394902</v>
      </c>
      <c r="C10" s="152">
        <f>E10+G10+I10</f>
        <v>408206.27159878891</v>
      </c>
      <c r="D10" s="77">
        <v>3193.705215679438</v>
      </c>
      <c r="E10" s="77">
        <v>7837.8761859082369</v>
      </c>
      <c r="F10" s="77">
        <v>1919.40013525635</v>
      </c>
      <c r="G10" s="77">
        <v>208067.09096130729</v>
      </c>
      <c r="H10" s="77">
        <v>17.363585903702187</v>
      </c>
      <c r="I10" s="77">
        <v>192301.30445157338</v>
      </c>
      <c r="J10" s="136" t="str">
        <f>VLOOKUP($A10,[3]CountryClassification!$A$7:$F$132,6,FALSE)</f>
        <v>Southern Asia</v>
      </c>
      <c r="K10" s="148">
        <v>283.92846150463811</v>
      </c>
      <c r="L10" s="148">
        <v>18615.062612672031</v>
      </c>
      <c r="M10" s="77">
        <v>1186.9203457934782</v>
      </c>
      <c r="N10" s="77">
        <v>4451014.6075027753</v>
      </c>
      <c r="O10" s="151" t="s">
        <v>79</v>
      </c>
      <c r="P10" s="152">
        <f>R10+T10+V10</f>
        <v>1273.1796995840887</v>
      </c>
      <c r="Q10" s="152">
        <f>S10+U10+W10</f>
        <v>67235.454780300919</v>
      </c>
      <c r="R10" s="77">
        <v>1241.4232462339314</v>
      </c>
      <c r="S10" s="77">
        <v>3041.8154555300462</v>
      </c>
      <c r="T10" s="77">
        <v>29.964892635121942</v>
      </c>
      <c r="U10" s="77">
        <v>9601.1439237594604</v>
      </c>
      <c r="V10" s="77">
        <v>1.7915607150353026</v>
      </c>
      <c r="W10" s="77">
        <v>54592.495401011416</v>
      </c>
      <c r="X10" s="136" t="s">
        <v>196</v>
      </c>
      <c r="Y10" s="148">
        <v>14.344897331046923</v>
      </c>
      <c r="Z10" s="148">
        <v>3345.1021413182079</v>
      </c>
      <c r="AA10" s="77">
        <v>122.4654789166525</v>
      </c>
      <c r="AB10" s="77">
        <v>1263243.6467359141</v>
      </c>
      <c r="AC10" s="153" t="s">
        <v>459</v>
      </c>
    </row>
    <row r="11" spans="1:29" x14ac:dyDescent="0.55000000000000004">
      <c r="A11" s="151" t="s">
        <v>82</v>
      </c>
      <c r="B11" s="152">
        <f t="shared" ref="B11:C74" si="0">D11+F11+H11</f>
        <v>8986.0690297674519</v>
      </c>
      <c r="C11" s="152">
        <f t="shared" si="0"/>
        <v>1320870.1313004536</v>
      </c>
      <c r="D11" s="77">
        <v>3379.2759998153851</v>
      </c>
      <c r="E11" s="77">
        <v>10056.647943864316</v>
      </c>
      <c r="F11" s="77">
        <v>5561.4363957289606</v>
      </c>
      <c r="G11" s="77">
        <v>917611.00889433548</v>
      </c>
      <c r="H11" s="77">
        <v>45.356634223106084</v>
      </c>
      <c r="I11" s="77">
        <v>393202.47446225386</v>
      </c>
      <c r="J11" s="136" t="str">
        <f>VLOOKUP($A11,[3]CountryClassification!$A$7:$F$132,6,FALSE)</f>
        <v>Middle Africa</v>
      </c>
      <c r="K11" s="148">
        <v>642.86991298233625</v>
      </c>
      <c r="L11" s="148">
        <v>71486.171222642181</v>
      </c>
      <c r="M11" s="77">
        <v>3100.4374484992586</v>
      </c>
      <c r="N11" s="77">
        <v>4946162.9639296997</v>
      </c>
      <c r="O11" s="151" t="s">
        <v>82</v>
      </c>
      <c r="P11" s="152">
        <f t="shared" ref="P11:Q74" si="1">R11+T11+V11</f>
        <v>769.4605771586248</v>
      </c>
      <c r="Q11" s="152">
        <f t="shared" si="1"/>
        <v>155078.01849139493</v>
      </c>
      <c r="R11" s="77">
        <v>657.71754421371224</v>
      </c>
      <c r="S11" s="77">
        <v>2098.1267845138937</v>
      </c>
      <c r="T11" s="77">
        <v>107.65074199344963</v>
      </c>
      <c r="U11" s="77">
        <v>44040.980394785292</v>
      </c>
      <c r="V11" s="77">
        <v>4.0922909514629282</v>
      </c>
      <c r="W11" s="77">
        <v>108938.91131209576</v>
      </c>
      <c r="X11" s="136" t="s">
        <v>190</v>
      </c>
      <c r="Y11" s="148">
        <v>63.805440801617806</v>
      </c>
      <c r="Z11" s="148">
        <v>18375.966950865783</v>
      </c>
      <c r="AA11" s="77">
        <v>279.73619148251601</v>
      </c>
      <c r="AB11" s="77">
        <v>1369043.8756076125</v>
      </c>
      <c r="AC11" s="153" t="s">
        <v>460</v>
      </c>
    </row>
    <row r="12" spans="1:29" x14ac:dyDescent="0.55000000000000004">
      <c r="A12" s="151" t="s">
        <v>85</v>
      </c>
      <c r="B12" s="152">
        <f t="shared" si="0"/>
        <v>61.317238532474676</v>
      </c>
      <c r="C12" s="152">
        <f t="shared" si="0"/>
        <v>103420.5545473434</v>
      </c>
      <c r="D12" s="77">
        <v>60.257315254539662</v>
      </c>
      <c r="E12" s="77">
        <v>355.14222847338488</v>
      </c>
      <c r="F12" s="77">
        <v>0</v>
      </c>
      <c r="G12" s="77">
        <v>67719.753017768264</v>
      </c>
      <c r="H12" s="77">
        <v>1.0599232779350132</v>
      </c>
      <c r="I12" s="77">
        <v>35345.659301101747</v>
      </c>
      <c r="J12" s="136" t="str">
        <f>VLOOKUP($A12,[3]CountryClassification!$A$7:$F$132,6,FALSE)</f>
        <v>Western Asia</v>
      </c>
      <c r="K12" s="148">
        <v>0</v>
      </c>
      <c r="L12" s="148">
        <v>4735.0933559994337</v>
      </c>
      <c r="M12" s="77">
        <v>72.453035366081167</v>
      </c>
      <c r="N12" s="77">
        <v>802662.98793175165</v>
      </c>
      <c r="O12" s="151" t="s">
        <v>85</v>
      </c>
      <c r="P12" s="152">
        <f t="shared" si="1"/>
        <v>8.8158632167510689</v>
      </c>
      <c r="Q12" s="152">
        <f t="shared" si="1"/>
        <v>16070.613409054704</v>
      </c>
      <c r="R12" s="77">
        <v>8.6711333358303193</v>
      </c>
      <c r="S12" s="77">
        <v>47.37740730472953</v>
      </c>
      <c r="T12" s="77">
        <v>0</v>
      </c>
      <c r="U12" s="77">
        <v>4415.1878516748548</v>
      </c>
      <c r="V12" s="77">
        <v>0.14472988092074957</v>
      </c>
      <c r="W12" s="77">
        <v>11608.048150075119</v>
      </c>
      <c r="X12" s="136" t="s">
        <v>198</v>
      </c>
      <c r="Y12" s="148">
        <v>0</v>
      </c>
      <c r="Z12" s="148">
        <v>1661.0483071256549</v>
      </c>
      <c r="AA12" s="77">
        <v>9.8932813337596599</v>
      </c>
      <c r="AB12" s="77">
        <v>263548.96451968199</v>
      </c>
      <c r="AC12" s="153" t="s">
        <v>459</v>
      </c>
    </row>
    <row r="13" spans="1:29" x14ac:dyDescent="0.55000000000000004">
      <c r="A13" s="151" t="s">
        <v>86</v>
      </c>
      <c r="B13" s="152">
        <f t="shared" si="0"/>
        <v>5483.3724241907184</v>
      </c>
      <c r="C13" s="152">
        <f t="shared" si="0"/>
        <v>675438.01300847344</v>
      </c>
      <c r="D13" s="77">
        <v>4451.1421774482296</v>
      </c>
      <c r="E13" s="77">
        <v>29710.65854827367</v>
      </c>
      <c r="F13" s="77">
        <v>981.62679916620255</v>
      </c>
      <c r="G13" s="77">
        <v>173628.81159186363</v>
      </c>
      <c r="H13" s="77">
        <v>50.603447576286271</v>
      </c>
      <c r="I13" s="77">
        <v>472098.5428683362</v>
      </c>
      <c r="J13" s="136" t="str">
        <f>VLOOKUP($A13,[3]CountryClassification!$A$7:$F$132,6,FALSE)</f>
        <v>Southern Asia</v>
      </c>
      <c r="K13" s="148">
        <v>113</v>
      </c>
      <c r="L13" s="148">
        <v>15818</v>
      </c>
      <c r="M13" s="77">
        <v>3459.0931751411408</v>
      </c>
      <c r="N13" s="77">
        <v>11891580.977924969</v>
      </c>
      <c r="O13" s="151" t="s">
        <v>86</v>
      </c>
      <c r="P13" s="152">
        <f t="shared" si="1"/>
        <v>1474.2943123688165</v>
      </c>
      <c r="Q13" s="152">
        <f t="shared" si="1"/>
        <v>166532.81886144081</v>
      </c>
      <c r="R13" s="77">
        <v>1446.4673953400925</v>
      </c>
      <c r="S13" s="77">
        <v>8448.7336266848142</v>
      </c>
      <c r="T13" s="77">
        <v>20.400091707706451</v>
      </c>
      <c r="U13" s="77">
        <v>8377.0569434165955</v>
      </c>
      <c r="V13" s="77">
        <v>7.4268253210175317</v>
      </c>
      <c r="W13" s="77">
        <v>149707.0282913394</v>
      </c>
      <c r="X13" s="136" t="s">
        <v>196</v>
      </c>
      <c r="Y13" s="148">
        <v>9</v>
      </c>
      <c r="Z13" s="148">
        <v>3065</v>
      </c>
      <c r="AA13" s="77">
        <v>507.67451649159193</v>
      </c>
      <c r="AB13" s="77">
        <v>3767802.2069670698</v>
      </c>
      <c r="AC13" s="153" t="s">
        <v>459</v>
      </c>
    </row>
    <row r="14" spans="1:29" x14ac:dyDescent="0.55000000000000004">
      <c r="A14" s="151" t="s">
        <v>89</v>
      </c>
      <c r="B14" s="152">
        <f t="shared" si="0"/>
        <v>6850.9473520447973</v>
      </c>
      <c r="C14" s="152">
        <f t="shared" si="0"/>
        <v>279102.33066152816</v>
      </c>
      <c r="D14" s="77">
        <v>6793.9579660574418</v>
      </c>
      <c r="E14" s="77">
        <v>14819.046268547841</v>
      </c>
      <c r="F14" s="77">
        <v>0</v>
      </c>
      <c r="G14" s="77">
        <v>74635.351815730333</v>
      </c>
      <c r="H14" s="77">
        <v>56.98938598735549</v>
      </c>
      <c r="I14" s="77">
        <v>189647.93257724997</v>
      </c>
      <c r="J14" s="136" t="str">
        <f>VLOOKUP($A14,[3]CountryClassification!$A$7:$F$132,6,FALSE)</f>
        <v>Western Africa</v>
      </c>
      <c r="K14" s="148">
        <v>0</v>
      </c>
      <c r="L14" s="148">
        <v>6044.8013149784256</v>
      </c>
      <c r="M14" s="77">
        <v>3895.615922755911</v>
      </c>
      <c r="N14" s="77">
        <v>2343293.0852925591</v>
      </c>
      <c r="O14" s="151" t="s">
        <v>89</v>
      </c>
      <c r="P14" s="152">
        <f t="shared" si="1"/>
        <v>903.61789489463808</v>
      </c>
      <c r="Q14" s="152">
        <f t="shared" si="1"/>
        <v>62726.055313821074</v>
      </c>
      <c r="R14" s="77">
        <v>897.9524466392013</v>
      </c>
      <c r="S14" s="77">
        <v>2039.5687024148701</v>
      </c>
      <c r="T14" s="77">
        <v>0</v>
      </c>
      <c r="U14" s="77">
        <v>5919.3411232531071</v>
      </c>
      <c r="V14" s="77">
        <v>5.665448255436786</v>
      </c>
      <c r="W14" s="77">
        <v>54767.145488153095</v>
      </c>
      <c r="X14" s="136" t="s">
        <v>197</v>
      </c>
      <c r="Y14" s="148">
        <v>0</v>
      </c>
      <c r="Z14" s="148">
        <v>1906.887199506883</v>
      </c>
      <c r="AA14" s="77">
        <v>387.27229730674298</v>
      </c>
      <c r="AB14" s="77">
        <v>675418.64266937471</v>
      </c>
      <c r="AC14" s="153" t="s">
        <v>459</v>
      </c>
    </row>
    <row r="15" spans="1:29" x14ac:dyDescent="0.55000000000000004">
      <c r="A15" s="151" t="s">
        <v>91</v>
      </c>
      <c r="B15" s="152">
        <f t="shared" si="0"/>
        <v>85383.382969618993</v>
      </c>
      <c r="C15" s="152">
        <f t="shared" si="0"/>
        <v>533730.45408194279</v>
      </c>
      <c r="D15" s="77">
        <v>1343.1396353655928</v>
      </c>
      <c r="E15" s="77">
        <v>7886.0512282264317</v>
      </c>
      <c r="F15" s="77">
        <v>78364.803287319839</v>
      </c>
      <c r="G15" s="77">
        <v>463409.25027409196</v>
      </c>
      <c r="H15" s="77">
        <v>5675.4400469335669</v>
      </c>
      <c r="I15" s="77">
        <v>62435.152579624337</v>
      </c>
      <c r="J15" s="136" t="str">
        <f>VLOOKUP($A15,[3]CountryClassification!$A$7:$F$132,6,FALSE)</f>
        <v>South America</v>
      </c>
      <c r="K15" s="148">
        <v>11067</v>
      </c>
      <c r="L15" s="148">
        <v>45558</v>
      </c>
      <c r="M15" s="77">
        <v>163660.59317355277</v>
      </c>
      <c r="N15" s="77">
        <v>1796742.2652836023</v>
      </c>
      <c r="O15" s="151" t="s">
        <v>91</v>
      </c>
      <c r="P15" s="152">
        <f t="shared" si="1"/>
        <v>2278.7986043787723</v>
      </c>
      <c r="Q15" s="152">
        <f t="shared" si="1"/>
        <v>40259.819885614648</v>
      </c>
      <c r="R15" s="77">
        <v>267.90590007322044</v>
      </c>
      <c r="S15" s="77">
        <v>1356.0085694907502</v>
      </c>
      <c r="T15" s="77">
        <v>1367.5953172259033</v>
      </c>
      <c r="U15" s="77">
        <v>19680.55831470713</v>
      </c>
      <c r="V15" s="77">
        <v>643.29738707964862</v>
      </c>
      <c r="W15" s="77">
        <v>19223.253001416764</v>
      </c>
      <c r="X15" s="136" t="s">
        <v>193</v>
      </c>
      <c r="Y15" s="148">
        <v>880</v>
      </c>
      <c r="Z15" s="148">
        <v>8683</v>
      </c>
      <c r="AA15" s="77">
        <v>18565.703383606626</v>
      </c>
      <c r="AB15" s="77">
        <v>552345.06043600687</v>
      </c>
      <c r="AC15" s="153" t="s">
        <v>459</v>
      </c>
    </row>
    <row r="16" spans="1:29" x14ac:dyDescent="0.55000000000000004">
      <c r="A16" s="151" t="s">
        <v>26</v>
      </c>
      <c r="B16" s="152">
        <f t="shared" si="0"/>
        <v>946.72474383457666</v>
      </c>
      <c r="C16" s="152">
        <f t="shared" si="0"/>
        <v>400192.55162976473</v>
      </c>
      <c r="D16" s="77">
        <v>927.20452729735916</v>
      </c>
      <c r="E16" s="77">
        <v>3144.4633532421794</v>
      </c>
      <c r="F16" s="77">
        <v>0</v>
      </c>
      <c r="G16" s="77">
        <v>383831.93294863217</v>
      </c>
      <c r="H16" s="77">
        <v>19.520216537217493</v>
      </c>
      <c r="I16" s="77">
        <v>13216.155327890345</v>
      </c>
      <c r="J16" s="136" t="str">
        <f>VLOOKUP($A16,[3]CountryClassification!$A$7:$F$132,6,FALSE)</f>
        <v>Southern Africa</v>
      </c>
      <c r="K16" s="148">
        <v>0</v>
      </c>
      <c r="L16" s="148">
        <v>67020</v>
      </c>
      <c r="M16" s="77">
        <v>1334.3408608562313</v>
      </c>
      <c r="N16" s="77">
        <v>191837.50435232348</v>
      </c>
      <c r="O16" s="151" t="s">
        <v>26</v>
      </c>
      <c r="P16" s="152">
        <f t="shared" si="1"/>
        <v>196.68750247666321</v>
      </c>
      <c r="Q16" s="152">
        <f t="shared" si="1"/>
        <v>53428.618570505081</v>
      </c>
      <c r="R16" s="77">
        <v>194.13521628876697</v>
      </c>
      <c r="S16" s="77">
        <v>585.12966237963337</v>
      </c>
      <c r="T16" s="77">
        <v>0</v>
      </c>
      <c r="U16" s="77">
        <v>48707.067535447422</v>
      </c>
      <c r="V16" s="77">
        <v>2.5522861878962431</v>
      </c>
      <c r="W16" s="77">
        <v>4136.4213726780217</v>
      </c>
      <c r="X16" s="136" t="s">
        <v>195</v>
      </c>
      <c r="Y16" s="148">
        <v>0</v>
      </c>
      <c r="Z16" s="148">
        <v>24163</v>
      </c>
      <c r="AA16" s="77">
        <v>174.46628948091529</v>
      </c>
      <c r="AB16" s="77">
        <v>59311.143289065862</v>
      </c>
      <c r="AC16" s="153" t="s">
        <v>460</v>
      </c>
    </row>
    <row r="17" spans="1:29" x14ac:dyDescent="0.55000000000000004">
      <c r="A17" s="151" t="s">
        <v>36</v>
      </c>
      <c r="B17" s="152">
        <f t="shared" si="0"/>
        <v>16282.793406123616</v>
      </c>
      <c r="C17" s="152">
        <f t="shared" si="0"/>
        <v>7979519.2929297565</v>
      </c>
      <c r="D17" s="77">
        <v>-2410.2611051082204</v>
      </c>
      <c r="E17" s="77">
        <v>22544.71880815184</v>
      </c>
      <c r="F17" s="77">
        <v>18744.39165276289</v>
      </c>
      <c r="G17" s="77">
        <v>7295024.4070160389</v>
      </c>
      <c r="H17" s="77">
        <v>-51.337141531053931</v>
      </c>
      <c r="I17" s="77">
        <v>661950.16710556578</v>
      </c>
      <c r="J17" s="136" t="str">
        <f>VLOOKUP($A17,[3]CountryClassification!$A$7:$F$132,6,FALSE)</f>
        <v>South America</v>
      </c>
      <c r="K17" s="148">
        <v>2523</v>
      </c>
      <c r="L17" s="148">
        <v>612423</v>
      </c>
      <c r="M17" s="77">
        <v>-3509.246195808053</v>
      </c>
      <c r="N17" s="77">
        <v>19848858.200965211</v>
      </c>
      <c r="O17" s="151" t="s">
        <v>36</v>
      </c>
      <c r="P17" s="152">
        <f t="shared" si="1"/>
        <v>10.558431899917196</v>
      </c>
      <c r="Q17" s="152">
        <f t="shared" si="1"/>
        <v>596205.29200344603</v>
      </c>
      <c r="R17" s="77">
        <v>-346.53267480777868</v>
      </c>
      <c r="S17" s="77">
        <v>2813.4489542666415</v>
      </c>
      <c r="T17" s="77">
        <v>364.47204852104187</v>
      </c>
      <c r="U17" s="77">
        <v>377057.97551366687</v>
      </c>
      <c r="V17" s="77">
        <v>-7.3809418133459985</v>
      </c>
      <c r="W17" s="77">
        <v>216333.86753551255</v>
      </c>
      <c r="X17" s="136" t="s">
        <v>193</v>
      </c>
      <c r="Y17" s="148">
        <v>228</v>
      </c>
      <c r="Z17" s="148">
        <v>161458</v>
      </c>
      <c r="AA17" s="77">
        <v>-504.53806362301111</v>
      </c>
      <c r="AB17" s="77">
        <v>6483138.3134510629</v>
      </c>
      <c r="AC17" s="153" t="s">
        <v>460</v>
      </c>
    </row>
    <row r="18" spans="1:29" x14ac:dyDescent="0.55000000000000004">
      <c r="A18" s="151" t="s">
        <v>94</v>
      </c>
      <c r="B18" s="152">
        <f t="shared" si="0"/>
        <v>2240.9483733195193</v>
      </c>
      <c r="C18" s="152">
        <f t="shared" si="0"/>
        <v>390636.91430097894</v>
      </c>
      <c r="D18" s="77">
        <v>2222.9684624328183</v>
      </c>
      <c r="E18" s="77">
        <v>6787.1709143525677</v>
      </c>
      <c r="F18" s="77">
        <v>0</v>
      </c>
      <c r="G18" s="77">
        <v>119963.75736036897</v>
      </c>
      <c r="H18" s="77">
        <v>17.979910886700964</v>
      </c>
      <c r="I18" s="77">
        <v>263885.98602625739</v>
      </c>
      <c r="J18" s="136" t="str">
        <f>VLOOKUP($A18,[3]CountryClassification!$A$7:$F$132,6,FALSE)</f>
        <v>Western Africa</v>
      </c>
      <c r="K18" s="148">
        <v>0</v>
      </c>
      <c r="L18" s="148">
        <v>9716</v>
      </c>
      <c r="M18" s="77">
        <v>1229.0503911697306</v>
      </c>
      <c r="N18" s="77">
        <v>3335830.9928434901</v>
      </c>
      <c r="O18" s="151" t="s">
        <v>94</v>
      </c>
      <c r="P18" s="152">
        <f t="shared" si="1"/>
        <v>326.30761752807439</v>
      </c>
      <c r="Q18" s="152">
        <f t="shared" si="1"/>
        <v>85130.627391579197</v>
      </c>
      <c r="R18" s="77">
        <v>324.49444245322366</v>
      </c>
      <c r="S18" s="77">
        <v>988.17694639142883</v>
      </c>
      <c r="T18" s="77">
        <v>0</v>
      </c>
      <c r="U18" s="77">
        <v>9514.3438728153706</v>
      </c>
      <c r="V18" s="77">
        <v>1.8131750748507329</v>
      </c>
      <c r="W18" s="77">
        <v>74628.106572372402</v>
      </c>
      <c r="X18" s="136" t="s">
        <v>197</v>
      </c>
      <c r="Y18" s="148">
        <v>0</v>
      </c>
      <c r="Z18" s="148">
        <v>3065</v>
      </c>
      <c r="AA18" s="77">
        <v>123.9429688527016</v>
      </c>
      <c r="AB18" s="77">
        <v>942830.24400085013</v>
      </c>
      <c r="AC18" s="153" t="s">
        <v>459</v>
      </c>
    </row>
    <row r="19" spans="1:29" x14ac:dyDescent="0.55000000000000004">
      <c r="A19" s="151" t="s">
        <v>95</v>
      </c>
      <c r="B19" s="152">
        <f t="shared" si="0"/>
        <v>4405.0265828726933</v>
      </c>
      <c r="C19" s="152">
        <f t="shared" si="0"/>
        <v>277325.87635460938</v>
      </c>
      <c r="D19" s="77">
        <v>3554.1467079303056</v>
      </c>
      <c r="E19" s="77">
        <v>6363.8722029766795</v>
      </c>
      <c r="F19" s="77">
        <v>835.68287505535409</v>
      </c>
      <c r="G19" s="77">
        <v>92449.019692641683</v>
      </c>
      <c r="H19" s="77">
        <v>15.196999887033598</v>
      </c>
      <c r="I19" s="77">
        <v>178512.98445899104</v>
      </c>
      <c r="J19" s="136" t="str">
        <f>VLOOKUP($A19,[3]CountryClassification!$A$7:$F$132,6,FALSE)</f>
        <v>Eastern Africa</v>
      </c>
      <c r="K19" s="148">
        <v>94.383045058284551</v>
      </c>
      <c r="L19" s="148">
        <v>8648.5437575709439</v>
      </c>
      <c r="M19" s="77">
        <v>1038.8193119168282</v>
      </c>
      <c r="N19" s="77">
        <v>2217038.4966495824</v>
      </c>
      <c r="O19" s="151" t="s">
        <v>95</v>
      </c>
      <c r="P19" s="152">
        <f t="shared" si="1"/>
        <v>552.15168490333281</v>
      </c>
      <c r="Q19" s="152">
        <f t="shared" si="1"/>
        <v>59412.966615152727</v>
      </c>
      <c r="R19" s="77">
        <v>530.18163251394481</v>
      </c>
      <c r="S19" s="77">
        <v>925.22806886006356</v>
      </c>
      <c r="T19" s="77">
        <v>20.395919636823237</v>
      </c>
      <c r="U19" s="77">
        <v>7179.8282821637113</v>
      </c>
      <c r="V19" s="77">
        <v>1.5741327525647648</v>
      </c>
      <c r="W19" s="77">
        <v>51307.91026412895</v>
      </c>
      <c r="X19" s="136" t="s">
        <v>187</v>
      </c>
      <c r="Y19" s="148">
        <v>11.343705939591018</v>
      </c>
      <c r="Z19" s="148">
        <v>2792.0868995373039</v>
      </c>
      <c r="AA19" s="77">
        <v>107.60278443415882</v>
      </c>
      <c r="AB19" s="77">
        <v>636932.26695257216</v>
      </c>
      <c r="AC19" s="153" t="s">
        <v>459</v>
      </c>
    </row>
    <row r="20" spans="1:29" x14ac:dyDescent="0.55000000000000004">
      <c r="A20" s="151" t="s">
        <v>96</v>
      </c>
      <c r="B20" s="152">
        <f t="shared" si="0"/>
        <v>13346.309946855492</v>
      </c>
      <c r="C20" s="152">
        <f t="shared" si="0"/>
        <v>113319.11937062431</v>
      </c>
      <c r="D20" s="77">
        <v>645.12386812715522</v>
      </c>
      <c r="E20" s="77">
        <v>2351.5252543441748</v>
      </c>
      <c r="F20" s="77">
        <v>2074.7890706658363</v>
      </c>
      <c r="G20" s="77">
        <v>65642.171627312899</v>
      </c>
      <c r="H20" s="77">
        <v>10626.3970080625</v>
      </c>
      <c r="I20" s="77">
        <v>45325.422488967233</v>
      </c>
      <c r="J20" s="136" t="str">
        <f>VLOOKUP($A20,[3]CountryClassification!$A$7:$F$132,6,FALSE)</f>
        <v>South-Eastern Asia</v>
      </c>
      <c r="K20" s="148">
        <v>177</v>
      </c>
      <c r="L20" s="148">
        <v>5098</v>
      </c>
      <c r="M20" s="77">
        <v>694076.53804071806</v>
      </c>
      <c r="N20" s="77">
        <v>2960477.4246603679</v>
      </c>
      <c r="O20" s="151" t="s">
        <v>96</v>
      </c>
      <c r="P20" s="152">
        <f t="shared" si="1"/>
        <v>2242.66316084351</v>
      </c>
      <c r="Q20" s="152">
        <f t="shared" si="1"/>
        <v>19025.333966376322</v>
      </c>
      <c r="R20" s="77">
        <v>152.50451717298438</v>
      </c>
      <c r="S20" s="77">
        <v>458.34359969656089</v>
      </c>
      <c r="T20" s="77">
        <v>114.73299968242645</v>
      </c>
      <c r="U20" s="77">
        <v>4148.8581979461014</v>
      </c>
      <c r="V20" s="77">
        <v>1975.4256439880992</v>
      </c>
      <c r="W20" s="77">
        <v>14418.13216873366</v>
      </c>
      <c r="X20" s="136" t="s">
        <v>194</v>
      </c>
      <c r="Y20" s="148">
        <v>56</v>
      </c>
      <c r="Z20" s="148">
        <v>1879</v>
      </c>
      <c r="AA20" s="77">
        <v>129026.50279871747</v>
      </c>
      <c r="AB20" s="77">
        <v>941718.58504309552</v>
      </c>
      <c r="AC20" s="153" t="s">
        <v>459</v>
      </c>
    </row>
    <row r="21" spans="1:29" x14ac:dyDescent="0.55000000000000004">
      <c r="A21" s="151" t="s">
        <v>33</v>
      </c>
      <c r="B21" s="152">
        <f t="shared" si="0"/>
        <v>613531.37627212051</v>
      </c>
      <c r="C21" s="152">
        <f t="shared" si="0"/>
        <v>5698054.3944801884</v>
      </c>
      <c r="D21" s="77">
        <v>134987.04041448754</v>
      </c>
      <c r="E21" s="77">
        <v>326811.16405463911</v>
      </c>
      <c r="F21" s="77">
        <v>424494.9605872333</v>
      </c>
      <c r="G21" s="77">
        <v>5069145.4500953257</v>
      </c>
      <c r="H21" s="77">
        <v>54049.375270399789</v>
      </c>
      <c r="I21" s="77">
        <v>302097.78033022437</v>
      </c>
      <c r="J21" s="136" t="str">
        <f>VLOOKUP($A21,[3]CountryClassification!$A$7:$F$132,6,FALSE)</f>
        <v>Middle Africa</v>
      </c>
      <c r="K21" s="148">
        <v>49964</v>
      </c>
      <c r="L21" s="148">
        <v>379978</v>
      </c>
      <c r="M21" s="77">
        <v>745807.86479726713</v>
      </c>
      <c r="N21" s="77">
        <v>4023746.4140603552</v>
      </c>
      <c r="O21" s="151" t="s">
        <v>33</v>
      </c>
      <c r="P21" s="152">
        <f t="shared" si="1"/>
        <v>34359.586885133001</v>
      </c>
      <c r="Q21" s="152">
        <f t="shared" si="1"/>
        <v>455699.43138882006</v>
      </c>
      <c r="R21" s="77">
        <v>18597.466406435211</v>
      </c>
      <c r="S21" s="77">
        <v>45728.998615620309</v>
      </c>
      <c r="T21" s="77">
        <v>10104.759712234139</v>
      </c>
      <c r="U21" s="77">
        <v>322510.21759566665</v>
      </c>
      <c r="V21" s="77">
        <v>5657.3607664636511</v>
      </c>
      <c r="W21" s="77">
        <v>87460.215177533071</v>
      </c>
      <c r="X21" s="136" t="s">
        <v>190</v>
      </c>
      <c r="Y21" s="148">
        <v>4893</v>
      </c>
      <c r="Z21" s="148">
        <v>101587</v>
      </c>
      <c r="AA21" s="77">
        <v>77931.655377977528</v>
      </c>
      <c r="AB21" s="77">
        <v>1144423.7866630694</v>
      </c>
      <c r="AC21" s="153" t="s">
        <v>460</v>
      </c>
    </row>
    <row r="22" spans="1:29" x14ac:dyDescent="0.55000000000000004">
      <c r="A22" s="151" t="s">
        <v>97</v>
      </c>
      <c r="B22" s="152">
        <f t="shared" si="0"/>
        <v>90469.710715005538</v>
      </c>
      <c r="C22" s="152">
        <f t="shared" si="0"/>
        <v>892717.04273042653</v>
      </c>
      <c r="D22" s="77">
        <v>13472.266401623776</v>
      </c>
      <c r="E22" s="77">
        <v>38682.434425440188</v>
      </c>
      <c r="F22" s="77">
        <v>66454.984577495605</v>
      </c>
      <c r="G22" s="77">
        <v>793578.28474845365</v>
      </c>
      <c r="H22" s="77">
        <v>10542.45973588615</v>
      </c>
      <c r="I22" s="77">
        <v>60456.32355653272</v>
      </c>
      <c r="J22" s="136" t="str">
        <f>VLOOKUP($A22,[3]CountryClassification!$A$7:$F$132,6,FALSE)</f>
        <v>Middle Africa</v>
      </c>
      <c r="K22" s="148">
        <v>7821.8993338268047</v>
      </c>
      <c r="L22" s="148">
        <v>59485.823094004445</v>
      </c>
      <c r="M22" s="77">
        <v>140417.86448269279</v>
      </c>
      <c r="N22" s="77">
        <v>797323.07380435697</v>
      </c>
      <c r="O22" s="151" t="s">
        <v>97</v>
      </c>
      <c r="P22" s="152">
        <f t="shared" si="1"/>
        <v>4536.0237338458319</v>
      </c>
      <c r="Q22" s="152">
        <f t="shared" si="1"/>
        <v>74063.412387199729</v>
      </c>
      <c r="R22" s="77">
        <v>1805.3112249970181</v>
      </c>
      <c r="S22" s="77">
        <v>5479.1450679652407</v>
      </c>
      <c r="T22" s="77">
        <v>1581.9072384424508</v>
      </c>
      <c r="U22" s="77">
        <v>50489.201348248869</v>
      </c>
      <c r="V22" s="77">
        <v>1148.805270406363</v>
      </c>
      <c r="W22" s="77">
        <v>18095.065970985612</v>
      </c>
      <c r="X22" s="136" t="s">
        <v>190</v>
      </c>
      <c r="Y22" s="148">
        <v>766.00259067357547</v>
      </c>
      <c r="Z22" s="148">
        <v>15903.516284233901</v>
      </c>
      <c r="AA22" s="77">
        <v>15278.780420501251</v>
      </c>
      <c r="AB22" s="77">
        <v>237132.86054849351</v>
      </c>
      <c r="AC22" s="153" t="s">
        <v>459</v>
      </c>
    </row>
    <row r="23" spans="1:29" x14ac:dyDescent="0.55000000000000004">
      <c r="A23" s="151" t="s">
        <v>98</v>
      </c>
      <c r="B23" s="152">
        <f t="shared" si="0"/>
        <v>144540.10014754033</v>
      </c>
      <c r="C23" s="152">
        <f t="shared" si="0"/>
        <v>1592516.4665004751</v>
      </c>
      <c r="D23" s="77">
        <v>3693.1976774688055</v>
      </c>
      <c r="E23" s="77">
        <v>19199.134160420865</v>
      </c>
      <c r="F23" s="77">
        <v>110630.66064341366</v>
      </c>
      <c r="G23" s="77">
        <v>1321106.1664096937</v>
      </c>
      <c r="H23" s="77">
        <v>30216.241826657861</v>
      </c>
      <c r="I23" s="77">
        <v>252211.16593036061</v>
      </c>
      <c r="J23" s="136" t="str">
        <f>VLOOKUP($A23,[3]CountryClassification!$A$7:$F$132,6,FALSE)</f>
        <v>Middle Africa</v>
      </c>
      <c r="K23" s="148">
        <v>13021.474555884517</v>
      </c>
      <c r="L23" s="148">
        <v>99028.777896002954</v>
      </c>
      <c r="M23" s="77">
        <v>368022.86824153317</v>
      </c>
      <c r="N23" s="77">
        <v>3069020.6244067824</v>
      </c>
      <c r="O23" s="151" t="s">
        <v>98</v>
      </c>
      <c r="P23" s="152">
        <f t="shared" si="1"/>
        <v>6090.7773864170204</v>
      </c>
      <c r="Q23" s="152">
        <f t="shared" si="1"/>
        <v>157313.84948791264</v>
      </c>
      <c r="R23" s="77">
        <v>452.64315613919894</v>
      </c>
      <c r="S23" s="77">
        <v>2892.7584513250031</v>
      </c>
      <c r="T23" s="77">
        <v>2633.4735306687653</v>
      </c>
      <c r="U23" s="77">
        <v>84051.689064823091</v>
      </c>
      <c r="V23" s="77">
        <v>3004.6606996090559</v>
      </c>
      <c r="W23" s="77">
        <v>70369.401971764542</v>
      </c>
      <c r="X23" s="136" t="s">
        <v>190</v>
      </c>
      <c r="Y23" s="148">
        <v>1275.1996437823836</v>
      </c>
      <c r="Z23" s="148">
        <v>26475.31293948926</v>
      </c>
      <c r="AA23" s="77">
        <v>36577.118070799799</v>
      </c>
      <c r="AB23" s="77">
        <v>855503.83115570457</v>
      </c>
      <c r="AC23" s="153" t="s">
        <v>460</v>
      </c>
    </row>
    <row r="24" spans="1:29" x14ac:dyDescent="0.55000000000000004">
      <c r="A24" s="151" t="s">
        <v>99</v>
      </c>
      <c r="B24" s="152">
        <f t="shared" si="0"/>
        <v>-4298.0707798991352</v>
      </c>
      <c r="C24" s="152">
        <f t="shared" si="0"/>
        <v>5448981.8356503667</v>
      </c>
      <c r="D24" s="77">
        <v>-4119.351156745106</v>
      </c>
      <c r="E24" s="77">
        <v>10482.026075591391</v>
      </c>
      <c r="F24" s="77">
        <v>0</v>
      </c>
      <c r="G24" s="77">
        <v>2508987.5360164642</v>
      </c>
      <c r="H24" s="77">
        <v>-178.71962315402925</v>
      </c>
      <c r="I24" s="77">
        <v>2929512.2735583112</v>
      </c>
      <c r="J24" s="136" t="str">
        <f>VLOOKUP($A24,[3]CountryClassification!$A$7:$F$132,6,FALSE)</f>
        <v>Eastern Asia</v>
      </c>
      <c r="K24" s="148">
        <v>0</v>
      </c>
      <c r="L24" s="148">
        <v>190413</v>
      </c>
      <c r="M24" s="77">
        <v>-12216.713649511337</v>
      </c>
      <c r="N24" s="77">
        <v>190524707.86343956</v>
      </c>
      <c r="O24" s="151" t="s">
        <v>99</v>
      </c>
      <c r="P24" s="152">
        <f t="shared" si="1"/>
        <v>-712.97304782140418</v>
      </c>
      <c r="Q24" s="152">
        <f t="shared" si="1"/>
        <v>1147405.9464352799</v>
      </c>
      <c r="R24" s="77">
        <v>-687.41545407855301</v>
      </c>
      <c r="S24" s="77">
        <v>1666.8742622045538</v>
      </c>
      <c r="T24" s="77">
        <v>0</v>
      </c>
      <c r="U24" s="77">
        <v>136547.03486680984</v>
      </c>
      <c r="V24" s="77">
        <v>-25.557593742851168</v>
      </c>
      <c r="W24" s="77">
        <v>1009192.0373062654</v>
      </c>
      <c r="X24" s="136" t="s">
        <v>188</v>
      </c>
      <c r="Y24" s="148">
        <v>0</v>
      </c>
      <c r="Z24" s="148">
        <v>57788</v>
      </c>
      <c r="AA24" s="77">
        <v>-1747.0370562374592</v>
      </c>
      <c r="AB24" s="77">
        <v>65633824.310638368</v>
      </c>
      <c r="AC24" s="153" t="s">
        <v>460</v>
      </c>
    </row>
    <row r="25" spans="1:29" x14ac:dyDescent="0.55000000000000004">
      <c r="A25" s="151" t="s">
        <v>101</v>
      </c>
      <c r="B25" s="152">
        <f t="shared" si="0"/>
        <v>770.3550257148936</v>
      </c>
      <c r="C25" s="152">
        <f t="shared" si="0"/>
        <v>20771.055609696923</v>
      </c>
      <c r="D25" s="77">
        <v>730.29903156108503</v>
      </c>
      <c r="E25" s="77">
        <v>2348.443414370317</v>
      </c>
      <c r="F25" s="77">
        <v>34.065580612979829</v>
      </c>
      <c r="G25" s="77">
        <v>6839.2557273693383</v>
      </c>
      <c r="H25" s="77">
        <v>5.9904135408287402</v>
      </c>
      <c r="I25" s="77">
        <v>11583.35646795727</v>
      </c>
      <c r="J25" s="136" t="str">
        <f>VLOOKUP($A25,[3]CountryClassification!$A$7:$F$132,6,FALSE)</f>
        <v>Eastern Africa</v>
      </c>
      <c r="K25" s="148">
        <v>3.5734413731818222</v>
      </c>
      <c r="L25" s="148">
        <v>459.09335391235209</v>
      </c>
      <c r="M25" s="77">
        <v>409.48590635322034</v>
      </c>
      <c r="N25" s="77">
        <v>147636.39874235677</v>
      </c>
      <c r="O25" s="151" t="s">
        <v>101</v>
      </c>
      <c r="P25" s="152">
        <f t="shared" si="1"/>
        <v>106.18067905806856</v>
      </c>
      <c r="Q25" s="152">
        <f t="shared" si="1"/>
        <v>4163.0705305073179</v>
      </c>
      <c r="R25" s="77">
        <v>104.56383593017836</v>
      </c>
      <c r="S25" s="77">
        <v>326.38372209533634</v>
      </c>
      <c r="T25" s="77">
        <v>0.96136969001963735</v>
      </c>
      <c r="U25" s="77">
        <v>436.78150409203954</v>
      </c>
      <c r="V25" s="77">
        <v>0.65547343787056889</v>
      </c>
      <c r="W25" s="77">
        <v>3399.9053043199424</v>
      </c>
      <c r="X25" s="136" t="s">
        <v>187</v>
      </c>
      <c r="Y25" s="148">
        <v>0.47208970581357335</v>
      </c>
      <c r="Z25" s="148">
        <v>154.44775735466067</v>
      </c>
      <c r="AA25" s="77">
        <v>44.806111125319148</v>
      </c>
      <c r="AB25" s="77">
        <v>43132.27240055451</v>
      </c>
      <c r="AC25" s="153" t="s">
        <v>459</v>
      </c>
    </row>
    <row r="26" spans="1:29" x14ac:dyDescent="0.55000000000000004">
      <c r="A26" s="151" t="s">
        <v>102</v>
      </c>
      <c r="B26" s="152">
        <f t="shared" si="0"/>
        <v>70150.503769756353</v>
      </c>
      <c r="C26" s="152">
        <f t="shared" si="0"/>
        <v>1121976.7014992696</v>
      </c>
      <c r="D26" s="77">
        <v>17643.764780862897</v>
      </c>
      <c r="E26" s="77">
        <v>58751.97482140176</v>
      </c>
      <c r="F26" s="77">
        <v>51521.462218612432</v>
      </c>
      <c r="G26" s="77">
        <v>991408.79479399323</v>
      </c>
      <c r="H26" s="77">
        <v>985.27677028103062</v>
      </c>
      <c r="I26" s="77">
        <v>71815.931883874538</v>
      </c>
      <c r="J26" s="136" t="str">
        <f>VLOOKUP($A26,[3]CountryClassification!$A$7:$F$132,6,FALSE)</f>
        <v>Middle Africa</v>
      </c>
      <c r="K26" s="148">
        <v>5379.6555410691071</v>
      </c>
      <c r="L26" s="148">
        <v>74191.681486310292</v>
      </c>
      <c r="M26" s="77">
        <v>20989.130652092164</v>
      </c>
      <c r="N26" s="77">
        <v>942180.52492416208</v>
      </c>
      <c r="O26" s="151" t="s">
        <v>102</v>
      </c>
      <c r="P26" s="152">
        <f t="shared" si="1"/>
        <v>3953.2153925126695</v>
      </c>
      <c r="Q26" s="152">
        <f t="shared" si="1"/>
        <v>88692.108249992394</v>
      </c>
      <c r="R26" s="77">
        <v>2479.9196117128122</v>
      </c>
      <c r="S26" s="77">
        <v>7953.0096855215779</v>
      </c>
      <c r="T26" s="77">
        <v>1370.4128797054291</v>
      </c>
      <c r="U26" s="77">
        <v>60147.496635064483</v>
      </c>
      <c r="V26" s="77">
        <v>102.88290109442823</v>
      </c>
      <c r="W26" s="77">
        <v>20591.601929406326</v>
      </c>
      <c r="X26" s="136" t="s">
        <v>190</v>
      </c>
      <c r="Y26" s="148">
        <v>596.59361147326854</v>
      </c>
      <c r="Z26" s="148">
        <v>20113.54889178618</v>
      </c>
      <c r="AA26" s="77">
        <v>2210.0106578918349</v>
      </c>
      <c r="AB26" s="77">
        <v>264948.05120740691</v>
      </c>
      <c r="AC26" s="153" t="s">
        <v>459</v>
      </c>
    </row>
    <row r="27" spans="1:29" x14ac:dyDescent="0.55000000000000004">
      <c r="A27" s="151" t="s">
        <v>104</v>
      </c>
      <c r="B27" s="152">
        <f t="shared" si="0"/>
        <v>106916.9275748136</v>
      </c>
      <c r="C27" s="152">
        <f t="shared" si="0"/>
        <v>1223772.0959260222</v>
      </c>
      <c r="D27" s="77">
        <v>105130.60358768801</v>
      </c>
      <c r="E27" s="77">
        <v>219125.27763307001</v>
      </c>
      <c r="F27" s="77">
        <v>1392.0254556834698</v>
      </c>
      <c r="G27" s="77">
        <v>684883.02554008365</v>
      </c>
      <c r="H27" s="77">
        <v>394.29853144212393</v>
      </c>
      <c r="I27" s="77">
        <v>319763.79275286844</v>
      </c>
      <c r="J27" s="136" t="str">
        <f>VLOOKUP($A27,[3]CountryClassification!$A$7:$F$132,6,FALSE)</f>
        <v>Western Africa</v>
      </c>
      <c r="K27" s="148">
        <v>192</v>
      </c>
      <c r="L27" s="148">
        <v>88280</v>
      </c>
      <c r="M27" s="77">
        <v>26953.012579324655</v>
      </c>
      <c r="N27" s="77">
        <v>4127903.9828585316</v>
      </c>
      <c r="O27" s="151" t="s">
        <v>104</v>
      </c>
      <c r="P27" s="152">
        <f t="shared" si="1"/>
        <v>12829.950748732954</v>
      </c>
      <c r="Q27" s="152">
        <f t="shared" si="1"/>
        <v>253537.39531283081</v>
      </c>
      <c r="R27" s="77">
        <v>12716.788619137107</v>
      </c>
      <c r="S27" s="77">
        <v>28075.556646828394</v>
      </c>
      <c r="T27" s="77">
        <v>74.223191395401955</v>
      </c>
      <c r="U27" s="77">
        <v>131494.77445621789</v>
      </c>
      <c r="V27" s="77">
        <v>38.938938200444682</v>
      </c>
      <c r="W27" s="77">
        <v>93967.064209784527</v>
      </c>
      <c r="X27" s="136" t="s">
        <v>197</v>
      </c>
      <c r="Y27" s="148">
        <v>28</v>
      </c>
      <c r="Z27" s="148">
        <v>36380</v>
      </c>
      <c r="AA27" s="77">
        <v>2661.7438500302378</v>
      </c>
      <c r="AB27" s="77">
        <v>1204421.7373715376</v>
      </c>
      <c r="AC27" s="153" t="s">
        <v>460</v>
      </c>
    </row>
    <row r="28" spans="1:29" x14ac:dyDescent="0.55000000000000004">
      <c r="A28" s="154" t="s">
        <v>106</v>
      </c>
      <c r="B28" s="152">
        <f t="shared" si="0"/>
        <v>0.13987029705509713</v>
      </c>
      <c r="C28" s="152">
        <f t="shared" si="0"/>
        <v>42605.526453533545</v>
      </c>
      <c r="D28" s="77">
        <v>0.1374019387517933</v>
      </c>
      <c r="E28" s="77">
        <v>54.567038816663569</v>
      </c>
      <c r="F28" s="77">
        <v>0</v>
      </c>
      <c r="G28" s="77">
        <v>6320.3915456747636</v>
      </c>
      <c r="H28" s="77">
        <v>2.4683583033038303E-3</v>
      </c>
      <c r="I28" s="77">
        <v>36230.567869042119</v>
      </c>
      <c r="J28" s="136" t="str">
        <f>VLOOKUP($A28,[3]CountryClassification!$A$7:$F$132,6,FALSE)</f>
        <v>Eastern Asia</v>
      </c>
      <c r="K28" s="148">
        <v>0</v>
      </c>
      <c r="L28" s="148">
        <v>479.66946750857653</v>
      </c>
      <c r="M28" s="77">
        <v>0.16872924054041505</v>
      </c>
      <c r="N28" s="77">
        <v>970986.81641255226</v>
      </c>
      <c r="O28" s="154" t="s">
        <v>106</v>
      </c>
      <c r="P28" s="152">
        <f t="shared" si="1"/>
        <v>3.4544325915277341E-2</v>
      </c>
      <c r="Q28" s="152">
        <f t="shared" si="1"/>
        <v>12658.431376658098</v>
      </c>
      <c r="R28" s="77">
        <v>3.404241708770428E-2</v>
      </c>
      <c r="S28" s="77">
        <v>9.214349218122095</v>
      </c>
      <c r="T28" s="77">
        <v>0</v>
      </c>
      <c r="U28" s="77">
        <v>343.97569233458489</v>
      </c>
      <c r="V28" s="77">
        <v>5.0190882757306099E-4</v>
      </c>
      <c r="W28" s="77">
        <v>12305.241335105391</v>
      </c>
      <c r="X28" s="136" t="s">
        <v>188</v>
      </c>
      <c r="Y28" s="148">
        <v>0</v>
      </c>
      <c r="Z28" s="148">
        <v>145.57377483882726</v>
      </c>
      <c r="AA28" s="77">
        <v>3.4308915259316564E-2</v>
      </c>
      <c r="AB28" s="77">
        <v>329774.38209474529</v>
      </c>
      <c r="AC28" s="153">
        <v>0</v>
      </c>
    </row>
    <row r="29" spans="1:29" x14ac:dyDescent="0.55000000000000004">
      <c r="A29" s="151" t="s">
        <v>107</v>
      </c>
      <c r="B29" s="152">
        <f t="shared" si="0"/>
        <v>665910.63876229723</v>
      </c>
      <c r="C29" s="152">
        <f t="shared" si="0"/>
        <v>5428755.5220636325</v>
      </c>
      <c r="D29" s="77">
        <v>317958.29466401984</v>
      </c>
      <c r="E29" s="77">
        <v>1270902.2818576344</v>
      </c>
      <c r="F29" s="77">
        <v>164860.08144211769</v>
      </c>
      <c r="G29" s="77">
        <v>3172342.7017396688</v>
      </c>
      <c r="H29" s="77">
        <v>183092.2626561597</v>
      </c>
      <c r="I29" s="77">
        <v>985510.53846632969</v>
      </c>
      <c r="J29" s="136" t="str">
        <f>VLOOKUP($A29,[3]CountryClassification!$A$7:$F$132,6,FALSE)</f>
        <v>Middle Africa</v>
      </c>
      <c r="K29" s="148">
        <v>17214</v>
      </c>
      <c r="L29" s="148">
        <v>237401</v>
      </c>
      <c r="M29" s="77">
        <v>2527849.4910142906</v>
      </c>
      <c r="N29" s="77">
        <v>13477213.959228843</v>
      </c>
      <c r="O29" s="151" t="s">
        <v>107</v>
      </c>
      <c r="P29" s="152">
        <f t="shared" si="1"/>
        <v>65638.70422171129</v>
      </c>
      <c r="Q29" s="152">
        <f t="shared" si="1"/>
        <v>648952.557412792</v>
      </c>
      <c r="R29" s="77">
        <v>43169.789304638893</v>
      </c>
      <c r="S29" s="77">
        <v>183262.0792024371</v>
      </c>
      <c r="T29" s="77">
        <v>4385.0925270318985</v>
      </c>
      <c r="U29" s="77">
        <v>192461.95210301876</v>
      </c>
      <c r="V29" s="77">
        <v>18083.822390040499</v>
      </c>
      <c r="W29" s="77">
        <v>273228.52610733616</v>
      </c>
      <c r="X29" s="136" t="s">
        <v>190</v>
      </c>
      <c r="Y29" s="148">
        <v>1909</v>
      </c>
      <c r="Z29" s="148">
        <v>64360</v>
      </c>
      <c r="AA29" s="77">
        <v>249102.50741238147</v>
      </c>
      <c r="AB29" s="77">
        <v>3671832.7937033642</v>
      </c>
      <c r="AC29" s="153" t="s">
        <v>460</v>
      </c>
    </row>
    <row r="30" spans="1:29" x14ac:dyDescent="0.55000000000000004">
      <c r="A30" s="151" t="s">
        <v>108</v>
      </c>
      <c r="B30" s="152">
        <f t="shared" si="0"/>
        <v>2052.9391748000417</v>
      </c>
      <c r="C30" s="152">
        <f t="shared" si="0"/>
        <v>38075.682712777198</v>
      </c>
      <c r="D30" s="77">
        <v>3.9075515438660915</v>
      </c>
      <c r="E30" s="77">
        <v>7.671414906204248</v>
      </c>
      <c r="F30" s="77">
        <v>454.18424356915057</v>
      </c>
      <c r="G30" s="77">
        <v>32367.014995215461</v>
      </c>
      <c r="H30" s="77">
        <v>1594.8473796870248</v>
      </c>
      <c r="I30" s="77">
        <v>5700.9963026555342</v>
      </c>
      <c r="J30" s="136" t="str">
        <f>VLOOKUP($A30,[3]CountryClassification!$A$7:$F$132,6,FALSE)</f>
        <v>Eastern Africa</v>
      </c>
      <c r="K30" s="148">
        <v>48.162596631341785</v>
      </c>
      <c r="L30" s="148">
        <v>2108.2567961910613</v>
      </c>
      <c r="M30" s="77">
        <v>36122.455434742129</v>
      </c>
      <c r="N30" s="77">
        <v>129124.02208350791</v>
      </c>
      <c r="O30" s="151" t="s">
        <v>108</v>
      </c>
      <c r="P30" s="152">
        <f t="shared" si="1"/>
        <v>196.90311762830703</v>
      </c>
      <c r="Q30" s="152">
        <f t="shared" si="1"/>
        <v>3948.843802971624</v>
      </c>
      <c r="R30" s="77">
        <v>0.57090243093189175</v>
      </c>
      <c r="S30" s="77">
        <v>1.1187826038659385</v>
      </c>
      <c r="T30" s="77">
        <v>12.194256108254194</v>
      </c>
      <c r="U30" s="77">
        <v>2162.1947801280767</v>
      </c>
      <c r="V30" s="77">
        <v>184.13795908912095</v>
      </c>
      <c r="W30" s="77">
        <v>1785.5302402396815</v>
      </c>
      <c r="X30" s="136" t="s">
        <v>187</v>
      </c>
      <c r="Y30" s="148">
        <v>6.9482414375672761</v>
      </c>
      <c r="Z30" s="148">
        <v>767.30558541954645</v>
      </c>
      <c r="AA30" s="77">
        <v>4170.628323743098</v>
      </c>
      <c r="AB30" s="77">
        <v>40441.017394941642</v>
      </c>
      <c r="AC30" s="153" t="s">
        <v>459</v>
      </c>
    </row>
    <row r="31" spans="1:29" x14ac:dyDescent="0.55000000000000004">
      <c r="A31" s="151" t="s">
        <v>111</v>
      </c>
      <c r="B31" s="152">
        <f t="shared" si="0"/>
        <v>337.0663037721406</v>
      </c>
      <c r="C31" s="152">
        <f t="shared" si="0"/>
        <v>888713.3619435539</v>
      </c>
      <c r="D31" s="77">
        <v>335.10556643583004</v>
      </c>
      <c r="E31" s="77">
        <v>976.41692946014155</v>
      </c>
      <c r="F31" s="77">
        <v>0</v>
      </c>
      <c r="G31" s="77">
        <v>304269.29444912076</v>
      </c>
      <c r="H31" s="77">
        <v>1.960737336310558</v>
      </c>
      <c r="I31" s="77">
        <v>583467.65056497301</v>
      </c>
      <c r="J31" s="136" t="str">
        <f>VLOOKUP($A31,[3]CountryClassification!$A$7:$F$132,6,FALSE)</f>
        <v>Northern Africa</v>
      </c>
      <c r="K31" s="148">
        <v>0</v>
      </c>
      <c r="L31" s="148">
        <v>29713</v>
      </c>
      <c r="M31" s="77">
        <v>134.0298628481105</v>
      </c>
      <c r="N31" s="77">
        <v>13187020.742470521</v>
      </c>
      <c r="O31" s="151" t="s">
        <v>111</v>
      </c>
      <c r="P31" s="152">
        <f t="shared" si="1"/>
        <v>56.515779620947342</v>
      </c>
      <c r="Q31" s="152">
        <f t="shared" si="1"/>
        <v>189959.90486904638</v>
      </c>
      <c r="R31" s="77">
        <v>56.266639237504478</v>
      </c>
      <c r="S31" s="77">
        <v>146.32252374124209</v>
      </c>
      <c r="T31" s="77">
        <v>0</v>
      </c>
      <c r="U31" s="77">
        <v>12387.712151154876</v>
      </c>
      <c r="V31" s="77">
        <v>0.24914038344286382</v>
      </c>
      <c r="W31" s="77">
        <v>177425.87019415025</v>
      </c>
      <c r="X31" s="136" t="s">
        <v>191</v>
      </c>
      <c r="Y31" s="148">
        <v>0</v>
      </c>
      <c r="Z31" s="148">
        <v>5215</v>
      </c>
      <c r="AA31" s="77">
        <v>17.030456248437986</v>
      </c>
      <c r="AB31" s="77">
        <v>4009971.8624648349</v>
      </c>
      <c r="AC31" s="153" t="s">
        <v>459</v>
      </c>
    </row>
    <row r="32" spans="1:29" x14ac:dyDescent="0.55000000000000004">
      <c r="A32" s="151" t="s">
        <v>112</v>
      </c>
      <c r="B32" s="152">
        <f t="shared" si="0"/>
        <v>8.3507232841159507</v>
      </c>
      <c r="C32" s="152">
        <f t="shared" si="0"/>
        <v>30840.858639968166</v>
      </c>
      <c r="D32" s="77">
        <v>8.2300614061917017</v>
      </c>
      <c r="E32" s="77">
        <v>30.359669323578963</v>
      </c>
      <c r="F32" s="77">
        <v>0</v>
      </c>
      <c r="G32" s="77">
        <v>17451.066408697516</v>
      </c>
      <c r="H32" s="77">
        <v>0.12066187792424898</v>
      </c>
      <c r="I32" s="77">
        <v>13359.432561947073</v>
      </c>
      <c r="J32" s="136" t="str">
        <f>VLOOKUP($A32,[3]CountryClassification!$A$7:$F$132,6,FALSE)</f>
        <v>Middle Africa</v>
      </c>
      <c r="K32" s="148">
        <v>0</v>
      </c>
      <c r="L32" s="148">
        <v>1413.3815492089584</v>
      </c>
      <c r="M32" s="77">
        <v>8.2480680352600757</v>
      </c>
      <c r="N32" s="77">
        <v>164137.56573951695</v>
      </c>
      <c r="O32" s="151" t="s">
        <v>112</v>
      </c>
      <c r="P32" s="152">
        <f t="shared" si="1"/>
        <v>1.2480738741195765</v>
      </c>
      <c r="Q32" s="152">
        <f t="shared" si="1"/>
        <v>5369.8044438304005</v>
      </c>
      <c r="R32" s="77">
        <v>1.2368311638955802</v>
      </c>
      <c r="S32" s="77">
        <v>4.9308912984734778</v>
      </c>
      <c r="T32" s="77">
        <v>0</v>
      </c>
      <c r="U32" s="77">
        <v>1384.0467355558649</v>
      </c>
      <c r="V32" s="77">
        <v>1.1242710223996255E-2</v>
      </c>
      <c r="W32" s="77">
        <v>3980.8268169760618</v>
      </c>
      <c r="X32" s="136" t="s">
        <v>190</v>
      </c>
      <c r="Y32" s="148">
        <v>0</v>
      </c>
      <c r="Z32" s="148">
        <v>445.86398191904664</v>
      </c>
      <c r="AA32" s="77">
        <v>0.76851645625720266</v>
      </c>
      <c r="AB32" s="77">
        <v>48904.66403735902</v>
      </c>
      <c r="AC32" s="153" t="s">
        <v>459</v>
      </c>
    </row>
    <row r="33" spans="1:29" x14ac:dyDescent="0.55000000000000004">
      <c r="A33" s="151" t="s">
        <v>114</v>
      </c>
      <c r="B33" s="152">
        <f t="shared" si="0"/>
        <v>29101.990874937983</v>
      </c>
      <c r="C33" s="152">
        <f t="shared" si="0"/>
        <v>110829.97379520989</v>
      </c>
      <c r="D33" s="77">
        <v>2281.3888762847137</v>
      </c>
      <c r="E33" s="77">
        <v>4875.3539561225307</v>
      </c>
      <c r="F33" s="77">
        <v>267.81208845041692</v>
      </c>
      <c r="G33" s="77">
        <v>19085.377807524987</v>
      </c>
      <c r="H33" s="77">
        <v>26552.789910202853</v>
      </c>
      <c r="I33" s="77">
        <v>86869.242031562375</v>
      </c>
      <c r="J33" s="136" t="str">
        <f>VLOOKUP($A33,[3]CountryClassification!$A$7:$F$132,6,FALSE)</f>
        <v>Eastern Africa</v>
      </c>
      <c r="K33" s="148">
        <v>28.399324220549715</v>
      </c>
      <c r="L33" s="148">
        <v>1243.1445246505912</v>
      </c>
      <c r="M33" s="77">
        <v>327265.88594166015</v>
      </c>
      <c r="N33" s="77">
        <v>1068666.0517185901</v>
      </c>
      <c r="O33" s="151" t="s">
        <v>114</v>
      </c>
      <c r="P33" s="152">
        <f t="shared" si="1"/>
        <v>3160.5969427378809</v>
      </c>
      <c r="Q33" s="152">
        <f t="shared" si="1"/>
        <v>26992.058604257614</v>
      </c>
      <c r="R33" s="77">
        <v>446.30401962441147</v>
      </c>
      <c r="S33" s="77">
        <v>1010.7041495426861</v>
      </c>
      <c r="T33" s="77">
        <v>7.190406187903136</v>
      </c>
      <c r="U33" s="77">
        <v>1274.949335868936</v>
      </c>
      <c r="V33" s="77">
        <v>2707.1025169255663</v>
      </c>
      <c r="W33" s="77">
        <v>24706.405118845993</v>
      </c>
      <c r="X33" s="136" t="s">
        <v>187</v>
      </c>
      <c r="Y33" s="148">
        <v>4.0970665028413578</v>
      </c>
      <c r="Z33" s="148">
        <v>452.44570726462911</v>
      </c>
      <c r="AA33" s="77">
        <v>33354.212699785247</v>
      </c>
      <c r="AB33" s="77">
        <v>303279.17135204148</v>
      </c>
      <c r="AC33" s="153" t="s">
        <v>459</v>
      </c>
    </row>
    <row r="34" spans="1:29" x14ac:dyDescent="0.55000000000000004">
      <c r="A34" s="151" t="s">
        <v>115</v>
      </c>
      <c r="B34" s="152">
        <f t="shared" si="0"/>
        <v>477159.53547456139</v>
      </c>
      <c r="C34" s="152">
        <f t="shared" si="0"/>
        <v>2623211.9842014532</v>
      </c>
      <c r="D34" s="77">
        <v>5405.2875105871281</v>
      </c>
      <c r="E34" s="77">
        <v>7654.0373434445355</v>
      </c>
      <c r="F34" s="77">
        <v>15295.829016685486</v>
      </c>
      <c r="G34" s="77">
        <v>1090042.9377612472</v>
      </c>
      <c r="H34" s="77">
        <v>456458.41894728877</v>
      </c>
      <c r="I34" s="77">
        <v>1525515.0090967615</v>
      </c>
      <c r="J34" s="136" t="str">
        <f>VLOOKUP($A34,[3]CountryClassification!$A$7:$F$132,6,FALSE)</f>
        <v>Eastern Africa</v>
      </c>
      <c r="K34" s="148">
        <v>1622</v>
      </c>
      <c r="L34" s="148">
        <v>71001</v>
      </c>
      <c r="M34" s="77">
        <v>5576537.2685494116</v>
      </c>
      <c r="N34" s="77">
        <v>18628753.346699435</v>
      </c>
      <c r="O34" s="151" t="s">
        <v>115</v>
      </c>
      <c r="P34" s="152">
        <f t="shared" si="1"/>
        <v>49850.45842375802</v>
      </c>
      <c r="Q34" s="152">
        <f t="shared" si="1"/>
        <v>518925.63005672395</v>
      </c>
      <c r="R34" s="77">
        <v>1394.1773125711243</v>
      </c>
      <c r="S34" s="77">
        <v>1855.1759875998741</v>
      </c>
      <c r="T34" s="77">
        <v>410.67311131954193</v>
      </c>
      <c r="U34" s="77">
        <v>72817.501103878021</v>
      </c>
      <c r="V34" s="77">
        <v>48045.607999867352</v>
      </c>
      <c r="W34" s="77">
        <v>444252.95296524605</v>
      </c>
      <c r="X34" s="136" t="s">
        <v>187</v>
      </c>
      <c r="Y34" s="148">
        <v>234</v>
      </c>
      <c r="Z34" s="148">
        <v>25841</v>
      </c>
      <c r="AA34" s="77">
        <v>587013.18978686351</v>
      </c>
      <c r="AB34" s="77">
        <v>5423721.9437183607</v>
      </c>
      <c r="AC34" s="153" t="s">
        <v>460</v>
      </c>
    </row>
    <row r="35" spans="1:29" x14ac:dyDescent="0.55000000000000004">
      <c r="A35" s="151" t="s">
        <v>117</v>
      </c>
      <c r="B35" s="152">
        <f t="shared" si="0"/>
        <v>15325.999736667891</v>
      </c>
      <c r="C35" s="152">
        <f t="shared" si="0"/>
        <v>149386.9835554228</v>
      </c>
      <c r="D35" s="77">
        <v>685.88369177410186</v>
      </c>
      <c r="E35" s="77">
        <v>2201.1772200469177</v>
      </c>
      <c r="F35" s="77">
        <v>10712.527803494595</v>
      </c>
      <c r="G35" s="77">
        <v>127924.63189429138</v>
      </c>
      <c r="H35" s="77">
        <v>3927.5882413991931</v>
      </c>
      <c r="I35" s="77">
        <v>19261.174441084513</v>
      </c>
      <c r="J35" s="136" t="str">
        <f>VLOOKUP($A35,[3]CountryClassification!$A$7:$F$132,6,FALSE)</f>
        <v>Middle Africa</v>
      </c>
      <c r="K35" s="148">
        <v>1260.8883234640998</v>
      </c>
      <c r="L35" s="148">
        <v>9589.100619911178</v>
      </c>
      <c r="M35" s="77">
        <v>52122.428901755076</v>
      </c>
      <c r="N35" s="77">
        <v>254805.71143822366</v>
      </c>
      <c r="O35" s="151" t="s">
        <v>117</v>
      </c>
      <c r="P35" s="152">
        <f t="shared" si="1"/>
        <v>771.31194822439738</v>
      </c>
      <c r="Q35" s="152">
        <f t="shared" si="1"/>
        <v>14194.795185121755</v>
      </c>
      <c r="R35" s="77">
        <v>88.993770786809364</v>
      </c>
      <c r="S35" s="77">
        <v>293.14536914234486</v>
      </c>
      <c r="T35" s="77">
        <v>255.00307286344469</v>
      </c>
      <c r="U35" s="77">
        <v>8138.8473213559482</v>
      </c>
      <c r="V35" s="77">
        <v>427.31510457414333</v>
      </c>
      <c r="W35" s="77">
        <v>5762.8024946234618</v>
      </c>
      <c r="X35" s="136" t="s">
        <v>190</v>
      </c>
      <c r="Y35" s="148">
        <v>123.4794365284979</v>
      </c>
      <c r="Z35" s="148">
        <v>2563.6430653219836</v>
      </c>
      <c r="AA35" s="77">
        <v>5668.4282007443835</v>
      </c>
      <c r="AB35" s="77">
        <v>75942.708107527593</v>
      </c>
      <c r="AC35" s="153" t="s">
        <v>459</v>
      </c>
    </row>
    <row r="36" spans="1:29" x14ac:dyDescent="0.55000000000000004">
      <c r="A36" s="151" t="s">
        <v>118</v>
      </c>
      <c r="B36" s="152">
        <f t="shared" si="0"/>
        <v>949.71271851825713</v>
      </c>
      <c r="C36" s="152">
        <f t="shared" si="0"/>
        <v>144650.92956988362</v>
      </c>
      <c r="D36" s="77">
        <v>943.65813172699654</v>
      </c>
      <c r="E36" s="77">
        <v>3477.8436567236095</v>
      </c>
      <c r="F36" s="77">
        <v>0</v>
      </c>
      <c r="G36" s="77">
        <v>114036.37222784385</v>
      </c>
      <c r="H36" s="77">
        <v>6.05458679126059</v>
      </c>
      <c r="I36" s="77">
        <v>27136.71368531615</v>
      </c>
      <c r="J36" s="136" t="str">
        <f>VLOOKUP($A36,[3]CountryClassification!$A$7:$F$132,6,FALSE)</f>
        <v>Western Africa</v>
      </c>
      <c r="K36" s="148">
        <v>0</v>
      </c>
      <c r="L36" s="148">
        <v>7669.5495514511877</v>
      </c>
      <c r="M36" s="77">
        <v>413.87258874755935</v>
      </c>
      <c r="N36" s="77">
        <v>337158.86605609354</v>
      </c>
      <c r="O36" s="151" t="s">
        <v>118</v>
      </c>
      <c r="P36" s="152">
        <f t="shared" si="1"/>
        <v>116.82201456732287</v>
      </c>
      <c r="Q36" s="152">
        <f t="shared" si="1"/>
        <v>15703.594171250847</v>
      </c>
      <c r="R36" s="77">
        <v>116.25538676389874</v>
      </c>
      <c r="S36" s="77">
        <v>456.98633246502027</v>
      </c>
      <c r="T36" s="77">
        <v>0</v>
      </c>
      <c r="U36" s="77">
        <v>7621.0861722528934</v>
      </c>
      <c r="V36" s="77">
        <v>0.56662780342412589</v>
      </c>
      <c r="W36" s="77">
        <v>7625.5216665329335</v>
      </c>
      <c r="X36" s="136" t="s">
        <v>197</v>
      </c>
      <c r="Y36" s="148">
        <v>0</v>
      </c>
      <c r="Z36" s="148">
        <v>2446.8123482849601</v>
      </c>
      <c r="AA36" s="77">
        <v>38.73290183863719</v>
      </c>
      <c r="AB36" s="77">
        <v>94518.203217669521</v>
      </c>
      <c r="AC36" s="153" t="s">
        <v>459</v>
      </c>
    </row>
    <row r="37" spans="1:29" x14ac:dyDescent="0.55000000000000004">
      <c r="A37" s="151" t="s">
        <v>119</v>
      </c>
      <c r="B37" s="152">
        <f t="shared" si="0"/>
        <v>7016.2601019270805</v>
      </c>
      <c r="C37" s="152">
        <f t="shared" si="0"/>
        <v>1205910.3469430818</v>
      </c>
      <c r="D37" s="77">
        <v>6973.2426346536813</v>
      </c>
      <c r="E37" s="77">
        <v>27686.361217844169</v>
      </c>
      <c r="F37" s="77">
        <v>0</v>
      </c>
      <c r="G37" s="77">
        <v>733533.35156741738</v>
      </c>
      <c r="H37" s="77">
        <v>43.017467273399234</v>
      </c>
      <c r="I37" s="77">
        <v>444690.63415782037</v>
      </c>
      <c r="J37" s="136" t="str">
        <f>VLOOKUP($A37,[3]CountryClassification!$A$7:$F$132,6,FALSE)</f>
        <v>Western Africa</v>
      </c>
      <c r="K37" s="148">
        <v>0</v>
      </c>
      <c r="L37" s="148">
        <v>49334</v>
      </c>
      <c r="M37" s="77">
        <v>2940.5393226048909</v>
      </c>
      <c r="N37" s="77">
        <v>5642428.1182718435</v>
      </c>
      <c r="O37" s="151" t="s">
        <v>119</v>
      </c>
      <c r="P37" s="152">
        <f t="shared" si="1"/>
        <v>887.67597165597545</v>
      </c>
      <c r="Q37" s="152">
        <f t="shared" si="1"/>
        <v>185037.58581113888</v>
      </c>
      <c r="R37" s="77">
        <v>883.11653410630242</v>
      </c>
      <c r="S37" s="77">
        <v>3594.8333593742791</v>
      </c>
      <c r="T37" s="77">
        <v>0</v>
      </c>
      <c r="U37" s="77">
        <v>49022.261698640883</v>
      </c>
      <c r="V37" s="77">
        <v>4.5594375496730208</v>
      </c>
      <c r="W37" s="77">
        <v>132420.49075312371</v>
      </c>
      <c r="X37" s="136" t="s">
        <v>197</v>
      </c>
      <c r="Y37" s="148">
        <v>0</v>
      </c>
      <c r="Z37" s="148">
        <v>15739</v>
      </c>
      <c r="AA37" s="77">
        <v>311.66886972915381</v>
      </c>
      <c r="AB37" s="77">
        <v>1678413.1424066648</v>
      </c>
      <c r="AC37" s="153" t="s">
        <v>460</v>
      </c>
    </row>
    <row r="38" spans="1:29" x14ac:dyDescent="0.55000000000000004">
      <c r="A38" s="151" t="s">
        <v>120</v>
      </c>
      <c r="B38" s="152">
        <f t="shared" si="0"/>
        <v>2698.3319157546875</v>
      </c>
      <c r="C38" s="152">
        <f t="shared" si="0"/>
        <v>482787.14556188905</v>
      </c>
      <c r="D38" s="77">
        <v>430.88024370201401</v>
      </c>
      <c r="E38" s="77">
        <v>1455.2734303339403</v>
      </c>
      <c r="F38" s="77">
        <v>2262.045073248446</v>
      </c>
      <c r="G38" s="77">
        <v>423220.41106525064</v>
      </c>
      <c r="H38" s="77">
        <v>5.4065988042275421</v>
      </c>
      <c r="I38" s="77">
        <v>58111.461066304502</v>
      </c>
      <c r="J38" s="136" t="str">
        <f>VLOOKUP($A38,[3]CountryClassification!$A$7:$F$132,6,FALSE)</f>
        <v>Central America</v>
      </c>
      <c r="K38" s="148">
        <v>230</v>
      </c>
      <c r="L38" s="148">
        <v>32520</v>
      </c>
      <c r="M38" s="77">
        <v>369.57815959397703</v>
      </c>
      <c r="N38" s="77">
        <v>1750836.0686645824</v>
      </c>
      <c r="O38" s="151" t="s">
        <v>120</v>
      </c>
      <c r="P38" s="152">
        <f t="shared" si="1"/>
        <v>112.21391835675786</v>
      </c>
      <c r="Q38" s="152">
        <f t="shared" si="1"/>
        <v>40192.974608479992</v>
      </c>
      <c r="R38" s="77">
        <v>60.502859330897991</v>
      </c>
      <c r="S38" s="77">
        <v>180.15303102920871</v>
      </c>
      <c r="T38" s="77">
        <v>51.033980239182711</v>
      </c>
      <c r="U38" s="77">
        <v>22820.682885423303</v>
      </c>
      <c r="V38" s="77">
        <v>0.67707878667715704</v>
      </c>
      <c r="W38" s="77">
        <v>17192.138692027482</v>
      </c>
      <c r="X38" s="136" t="s">
        <v>185</v>
      </c>
      <c r="Y38" s="148">
        <v>25</v>
      </c>
      <c r="Z38" s="148">
        <v>8835</v>
      </c>
      <c r="AA38" s="77">
        <v>46.282985096564516</v>
      </c>
      <c r="AB38" s="77">
        <v>517850.31763024745</v>
      </c>
      <c r="AC38" s="153" t="s">
        <v>459</v>
      </c>
    </row>
    <row r="39" spans="1:29" x14ac:dyDescent="0.55000000000000004">
      <c r="A39" s="151" t="s">
        <v>121</v>
      </c>
      <c r="B39" s="152">
        <f t="shared" si="0"/>
        <v>50150.95543804812</v>
      </c>
      <c r="C39" s="152">
        <f t="shared" si="0"/>
        <v>512611.30894591927</v>
      </c>
      <c r="D39" s="77">
        <v>49925.410291592045</v>
      </c>
      <c r="E39" s="77">
        <v>84736.05941896775</v>
      </c>
      <c r="F39" s="77">
        <v>0</v>
      </c>
      <c r="G39" s="77">
        <v>213208.65033230186</v>
      </c>
      <c r="H39" s="77">
        <v>225.5451464560756</v>
      </c>
      <c r="I39" s="77">
        <v>214666.59919464964</v>
      </c>
      <c r="J39" s="136" t="str">
        <f>VLOOKUP($A39,[3]CountryClassification!$A$7:$F$132,6,FALSE)</f>
        <v>Western Africa</v>
      </c>
      <c r="K39" s="148">
        <v>0</v>
      </c>
      <c r="L39" s="148">
        <v>17268.009040476682</v>
      </c>
      <c r="M39" s="77">
        <v>15417.559754538815</v>
      </c>
      <c r="N39" s="77">
        <v>2664885.3165268786</v>
      </c>
      <c r="O39" s="151" t="s">
        <v>121</v>
      </c>
      <c r="P39" s="152">
        <f t="shared" si="1"/>
        <v>5605.0312405906079</v>
      </c>
      <c r="Q39" s="152">
        <f t="shared" si="1"/>
        <v>89618.434902327004</v>
      </c>
      <c r="R39" s="77">
        <v>5585.9800268024519</v>
      </c>
      <c r="S39" s="77">
        <v>11364.784550416782</v>
      </c>
      <c r="T39" s="77">
        <v>0</v>
      </c>
      <c r="U39" s="77">
        <v>16909.61054033041</v>
      </c>
      <c r="V39" s="77">
        <v>19.051213788156019</v>
      </c>
      <c r="W39" s="77">
        <v>61344.039811579809</v>
      </c>
      <c r="X39" s="136" t="s">
        <v>197</v>
      </c>
      <c r="Y39" s="148">
        <v>0</v>
      </c>
      <c r="Z39" s="148">
        <v>5447.3494966098224</v>
      </c>
      <c r="AA39" s="77">
        <v>1302.2813019499299</v>
      </c>
      <c r="AB39" s="77">
        <v>757647.0515207632</v>
      </c>
      <c r="AC39" s="153" t="s">
        <v>459</v>
      </c>
    </row>
    <row r="40" spans="1:29" x14ac:dyDescent="0.55000000000000004">
      <c r="A40" s="151" t="s">
        <v>122</v>
      </c>
      <c r="B40" s="152">
        <f t="shared" si="0"/>
        <v>1853.6560028448885</v>
      </c>
      <c r="C40" s="152">
        <f t="shared" si="0"/>
        <v>80405.260643994654</v>
      </c>
      <c r="D40" s="77">
        <v>1844.1781695560394</v>
      </c>
      <c r="E40" s="77">
        <v>3380.243526141543</v>
      </c>
      <c r="F40" s="77">
        <v>0</v>
      </c>
      <c r="G40" s="77">
        <v>54152.532344505191</v>
      </c>
      <c r="H40" s="77">
        <v>9.4778332888490695</v>
      </c>
      <c r="I40" s="77">
        <v>22872.484773347915</v>
      </c>
      <c r="J40" s="136" t="str">
        <f>VLOOKUP($A40,[3]CountryClassification!$A$7:$F$132,6,FALSE)</f>
        <v>Western Africa</v>
      </c>
      <c r="K40" s="148">
        <v>0</v>
      </c>
      <c r="L40" s="148">
        <v>4385.8746661187597</v>
      </c>
      <c r="M40" s="77">
        <v>647.87499695917359</v>
      </c>
      <c r="N40" s="77">
        <v>299112.19278158474</v>
      </c>
      <c r="O40" s="151" t="s">
        <v>122</v>
      </c>
      <c r="P40" s="152">
        <f t="shared" si="1"/>
        <v>244.29014943097127</v>
      </c>
      <c r="Q40" s="152">
        <f t="shared" si="1"/>
        <v>11497.358781072424</v>
      </c>
      <c r="R40" s="77">
        <v>243.34379153661712</v>
      </c>
      <c r="S40" s="77">
        <v>469.34093705744726</v>
      </c>
      <c r="T40" s="77">
        <v>0</v>
      </c>
      <c r="U40" s="77">
        <v>4294.8455904200673</v>
      </c>
      <c r="V40" s="77">
        <v>0.94635789435415063</v>
      </c>
      <c r="W40" s="77">
        <v>6733.1722535949084</v>
      </c>
      <c r="X40" s="136" t="s">
        <v>197</v>
      </c>
      <c r="Y40" s="148">
        <v>0</v>
      </c>
      <c r="Z40" s="148">
        <v>1383.5637970002053</v>
      </c>
      <c r="AA40" s="77">
        <v>64.690061456305557</v>
      </c>
      <c r="AB40" s="77">
        <v>87871.298949417935</v>
      </c>
      <c r="AC40" s="153" t="s">
        <v>459</v>
      </c>
    </row>
    <row r="41" spans="1:29" x14ac:dyDescent="0.55000000000000004">
      <c r="A41" s="151" t="s">
        <v>124</v>
      </c>
      <c r="B41" s="152">
        <f t="shared" si="0"/>
        <v>72644.478472597839</v>
      </c>
      <c r="C41" s="152">
        <f t="shared" si="0"/>
        <v>232737.49600529959</v>
      </c>
      <c r="D41" s="77">
        <v>7061.0012311515165</v>
      </c>
      <c r="E41" s="77">
        <v>33653.485406220396</v>
      </c>
      <c r="F41" s="77">
        <v>40263.713587187231</v>
      </c>
      <c r="G41" s="77">
        <v>146087.98240613937</v>
      </c>
      <c r="H41" s="77">
        <v>25319.763654259092</v>
      </c>
      <c r="I41" s="77">
        <v>52996.028192939819</v>
      </c>
      <c r="J41" s="136" t="str">
        <f>VLOOKUP($A41,[3]CountryClassification!$A$7:$F$132,6,FALSE)</f>
        <v>Caribbean</v>
      </c>
      <c r="K41" s="148">
        <v>4239</v>
      </c>
      <c r="L41" s="148">
        <v>10642</v>
      </c>
      <c r="M41" s="77">
        <v>737259.08952609822</v>
      </c>
      <c r="N41" s="77">
        <v>1547321.4198502433</v>
      </c>
      <c r="O41" s="151" t="s">
        <v>124</v>
      </c>
      <c r="P41" s="152">
        <f t="shared" si="1"/>
        <v>6006.8259625373248</v>
      </c>
      <c r="Q41" s="152">
        <f t="shared" si="1"/>
        <v>40064.306891327156</v>
      </c>
      <c r="R41" s="77">
        <v>1089.5102436873822</v>
      </c>
      <c r="S41" s="77">
        <v>4844.4774051599597</v>
      </c>
      <c r="T41" s="77">
        <v>1732.8509117178619</v>
      </c>
      <c r="U41" s="77">
        <v>18784.396728493273</v>
      </c>
      <c r="V41" s="77">
        <v>3184.4648071320808</v>
      </c>
      <c r="W41" s="77">
        <v>16435.43275767392</v>
      </c>
      <c r="X41" s="136" t="s">
        <v>184</v>
      </c>
      <c r="Y41" s="148">
        <v>716</v>
      </c>
      <c r="Z41" s="148">
        <v>3779</v>
      </c>
      <c r="AA41" s="77">
        <v>92721.496192798601</v>
      </c>
      <c r="AB41" s="77">
        <v>478411.4701563014</v>
      </c>
      <c r="AC41" s="153" t="s">
        <v>460</v>
      </c>
    </row>
    <row r="42" spans="1:29" x14ac:dyDescent="0.55000000000000004">
      <c r="A42" s="151" t="s">
        <v>7</v>
      </c>
      <c r="B42" s="152">
        <f t="shared" si="0"/>
        <v>154636.61533681117</v>
      </c>
      <c r="C42" s="152">
        <f t="shared" si="0"/>
        <v>10897604.266522408</v>
      </c>
      <c r="D42" s="77">
        <v>123402.25204285467</v>
      </c>
      <c r="E42" s="77">
        <v>659381.08396148728</v>
      </c>
      <c r="F42" s="77">
        <v>30667.628593444824</v>
      </c>
      <c r="G42" s="77">
        <v>6157057.9666061401</v>
      </c>
      <c r="H42" s="77">
        <v>566.73470051167533</v>
      </c>
      <c r="I42" s="77">
        <v>4081165.2159547801</v>
      </c>
      <c r="J42" s="136" t="str">
        <f>VLOOKUP($A42,[3]CountryClassification!$A$7:$F$132,6,FALSE)</f>
        <v>Southern Asia</v>
      </c>
      <c r="K42" s="148">
        <v>3217</v>
      </c>
      <c r="L42" s="148">
        <v>413300</v>
      </c>
      <c r="M42" s="77">
        <v>38740.20898874104</v>
      </c>
      <c r="N42" s="77">
        <v>102400904.81004202</v>
      </c>
      <c r="O42" s="151" t="s">
        <v>7</v>
      </c>
      <c r="P42" s="152">
        <f t="shared" si="1"/>
        <v>22653.968455502996</v>
      </c>
      <c r="Q42" s="152">
        <f t="shared" si="1"/>
        <v>1785195.0216025999</v>
      </c>
      <c r="R42" s="77">
        <v>21711.902855786029</v>
      </c>
      <c r="S42" s="77">
        <v>102012.47359732795</v>
      </c>
      <c r="T42" s="77">
        <v>865.47559356689453</v>
      </c>
      <c r="U42" s="77">
        <v>393213.69848370552</v>
      </c>
      <c r="V42" s="77">
        <v>76.590006150072441</v>
      </c>
      <c r="W42" s="77">
        <v>1289968.8495215664</v>
      </c>
      <c r="X42" s="136" t="s">
        <v>196</v>
      </c>
      <c r="Y42" s="148">
        <v>425</v>
      </c>
      <c r="Z42" s="148">
        <v>139042</v>
      </c>
      <c r="AA42" s="77">
        <v>5235.4529235996306</v>
      </c>
      <c r="AB42" s="77">
        <v>32340348.069800016</v>
      </c>
      <c r="AC42" s="153" t="s">
        <v>460</v>
      </c>
    </row>
    <row r="43" spans="1:29" x14ac:dyDescent="0.55000000000000004">
      <c r="A43" s="151" t="s">
        <v>127</v>
      </c>
      <c r="B43" s="152">
        <f t="shared" si="0"/>
        <v>20190.656505140065</v>
      </c>
      <c r="C43" s="152">
        <f t="shared" si="0"/>
        <v>12829925.599734882</v>
      </c>
      <c r="D43" s="77">
        <v>429.16292931575663</v>
      </c>
      <c r="E43" s="77">
        <v>3485.5387808487103</v>
      </c>
      <c r="F43" s="77">
        <v>19758.736666321754</v>
      </c>
      <c r="G43" s="77">
        <v>12040772.436150193</v>
      </c>
      <c r="H43" s="77">
        <v>2.7569095025537536</v>
      </c>
      <c r="I43" s="77">
        <v>785667.62480383983</v>
      </c>
      <c r="J43" s="136" t="str">
        <f>VLOOKUP($A43,[3]CountryClassification!$A$7:$F$132,6,FALSE)</f>
        <v>South-Eastern Asia</v>
      </c>
      <c r="K43" s="148">
        <v>2187</v>
      </c>
      <c r="L43" s="148">
        <v>904357</v>
      </c>
      <c r="M43" s="77">
        <v>188.45369834825397</v>
      </c>
      <c r="N43" s="77">
        <v>19568706.557231691</v>
      </c>
      <c r="O43" s="151" t="s">
        <v>127</v>
      </c>
      <c r="P43" s="152">
        <f t="shared" si="1"/>
        <v>547.51488757937295</v>
      </c>
      <c r="Q43" s="152">
        <f t="shared" si="1"/>
        <v>904480.17711156537</v>
      </c>
      <c r="R43" s="77">
        <v>87.669826355855548</v>
      </c>
      <c r="S43" s="77">
        <v>567.32056204702894</v>
      </c>
      <c r="T43" s="77">
        <v>459.42037045955658</v>
      </c>
      <c r="U43" s="77">
        <v>651818.45017528534</v>
      </c>
      <c r="V43" s="77">
        <v>0.42469076396082528</v>
      </c>
      <c r="W43" s="77">
        <v>252094.4063742329</v>
      </c>
      <c r="X43" s="136" t="s">
        <v>194</v>
      </c>
      <c r="Y43" s="148">
        <v>211</v>
      </c>
      <c r="Z43" s="148">
        <v>238895</v>
      </c>
      <c r="AA43" s="77">
        <v>29.03053040150553</v>
      </c>
      <c r="AB43" s="77">
        <v>6278744.1237268727</v>
      </c>
      <c r="AC43" s="153" t="s">
        <v>460</v>
      </c>
    </row>
    <row r="44" spans="1:29" x14ac:dyDescent="0.55000000000000004">
      <c r="A44" s="151" t="s">
        <v>128</v>
      </c>
      <c r="B44" s="152">
        <f t="shared" si="0"/>
        <v>13943.322429786986</v>
      </c>
      <c r="C44" s="152">
        <f t="shared" si="0"/>
        <v>1918368.3988079729</v>
      </c>
      <c r="D44" s="77">
        <v>317.72170302105587</v>
      </c>
      <c r="E44" s="77">
        <v>3940.6376306171751</v>
      </c>
      <c r="F44" s="77">
        <v>13620.536282300949</v>
      </c>
      <c r="G44" s="77">
        <v>1476495.3432702422</v>
      </c>
      <c r="H44" s="77">
        <v>5.0644444649806246</v>
      </c>
      <c r="I44" s="77">
        <v>437932.41790711344</v>
      </c>
      <c r="J44" s="136" t="str">
        <f>VLOOKUP($A44,[3]CountryClassification!$A$7:$F$132,6,FALSE)</f>
        <v>Western Asia</v>
      </c>
      <c r="K44" s="148">
        <v>2014.826320186432</v>
      </c>
      <c r="L44" s="148">
        <v>132097.07087895175</v>
      </c>
      <c r="M44" s="77">
        <v>346.18956066761166</v>
      </c>
      <c r="N44" s="77">
        <v>10176195.751995899</v>
      </c>
      <c r="O44" s="151" t="s">
        <v>128</v>
      </c>
      <c r="P44" s="152">
        <f t="shared" si="1"/>
        <v>260.67649571209586</v>
      </c>
      <c r="Q44" s="152">
        <f t="shared" si="1"/>
        <v>208898.68450549233</v>
      </c>
      <c r="R44" s="77">
        <v>47.371807665656888</v>
      </c>
      <c r="S44" s="77">
        <v>547.03865400899122</v>
      </c>
      <c r="T44" s="77">
        <v>212.63826121389866</v>
      </c>
      <c r="U44" s="77">
        <v>68132.082916140556</v>
      </c>
      <c r="V44" s="77">
        <v>0.66642683254030999</v>
      </c>
      <c r="W44" s="77">
        <v>140219.56293534278</v>
      </c>
      <c r="X44" s="136" t="s">
        <v>198</v>
      </c>
      <c r="Y44" s="148">
        <v>101.794925911272</v>
      </c>
      <c r="Z44" s="148">
        <v>23737.668997054043</v>
      </c>
      <c r="AA44" s="77">
        <v>45.554850877728313</v>
      </c>
      <c r="AB44" s="77">
        <v>3257705.2732185056</v>
      </c>
      <c r="AC44" s="153" t="s">
        <v>460</v>
      </c>
    </row>
    <row r="45" spans="1:29" x14ac:dyDescent="0.55000000000000004">
      <c r="A45" s="151" t="s">
        <v>129</v>
      </c>
      <c r="B45" s="152">
        <f t="shared" si="0"/>
        <v>17892.153497153638</v>
      </c>
      <c r="C45" s="152">
        <f t="shared" si="0"/>
        <v>2004829.022209096</v>
      </c>
      <c r="D45" s="77">
        <v>823.77175354838892</v>
      </c>
      <c r="E45" s="77">
        <v>4229.0146906093205</v>
      </c>
      <c r="F45" s="77">
        <v>17062.155581533909</v>
      </c>
      <c r="G45" s="77">
        <v>1849574.2561295629</v>
      </c>
      <c r="H45" s="77">
        <v>6.2261620713397861</v>
      </c>
      <c r="I45" s="77">
        <v>151025.75138892376</v>
      </c>
      <c r="J45" s="136" t="str">
        <f>VLOOKUP($A45,[3]CountryClassification!$A$7:$F$132,6,FALSE)</f>
        <v>Western Asia</v>
      </c>
      <c r="K45" s="148">
        <v>2523.9300004396937</v>
      </c>
      <c r="L45" s="148">
        <v>165475.18603526358</v>
      </c>
      <c r="M45" s="77">
        <v>425.60093748662621</v>
      </c>
      <c r="N45" s="77">
        <v>3676069.593453452</v>
      </c>
      <c r="O45" s="151" t="s">
        <v>129</v>
      </c>
      <c r="P45" s="152">
        <f t="shared" si="1"/>
        <v>387.13886529972297</v>
      </c>
      <c r="Q45" s="152">
        <f t="shared" si="1"/>
        <v>129396.47458544522</v>
      </c>
      <c r="R45" s="77">
        <v>120.08651249286413</v>
      </c>
      <c r="S45" s="77">
        <v>589.18876832599926</v>
      </c>
      <c r="T45" s="77">
        <v>266.36741903424263</v>
      </c>
      <c r="U45" s="77">
        <v>85347.60854652524</v>
      </c>
      <c r="V45" s="77">
        <v>0.68493377261620481</v>
      </c>
      <c r="W45" s="77">
        <v>43459.67727059398</v>
      </c>
      <c r="X45" s="136" t="s">
        <v>198</v>
      </c>
      <c r="Y45" s="148">
        <v>127.51633469638909</v>
      </c>
      <c r="Z45" s="148">
        <v>29735.672162863295</v>
      </c>
      <c r="AA45" s="77">
        <v>46.819927332224324</v>
      </c>
      <c r="AB45" s="77">
        <v>1057578.8701385073</v>
      </c>
      <c r="AC45" s="153" t="s">
        <v>459</v>
      </c>
    </row>
    <row r="46" spans="1:29" x14ac:dyDescent="0.55000000000000004">
      <c r="A46" s="151" t="s">
        <v>130</v>
      </c>
      <c r="B46" s="152">
        <f t="shared" si="0"/>
        <v>-11.221934287449585</v>
      </c>
      <c r="C46" s="152">
        <f t="shared" si="0"/>
        <v>86114.027426138273</v>
      </c>
      <c r="D46" s="77">
        <v>-10.989864629050317</v>
      </c>
      <c r="E46" s="77">
        <v>693.47087676329829</v>
      </c>
      <c r="F46" s="77">
        <v>0</v>
      </c>
      <c r="G46" s="77">
        <v>77704.69795798976</v>
      </c>
      <c r="H46" s="77">
        <v>-0.23206965839926852</v>
      </c>
      <c r="I46" s="77">
        <v>7715.8585913852112</v>
      </c>
      <c r="J46" s="136" t="str">
        <f>VLOOKUP($A46,[3]CountryClassification!$A$7:$F$132,6,FALSE)</f>
        <v>Caribbean</v>
      </c>
      <c r="K46" s="148">
        <v>0</v>
      </c>
      <c r="L46" s="148">
        <v>5557</v>
      </c>
      <c r="M46" s="77">
        <v>-15.863554955343716</v>
      </c>
      <c r="N46" s="77">
        <v>233126.10452260613</v>
      </c>
      <c r="O46" s="151" t="s">
        <v>130</v>
      </c>
      <c r="P46" s="152">
        <f t="shared" si="1"/>
        <v>-1.9632488912216104</v>
      </c>
      <c r="Q46" s="152">
        <f t="shared" si="1"/>
        <v>7671.137304040587</v>
      </c>
      <c r="R46" s="77">
        <v>-1.924715941530394</v>
      </c>
      <c r="S46" s="77">
        <v>94.703855755247787</v>
      </c>
      <c r="T46" s="77">
        <v>0</v>
      </c>
      <c r="U46" s="77">
        <v>4976.407103065867</v>
      </c>
      <c r="V46" s="77">
        <v>-3.8532949691216345E-2</v>
      </c>
      <c r="W46" s="77">
        <v>2600.0263452194722</v>
      </c>
      <c r="X46" s="136" t="s">
        <v>184</v>
      </c>
      <c r="Y46" s="148">
        <v>0</v>
      </c>
      <c r="Z46" s="148">
        <v>1862</v>
      </c>
      <c r="AA46" s="77">
        <v>-2.6339917471632361</v>
      </c>
      <c r="AB46" s="77">
        <v>78440.788687758381</v>
      </c>
      <c r="AC46" s="153" t="s">
        <v>460</v>
      </c>
    </row>
    <row r="47" spans="1:29" x14ac:dyDescent="0.55000000000000004">
      <c r="A47" s="151" t="s">
        <v>32</v>
      </c>
      <c r="B47" s="152">
        <f t="shared" si="0"/>
        <v>881420.93360934372</v>
      </c>
      <c r="C47" s="152">
        <f t="shared" si="0"/>
        <v>4914217.7718139412</v>
      </c>
      <c r="D47" s="77">
        <v>4632.9339052769355</v>
      </c>
      <c r="E47" s="77">
        <v>15629.267543139082</v>
      </c>
      <c r="F47" s="77">
        <v>721563.74278068542</v>
      </c>
      <c r="G47" s="77">
        <v>4263044.0841625929</v>
      </c>
      <c r="H47" s="77">
        <v>155224.25692338136</v>
      </c>
      <c r="I47" s="77">
        <v>635544.42010820901</v>
      </c>
      <c r="J47" s="136" t="str">
        <f>VLOOKUP($A47,[3]CountryClassification!$A$7:$F$132,6,FALSE)</f>
        <v>Eastern Africa</v>
      </c>
      <c r="K47" s="148">
        <v>84367</v>
      </c>
      <c r="L47" s="148">
        <v>322266</v>
      </c>
      <c r="M47" s="77">
        <v>2019678.5471251886</v>
      </c>
      <c r="N47" s="77">
        <v>8267898.3343364093</v>
      </c>
      <c r="O47" s="151" t="s">
        <v>32</v>
      </c>
      <c r="P47" s="152">
        <f t="shared" si="1"/>
        <v>34605.187959962495</v>
      </c>
      <c r="Q47" s="152">
        <f t="shared" si="1"/>
        <v>438145.99793121323</v>
      </c>
      <c r="R47" s="77">
        <v>850.67609029394589</v>
      </c>
      <c r="S47" s="77">
        <v>2471.8059733102273</v>
      </c>
      <c r="T47" s="77">
        <v>15950.741721376777</v>
      </c>
      <c r="U47" s="77">
        <v>252366.4198230803</v>
      </c>
      <c r="V47" s="77">
        <v>17803.770148291776</v>
      </c>
      <c r="W47" s="77">
        <v>183307.77213482271</v>
      </c>
      <c r="X47" s="136" t="s">
        <v>187</v>
      </c>
      <c r="Y47" s="148">
        <v>9292</v>
      </c>
      <c r="Z47" s="148">
        <v>96320</v>
      </c>
      <c r="AA47" s="77">
        <v>231667.77955711633</v>
      </c>
      <c r="AB47" s="77">
        <v>2383289.8174934695</v>
      </c>
      <c r="AC47" s="153" t="s">
        <v>460</v>
      </c>
    </row>
    <row r="48" spans="1:29" x14ac:dyDescent="0.55000000000000004">
      <c r="A48" s="151" t="s">
        <v>132</v>
      </c>
      <c r="B48" s="152">
        <f t="shared" si="0"/>
        <v>988.71671399632396</v>
      </c>
      <c r="C48" s="152">
        <f t="shared" si="0"/>
        <v>77650.524049474043</v>
      </c>
      <c r="D48" s="77">
        <v>982.21299848689887</v>
      </c>
      <c r="E48" s="77">
        <v>3147.9220713253726</v>
      </c>
      <c r="F48" s="77">
        <v>0</v>
      </c>
      <c r="G48" s="77">
        <v>66201.372905259952</v>
      </c>
      <c r="H48" s="77">
        <v>6.503715509425092</v>
      </c>
      <c r="I48" s="77">
        <v>8301.2290728887092</v>
      </c>
      <c r="J48" s="136" t="str">
        <f>VLOOKUP($A48,[3]CountryClassification!$A$7:$F$132,6,FALSE)</f>
        <v>Central Asia</v>
      </c>
      <c r="K48" s="148">
        <v>0</v>
      </c>
      <c r="L48" s="148">
        <v>4628.9253435330775</v>
      </c>
      <c r="M48" s="77">
        <v>444.57362115173601</v>
      </c>
      <c r="N48" s="77">
        <v>208582.84086304752</v>
      </c>
      <c r="O48" s="151" t="s">
        <v>132</v>
      </c>
      <c r="P48" s="152">
        <f t="shared" si="1"/>
        <v>145.15912102477705</v>
      </c>
      <c r="Q48" s="152">
        <f t="shared" si="1"/>
        <v>7327.4395654151394</v>
      </c>
      <c r="R48" s="77">
        <v>144.29330354247759</v>
      </c>
      <c r="S48" s="77">
        <v>405.31771244936681</v>
      </c>
      <c r="T48" s="77">
        <v>0</v>
      </c>
      <c r="U48" s="77">
        <v>4316.1926083629951</v>
      </c>
      <c r="V48" s="77">
        <v>0.86581748229946243</v>
      </c>
      <c r="W48" s="77">
        <v>2605.9292446027775</v>
      </c>
      <c r="X48" s="136" t="s">
        <v>186</v>
      </c>
      <c r="Y48" s="148">
        <v>0</v>
      </c>
      <c r="Z48" s="148">
        <v>1623.8050715398776</v>
      </c>
      <c r="AA48" s="77">
        <v>59.184571158373728</v>
      </c>
      <c r="AB48" s="77">
        <v>65299.320840664965</v>
      </c>
      <c r="AC48" s="153" t="s">
        <v>459</v>
      </c>
    </row>
    <row r="49" spans="1:29" x14ac:dyDescent="0.55000000000000004">
      <c r="A49" s="151" t="s">
        <v>133</v>
      </c>
      <c r="B49" s="152">
        <f t="shared" si="0"/>
        <v>7984.8879593074707</v>
      </c>
      <c r="C49" s="152">
        <f t="shared" si="0"/>
        <v>94414.265147197468</v>
      </c>
      <c r="D49" s="77">
        <v>95.19841614645361</v>
      </c>
      <c r="E49" s="77">
        <v>307.07123796749829</v>
      </c>
      <c r="F49" s="77">
        <v>2286.346187196672</v>
      </c>
      <c r="G49" s="77">
        <v>72335.415171615779</v>
      </c>
      <c r="H49" s="77">
        <v>5603.3433559643454</v>
      </c>
      <c r="I49" s="77">
        <v>21771.778737614193</v>
      </c>
      <c r="J49" s="136" t="str">
        <f>VLOOKUP($A49,[3]CountryClassification!$A$7:$F$132,6,FALSE)</f>
        <v>South-Eastern Asia</v>
      </c>
      <c r="K49" s="148">
        <v>195.04791154791201</v>
      </c>
      <c r="L49" s="148">
        <v>5617.820638820639</v>
      </c>
      <c r="M49" s="77">
        <v>357281.06074539246</v>
      </c>
      <c r="N49" s="77">
        <v>1388212.4724481804</v>
      </c>
      <c r="O49" s="151" t="s">
        <v>133</v>
      </c>
      <c r="P49" s="152">
        <f t="shared" si="1"/>
        <v>960.22263919183831</v>
      </c>
      <c r="Q49" s="152">
        <f t="shared" si="1"/>
        <v>11217.429964987503</v>
      </c>
      <c r="R49" s="77">
        <v>31.83198247419466</v>
      </c>
      <c r="S49" s="77">
        <v>89.831101009986583</v>
      </c>
      <c r="T49" s="77">
        <v>126.43181905522943</v>
      </c>
      <c r="U49" s="77">
        <v>4571.8990215659142</v>
      </c>
      <c r="V49" s="77">
        <v>801.95883766241423</v>
      </c>
      <c r="W49" s="77">
        <v>6555.6998424116009</v>
      </c>
      <c r="X49" s="136" t="s">
        <v>194</v>
      </c>
      <c r="Y49" s="148">
        <v>61.71007371007363</v>
      </c>
      <c r="Z49" s="148">
        <v>2070.5933660933656</v>
      </c>
      <c r="AA49" s="77">
        <v>51134.567866676138</v>
      </c>
      <c r="AB49" s="77">
        <v>418000.50638896844</v>
      </c>
      <c r="AC49" s="153">
        <v>0</v>
      </c>
    </row>
    <row r="50" spans="1:29" x14ac:dyDescent="0.55000000000000004">
      <c r="A50" s="151" t="s">
        <v>25</v>
      </c>
      <c r="B50" s="152">
        <f t="shared" si="0"/>
        <v>99692.342573258618</v>
      </c>
      <c r="C50" s="152">
        <f t="shared" si="0"/>
        <v>3088664.6732116123</v>
      </c>
      <c r="D50" s="77">
        <v>2333.3183934476911</v>
      </c>
      <c r="E50" s="77">
        <v>7318.4347857335524</v>
      </c>
      <c r="F50" s="77">
        <v>97346.056659176946</v>
      </c>
      <c r="G50" s="77">
        <v>3058565.962973889</v>
      </c>
      <c r="H50" s="77">
        <v>12.967520633974345</v>
      </c>
      <c r="I50" s="77">
        <v>22780.275451989888</v>
      </c>
      <c r="J50" s="136" t="str">
        <f>VLOOKUP($A50,[3]CountryClassification!$A$7:$F$132,6,FALSE)</f>
        <v>Southern Africa</v>
      </c>
      <c r="K50" s="148">
        <v>11082</v>
      </c>
      <c r="L50" s="148">
        <v>237643</v>
      </c>
      <c r="M50" s="77">
        <v>886.41909340169514</v>
      </c>
      <c r="N50" s="77">
        <v>304837.60381265631</v>
      </c>
      <c r="O50" s="151" t="s">
        <v>25</v>
      </c>
      <c r="P50" s="152">
        <f t="shared" si="1"/>
        <v>2387.9583391896576</v>
      </c>
      <c r="Q50" s="152">
        <f t="shared" si="1"/>
        <v>182082.13887887669</v>
      </c>
      <c r="R50" s="77">
        <v>411.50166828939655</v>
      </c>
      <c r="S50" s="77">
        <v>1081.6880717812837</v>
      </c>
      <c r="T50" s="77">
        <v>1974.6664039129391</v>
      </c>
      <c r="U50" s="77">
        <v>173976.01974986121</v>
      </c>
      <c r="V50" s="77">
        <v>1.7902669873219565</v>
      </c>
      <c r="W50" s="77">
        <v>7024.4310572342056</v>
      </c>
      <c r="X50" s="136" t="s">
        <v>195</v>
      </c>
      <c r="Y50" s="148">
        <v>1054</v>
      </c>
      <c r="Z50" s="148">
        <v>63164</v>
      </c>
      <c r="AA50" s="77">
        <v>122.37704374210443</v>
      </c>
      <c r="AB50" s="77">
        <v>93555.904746083892</v>
      </c>
      <c r="AC50" s="153" t="s">
        <v>460</v>
      </c>
    </row>
    <row r="51" spans="1:29" x14ac:dyDescent="0.55000000000000004">
      <c r="A51" s="151" t="s">
        <v>135</v>
      </c>
      <c r="B51" s="152">
        <f t="shared" si="0"/>
        <v>6944.8449060443145</v>
      </c>
      <c r="C51" s="152">
        <f t="shared" si="0"/>
        <v>213247.56910269806</v>
      </c>
      <c r="D51" s="77">
        <v>2146.3024363362474</v>
      </c>
      <c r="E51" s="77">
        <v>6646.1221131417824</v>
      </c>
      <c r="F51" s="77">
        <v>1783.6263291910291</v>
      </c>
      <c r="G51" s="77">
        <v>128199.6343286708</v>
      </c>
      <c r="H51" s="77">
        <v>3014.916140517038</v>
      </c>
      <c r="I51" s="77">
        <v>78401.812660885495</v>
      </c>
      <c r="J51" s="136" t="str">
        <f>VLOOKUP($A51,[3]CountryClassification!$A$7:$F$132,6,FALSE)</f>
        <v>Western Africa</v>
      </c>
      <c r="K51" s="148">
        <v>176</v>
      </c>
      <c r="L51" s="148">
        <v>8401</v>
      </c>
      <c r="M51" s="77">
        <v>37418.605341630813</v>
      </c>
      <c r="N51" s="77">
        <v>962945.76589390181</v>
      </c>
      <c r="O51" s="151" t="s">
        <v>135</v>
      </c>
      <c r="P51" s="152">
        <f t="shared" si="1"/>
        <v>649.69603683814512</v>
      </c>
      <c r="Q51" s="152">
        <f t="shared" si="1"/>
        <v>32460.580793683155</v>
      </c>
      <c r="R51" s="77">
        <v>252.86014975044509</v>
      </c>
      <c r="S51" s="77">
        <v>807.9858681275723</v>
      </c>
      <c r="T51" s="77">
        <v>60.972627008333802</v>
      </c>
      <c r="U51" s="77">
        <v>9034.2649043444544</v>
      </c>
      <c r="V51" s="77">
        <v>335.86326007936623</v>
      </c>
      <c r="W51" s="77">
        <v>22618.330021211128</v>
      </c>
      <c r="X51" s="136" t="s">
        <v>197</v>
      </c>
      <c r="Y51" s="148">
        <v>29</v>
      </c>
      <c r="Z51" s="148">
        <v>3129</v>
      </c>
      <c r="AA51" s="77">
        <v>4163.6777509260428</v>
      </c>
      <c r="AB51" s="77">
        <v>277550.81971372885</v>
      </c>
      <c r="AC51" s="153" t="s">
        <v>459</v>
      </c>
    </row>
    <row r="52" spans="1:29" x14ac:dyDescent="0.55000000000000004">
      <c r="A52" s="151" t="s">
        <v>137</v>
      </c>
      <c r="B52" s="152">
        <f t="shared" si="0"/>
        <v>7787.2072293478996</v>
      </c>
      <c r="C52" s="152">
        <f t="shared" si="0"/>
        <v>684989.36738358927</v>
      </c>
      <c r="D52" s="77">
        <v>6785.6974119809311</v>
      </c>
      <c r="E52" s="77">
        <v>14095.097384775996</v>
      </c>
      <c r="F52" s="77">
        <v>955.27059742808342</v>
      </c>
      <c r="G52" s="77">
        <v>191787.12902855873</v>
      </c>
      <c r="H52" s="77">
        <v>46.239219938885071</v>
      </c>
      <c r="I52" s="77">
        <v>479107.14097025449</v>
      </c>
      <c r="J52" s="136" t="str">
        <f>VLOOKUP($A52,[3]CountryClassification!$A$7:$F$132,6,FALSE)</f>
        <v>Eastern Africa</v>
      </c>
      <c r="K52" s="148">
        <v>100.20681913848966</v>
      </c>
      <c r="L52" s="148">
        <v>12873.94415602638</v>
      </c>
      <c r="M52" s="77">
        <v>3160.7682435752358</v>
      </c>
      <c r="N52" s="77">
        <v>5812416.9647716321</v>
      </c>
      <c r="O52" s="151" t="s">
        <v>137</v>
      </c>
      <c r="P52" s="152">
        <f t="shared" si="1"/>
        <v>1087.3121439507649</v>
      </c>
      <c r="Q52" s="152">
        <f t="shared" si="1"/>
        <v>152011.49871382272</v>
      </c>
      <c r="R52" s="77">
        <v>1055.0677409385808</v>
      </c>
      <c r="S52" s="77">
        <v>2005.9569755551238</v>
      </c>
      <c r="T52" s="77">
        <v>26.958830051124096</v>
      </c>
      <c r="U52" s="77">
        <v>12248.272914744914</v>
      </c>
      <c r="V52" s="77">
        <v>5.2855729610600974</v>
      </c>
      <c r="W52" s="77">
        <v>137757.26882352267</v>
      </c>
      <c r="X52" s="136" t="s">
        <v>187</v>
      </c>
      <c r="Y52" s="148">
        <v>13.238389224077764</v>
      </c>
      <c r="Z52" s="148">
        <v>4331.0402693980632</v>
      </c>
      <c r="AA52" s="77">
        <v>361.30521203647368</v>
      </c>
      <c r="AB52" s="77">
        <v>1670234.6455227649</v>
      </c>
      <c r="AC52" s="153" t="s">
        <v>459</v>
      </c>
    </row>
    <row r="53" spans="1:29" x14ac:dyDescent="0.55000000000000004">
      <c r="A53" s="151" t="s">
        <v>22</v>
      </c>
      <c r="B53" s="152">
        <f t="shared" si="0"/>
        <v>217147.41707965441</v>
      </c>
      <c r="C53" s="152">
        <f t="shared" si="0"/>
        <v>5880935.1250612531</v>
      </c>
      <c r="D53" s="77">
        <v>3961.2392596295176</v>
      </c>
      <c r="E53" s="77">
        <v>9508.9332146476154</v>
      </c>
      <c r="F53" s="77">
        <v>189831.70904418826</v>
      </c>
      <c r="G53" s="77">
        <v>5599208.8868410885</v>
      </c>
      <c r="H53" s="77">
        <v>23354.46877583662</v>
      </c>
      <c r="I53" s="77">
        <v>272217.30500551732</v>
      </c>
      <c r="J53" s="136" t="str">
        <f>VLOOKUP($A53,[3]CountryClassification!$A$7:$F$132,6,FALSE)</f>
        <v>Eastern Africa</v>
      </c>
      <c r="K53" s="148">
        <v>22594</v>
      </c>
      <c r="L53" s="148">
        <v>422927</v>
      </c>
      <c r="M53" s="77">
        <v>289697.21897773515</v>
      </c>
      <c r="N53" s="77">
        <v>3366213.0822206195</v>
      </c>
      <c r="O53" s="151" t="s">
        <v>22</v>
      </c>
      <c r="P53" s="152">
        <f t="shared" si="1"/>
        <v>7147.6025033009246</v>
      </c>
      <c r="Q53" s="152">
        <f t="shared" si="1"/>
        <v>465778.16529205121</v>
      </c>
      <c r="R53" s="77">
        <v>578.46106840701032</v>
      </c>
      <c r="S53" s="77">
        <v>1168.0715931364903</v>
      </c>
      <c r="T53" s="77">
        <v>4099.8887328952551</v>
      </c>
      <c r="U53" s="77">
        <v>385102.16022012383</v>
      </c>
      <c r="V53" s="77">
        <v>2469.2527019986592</v>
      </c>
      <c r="W53" s="77">
        <v>79507.933478790903</v>
      </c>
      <c r="X53" s="136" t="s">
        <v>187</v>
      </c>
      <c r="Y53" s="148">
        <v>2086</v>
      </c>
      <c r="Z53" s="148">
        <v>122768</v>
      </c>
      <c r="AA53" s="77">
        <v>30644.53949978028</v>
      </c>
      <c r="AB53" s="77">
        <v>982655.61533502268</v>
      </c>
      <c r="AC53" s="153" t="s">
        <v>460</v>
      </c>
    </row>
    <row r="54" spans="1:29" x14ac:dyDescent="0.55000000000000004">
      <c r="A54" s="151" t="s">
        <v>140</v>
      </c>
      <c r="B54" s="152">
        <f t="shared" si="0"/>
        <v>2153.0322943466763</v>
      </c>
      <c r="C54" s="152">
        <f t="shared" si="0"/>
        <v>535290.82328399725</v>
      </c>
      <c r="D54" s="77">
        <v>2141.8730755895831</v>
      </c>
      <c r="E54" s="77">
        <v>6605.35429408038</v>
      </c>
      <c r="F54" s="77">
        <v>0</v>
      </c>
      <c r="G54" s="77">
        <v>247815.00236308575</v>
      </c>
      <c r="H54" s="77">
        <v>11.159218757093186</v>
      </c>
      <c r="I54" s="77">
        <v>280870.4666268311</v>
      </c>
      <c r="J54" s="136" t="str">
        <f>VLOOKUP($A54,[3]CountryClassification!$A$7:$F$132,6,FALSE)</f>
        <v>Western Africa</v>
      </c>
      <c r="K54" s="148">
        <v>0</v>
      </c>
      <c r="L54" s="148">
        <v>20070.816519416479</v>
      </c>
      <c r="M54" s="77">
        <v>762.80924109660555</v>
      </c>
      <c r="N54" s="77">
        <v>3389743.738765887</v>
      </c>
      <c r="O54" s="151" t="s">
        <v>140</v>
      </c>
      <c r="P54" s="152">
        <f t="shared" si="1"/>
        <v>256.44944038520043</v>
      </c>
      <c r="Q54" s="152">
        <f t="shared" si="1"/>
        <v>98815.916685952485</v>
      </c>
      <c r="R54" s="77">
        <v>255.4504935159639</v>
      </c>
      <c r="S54" s="77">
        <v>865.6616877521642</v>
      </c>
      <c r="T54" s="77">
        <v>0</v>
      </c>
      <c r="U54" s="77">
        <v>19654.245592206717</v>
      </c>
      <c r="V54" s="77">
        <v>0.99894686923653353</v>
      </c>
      <c r="W54" s="77">
        <v>78296.009405993609</v>
      </c>
      <c r="X54" s="136" t="s">
        <v>197</v>
      </c>
      <c r="Y54" s="148">
        <v>0</v>
      </c>
      <c r="Z54" s="148">
        <v>6331.5204438052169</v>
      </c>
      <c r="AA54" s="77">
        <v>68.284879058599472</v>
      </c>
      <c r="AB54" s="77">
        <v>944585.82782470237</v>
      </c>
      <c r="AC54" s="153" t="s">
        <v>460</v>
      </c>
    </row>
    <row r="55" spans="1:29" x14ac:dyDescent="0.55000000000000004">
      <c r="A55" s="151" t="s">
        <v>141</v>
      </c>
      <c r="B55" s="152">
        <f t="shared" si="0"/>
        <v>534.72146670249094</v>
      </c>
      <c r="C55" s="152">
        <f t="shared" si="0"/>
        <v>90764.83190380322</v>
      </c>
      <c r="D55" s="77">
        <v>529.13082945244787</v>
      </c>
      <c r="E55" s="77">
        <v>2276.4479728474653</v>
      </c>
      <c r="F55" s="77">
        <v>0</v>
      </c>
      <c r="G55" s="77">
        <v>16070.756071284413</v>
      </c>
      <c r="H55" s="77">
        <v>5.5906372500430734</v>
      </c>
      <c r="I55" s="77">
        <v>72417.627859671338</v>
      </c>
      <c r="J55" s="136" t="str">
        <f>VLOOKUP($A55,[3]CountryClassification!$A$7:$F$132,6,FALSE)</f>
        <v>Western Africa</v>
      </c>
      <c r="K55" s="148">
        <v>0</v>
      </c>
      <c r="L55" s="148">
        <v>1301.5886583110748</v>
      </c>
      <c r="M55" s="77">
        <v>382.15845130302478</v>
      </c>
      <c r="N55" s="77">
        <v>884597.07280978444</v>
      </c>
      <c r="O55" s="151" t="s">
        <v>141</v>
      </c>
      <c r="P55" s="152">
        <f t="shared" si="1"/>
        <v>77.532842079162037</v>
      </c>
      <c r="Q55" s="152">
        <f t="shared" si="1"/>
        <v>22961.966367711604</v>
      </c>
      <c r="R55" s="77">
        <v>76.98985375438042</v>
      </c>
      <c r="S55" s="77">
        <v>357.93919028699645</v>
      </c>
      <c r="T55" s="77">
        <v>0</v>
      </c>
      <c r="U55" s="77">
        <v>1274.5741124032065</v>
      </c>
      <c r="V55" s="77">
        <v>0.54298832478161785</v>
      </c>
      <c r="W55" s="77">
        <v>21329.4530650214</v>
      </c>
      <c r="X55" s="136" t="s">
        <v>197</v>
      </c>
      <c r="Y55" s="148">
        <v>0</v>
      </c>
      <c r="Z55" s="148">
        <v>410.59790425313338</v>
      </c>
      <c r="AA55" s="77">
        <v>37.116981122628204</v>
      </c>
      <c r="AB55" s="77">
        <v>260292.13478791199</v>
      </c>
      <c r="AC55" s="153" t="s">
        <v>459</v>
      </c>
    </row>
    <row r="56" spans="1:29" x14ac:dyDescent="0.55000000000000004">
      <c r="A56" s="151" t="s">
        <v>143</v>
      </c>
      <c r="B56" s="152">
        <f t="shared" si="0"/>
        <v>90.061445908882888</v>
      </c>
      <c r="C56" s="152">
        <f t="shared" si="0"/>
        <v>591487.77535414358</v>
      </c>
      <c r="D56" s="77">
        <v>87.00535534604569</v>
      </c>
      <c r="E56" s="77">
        <v>6127.6943071304413</v>
      </c>
      <c r="F56" s="77">
        <v>0</v>
      </c>
      <c r="G56" s="77">
        <v>189572.26172178984</v>
      </c>
      <c r="H56" s="77">
        <v>3.0560905628371984</v>
      </c>
      <c r="I56" s="77">
        <v>395787.81932522333</v>
      </c>
      <c r="J56" s="136" t="str">
        <f>VLOOKUP($A56,[3]CountryClassification!$A$7:$F$132,6,FALSE)</f>
        <v>Central America</v>
      </c>
      <c r="K56" s="148">
        <v>0</v>
      </c>
      <c r="L56" s="148">
        <v>12622</v>
      </c>
      <c r="M56" s="77">
        <v>208.90477854013443</v>
      </c>
      <c r="N56" s="77">
        <v>11911057.353981659</v>
      </c>
      <c r="O56" s="151" t="s">
        <v>143</v>
      </c>
      <c r="P56" s="152">
        <f t="shared" si="1"/>
        <v>21.830214317065838</v>
      </c>
      <c r="Q56" s="152">
        <f t="shared" si="1"/>
        <v>139783.43014813281</v>
      </c>
      <c r="R56" s="77">
        <v>21.121390354463074</v>
      </c>
      <c r="S56" s="77">
        <v>786.28117243366796</v>
      </c>
      <c r="T56" s="77">
        <v>0</v>
      </c>
      <c r="U56" s="77">
        <v>12652.733790710568</v>
      </c>
      <c r="V56" s="77">
        <v>0.70882396260276437</v>
      </c>
      <c r="W56" s="77">
        <v>126344.41518498858</v>
      </c>
      <c r="X56" s="136" t="s">
        <v>185</v>
      </c>
      <c r="Y56" s="148">
        <v>0</v>
      </c>
      <c r="Z56" s="148">
        <v>4427</v>
      </c>
      <c r="AA56" s="77">
        <v>48.452985890209675</v>
      </c>
      <c r="AB56" s="77">
        <v>3800619.5049051717</v>
      </c>
      <c r="AC56" s="153" t="s">
        <v>459</v>
      </c>
    </row>
    <row r="57" spans="1:29" x14ac:dyDescent="0.55000000000000004">
      <c r="A57" s="151" t="s">
        <v>145</v>
      </c>
      <c r="B57" s="152">
        <f t="shared" si="0"/>
        <v>4197.9112049646938</v>
      </c>
      <c r="C57" s="152">
        <f t="shared" si="0"/>
        <v>600509.24404021527</v>
      </c>
      <c r="D57" s="77">
        <v>434.13411784559139</v>
      </c>
      <c r="E57" s="77">
        <v>3317.708522191564</v>
      </c>
      <c r="F57" s="77">
        <v>3763.058782979846</v>
      </c>
      <c r="G57" s="77">
        <v>407923.64224079251</v>
      </c>
      <c r="H57" s="77">
        <v>0.71830413925636094</v>
      </c>
      <c r="I57" s="77">
        <v>189267.8932772312</v>
      </c>
      <c r="J57" s="136" t="str">
        <f>VLOOKUP($A57,[3]CountryClassification!$A$7:$F$132,6,FALSE)</f>
        <v>Northern Africa</v>
      </c>
      <c r="K57" s="148">
        <v>556.65281625115313</v>
      </c>
      <c r="L57" s="148">
        <v>36495.555863342568</v>
      </c>
      <c r="M57" s="77">
        <v>49.101021074689925</v>
      </c>
      <c r="N57" s="77">
        <v>4374458.4269762039</v>
      </c>
      <c r="O57" s="151" t="s">
        <v>145</v>
      </c>
      <c r="P57" s="152">
        <f t="shared" si="1"/>
        <v>126.09251743863842</v>
      </c>
      <c r="Q57" s="152">
        <f t="shared" si="1"/>
        <v>79114.89398823223</v>
      </c>
      <c r="R57" s="77">
        <v>67.246884100760326</v>
      </c>
      <c r="S57" s="77">
        <v>455.12554848039235</v>
      </c>
      <c r="T57" s="77">
        <v>58.74734003469348</v>
      </c>
      <c r="U57" s="77">
        <v>18823.416913088411</v>
      </c>
      <c r="V57" s="77">
        <v>9.8293303184618708E-2</v>
      </c>
      <c r="W57" s="77">
        <v>59836.351526663428</v>
      </c>
      <c r="X57" s="136" t="s">
        <v>191</v>
      </c>
      <c r="Y57" s="148">
        <v>28.12373037857833</v>
      </c>
      <c r="Z57" s="148">
        <v>6558.2031394275164</v>
      </c>
      <c r="AA57" s="77">
        <v>6.7190223291981965</v>
      </c>
      <c r="AB57" s="77">
        <v>1382920.2510629506</v>
      </c>
      <c r="AC57" s="153" t="s">
        <v>459</v>
      </c>
    </row>
    <row r="58" spans="1:29" x14ac:dyDescent="0.55000000000000004">
      <c r="A58" s="151" t="s">
        <v>34</v>
      </c>
      <c r="B58" s="152">
        <f t="shared" si="0"/>
        <v>88347.772266864456</v>
      </c>
      <c r="C58" s="152">
        <f t="shared" si="0"/>
        <v>14748159.852414018</v>
      </c>
      <c r="D58" s="77">
        <v>87726.254543924384</v>
      </c>
      <c r="E58" s="77">
        <v>95983.150738239841</v>
      </c>
      <c r="F58" s="77">
        <v>0</v>
      </c>
      <c r="G58" s="77">
        <v>14230334.492713302</v>
      </c>
      <c r="H58" s="77">
        <v>621.51772294007242</v>
      </c>
      <c r="I58" s="77">
        <v>421842.20896247606</v>
      </c>
      <c r="J58" s="136" t="str">
        <f>VLOOKUP($A58,[3]CountryClassification!$A$7:$F$132,6,FALSE)</f>
        <v>Eastern Africa</v>
      </c>
      <c r="K58" s="148">
        <v>0</v>
      </c>
      <c r="L58" s="148">
        <v>1142671</v>
      </c>
      <c r="M58" s="77">
        <v>42485.004809450824</v>
      </c>
      <c r="N58" s="77">
        <v>5372463.2930891942</v>
      </c>
      <c r="O58" s="151" t="s">
        <v>34</v>
      </c>
      <c r="P58" s="152">
        <f t="shared" si="1"/>
        <v>12854.501149740492</v>
      </c>
      <c r="Q58" s="152">
        <f t="shared" si="1"/>
        <v>932387.01475296717</v>
      </c>
      <c r="R58" s="77">
        <v>12793.937437459754</v>
      </c>
      <c r="S58" s="77">
        <v>14524.57423981071</v>
      </c>
      <c r="T58" s="77">
        <v>0</v>
      </c>
      <c r="U58" s="77">
        <v>797887.81757627428</v>
      </c>
      <c r="V58" s="77">
        <v>60.5637122807384</v>
      </c>
      <c r="W58" s="77">
        <v>119974.62293688221</v>
      </c>
      <c r="X58" s="136" t="s">
        <v>187</v>
      </c>
      <c r="Y58" s="148">
        <v>0</v>
      </c>
      <c r="Z58" s="148">
        <v>300890</v>
      </c>
      <c r="AA58" s="77">
        <v>4139.9456725926138</v>
      </c>
      <c r="AB58" s="77">
        <v>1521063.6684921009</v>
      </c>
      <c r="AC58" s="153" t="s">
        <v>460</v>
      </c>
    </row>
    <row r="59" spans="1:29" x14ac:dyDescent="0.55000000000000004">
      <c r="A59" s="151" t="s">
        <v>35</v>
      </c>
      <c r="B59" s="152">
        <f t="shared" si="0"/>
        <v>3001.0362133706512</v>
      </c>
      <c r="C59" s="152">
        <f t="shared" si="0"/>
        <v>624379.30446335592</v>
      </c>
      <c r="D59" s="77">
        <v>459.56795296675409</v>
      </c>
      <c r="E59" s="77">
        <v>1387.7537542079672</v>
      </c>
      <c r="F59" s="77">
        <v>2538.782218337059</v>
      </c>
      <c r="G59" s="77">
        <v>509704.53210288286</v>
      </c>
      <c r="H59" s="77">
        <v>2.6860420668381266</v>
      </c>
      <c r="I59" s="77">
        <v>113287.01860626508</v>
      </c>
      <c r="J59" s="136" t="str">
        <f>VLOOKUP($A59,[3]CountryClassification!$A$7:$F$132,6,FALSE)</f>
        <v>South-Eastern Asia</v>
      </c>
      <c r="K59" s="148">
        <v>266.31542023291695</v>
      </c>
      <c r="L59" s="148">
        <v>34214.536270520555</v>
      </c>
      <c r="M59" s="77">
        <v>183.6094224145636</v>
      </c>
      <c r="N59" s="77">
        <v>2958027.1126318788</v>
      </c>
      <c r="O59" s="151" t="s">
        <v>35</v>
      </c>
      <c r="P59" s="152">
        <f t="shared" si="1"/>
        <v>160.4410576429118</v>
      </c>
      <c r="Q59" s="152">
        <f t="shared" si="1"/>
        <v>69310.222290523932</v>
      </c>
      <c r="R59" s="77">
        <v>88.393227325378575</v>
      </c>
      <c r="S59" s="77">
        <v>219.78723900966952</v>
      </c>
      <c r="T59" s="77">
        <v>71.647341132164001</v>
      </c>
      <c r="U59" s="77">
        <v>32551.716304957867</v>
      </c>
      <c r="V59" s="77">
        <v>0.40048918536922429</v>
      </c>
      <c r="W59" s="77">
        <v>36538.718746556391</v>
      </c>
      <c r="X59" s="136" t="s">
        <v>194</v>
      </c>
      <c r="Y59" s="148">
        <v>35.183106496420805</v>
      </c>
      <c r="Z59" s="148">
        <v>11510.422337589447</v>
      </c>
      <c r="AA59" s="77">
        <v>27.376186291221529</v>
      </c>
      <c r="AB59" s="77">
        <v>953988.60032009892</v>
      </c>
      <c r="AC59" s="153" t="s">
        <v>460</v>
      </c>
    </row>
    <row r="60" spans="1:29" x14ac:dyDescent="0.55000000000000004">
      <c r="A60" s="151" t="s">
        <v>28</v>
      </c>
      <c r="B60" s="152">
        <f t="shared" si="0"/>
        <v>4745.145390830482</v>
      </c>
      <c r="C60" s="152">
        <f t="shared" si="0"/>
        <v>778586.43913833459</v>
      </c>
      <c r="D60" s="77">
        <v>120.4214044409664</v>
      </c>
      <c r="E60" s="77">
        <v>355.58754328592886</v>
      </c>
      <c r="F60" s="77">
        <v>4619.6080658715218</v>
      </c>
      <c r="G60" s="77">
        <v>762213.73695402965</v>
      </c>
      <c r="H60" s="77">
        <v>5.1159205179937999</v>
      </c>
      <c r="I60" s="77">
        <v>16017.114641019049</v>
      </c>
      <c r="J60" s="136" t="str">
        <f>VLOOKUP($A60,[3]CountryClassification!$A$7:$F$132,6,FALSE)</f>
        <v>Southern Africa</v>
      </c>
      <c r="K60" s="148">
        <v>534</v>
      </c>
      <c r="L60" s="148">
        <v>59380</v>
      </c>
      <c r="M60" s="77">
        <v>349.70830241695512</v>
      </c>
      <c r="N60" s="77">
        <v>229540.29557394329</v>
      </c>
      <c r="O60" s="151" t="s">
        <v>28</v>
      </c>
      <c r="P60" s="152">
        <f t="shared" si="1"/>
        <v>127.48097804270492</v>
      </c>
      <c r="Q60" s="152">
        <f t="shared" si="1"/>
        <v>41346.169127632063</v>
      </c>
      <c r="R60" s="77">
        <v>37.381773555548534</v>
      </c>
      <c r="S60" s="77">
        <v>97.249306628821159</v>
      </c>
      <c r="T60" s="77">
        <v>89.420106718316674</v>
      </c>
      <c r="U60" s="77">
        <v>36582.647680171765</v>
      </c>
      <c r="V60" s="77">
        <v>0.67909776883971062</v>
      </c>
      <c r="W60" s="77">
        <v>4666.2721408314756</v>
      </c>
      <c r="X60" s="136" t="s">
        <v>195</v>
      </c>
      <c r="Y60" s="148">
        <v>53</v>
      </c>
      <c r="Z60" s="148">
        <v>15264</v>
      </c>
      <c r="AA60" s="77">
        <v>46.42099639371736</v>
      </c>
      <c r="AB60" s="77">
        <v>66714.506007901859</v>
      </c>
      <c r="AC60" s="153" t="s">
        <v>460</v>
      </c>
    </row>
    <row r="61" spans="1:29" x14ac:dyDescent="0.55000000000000004">
      <c r="A61" s="151" t="s">
        <v>146</v>
      </c>
      <c r="B61" s="152">
        <f t="shared" si="0"/>
        <v>2586.0706186195748</v>
      </c>
      <c r="C61" s="152">
        <f t="shared" si="0"/>
        <v>146049.87636773221</v>
      </c>
      <c r="D61" s="77">
        <v>2155.09330960839</v>
      </c>
      <c r="E61" s="77">
        <v>7033.9526296150943</v>
      </c>
      <c r="F61" s="77">
        <v>414.16574324667454</v>
      </c>
      <c r="G61" s="77">
        <v>83150.951211705804</v>
      </c>
      <c r="H61" s="77">
        <v>16.811565764510306</v>
      </c>
      <c r="I61" s="77">
        <v>55864.972526411322</v>
      </c>
      <c r="J61" s="136" t="str">
        <f>VLOOKUP($A61,[3]CountryClassification!$A$7:$F$132,6,FALSE)</f>
        <v>Southern Asia</v>
      </c>
      <c r="K61" s="148">
        <v>43.445524063421544</v>
      </c>
      <c r="L61" s="148">
        <v>5581.6086712501765</v>
      </c>
      <c r="M61" s="77">
        <v>1149.1859781262465</v>
      </c>
      <c r="N61" s="77">
        <v>1473048.7248548935</v>
      </c>
      <c r="O61" s="151" t="s">
        <v>146</v>
      </c>
      <c r="P61" s="152">
        <f t="shared" si="1"/>
        <v>600.51868745118554</v>
      </c>
      <c r="Q61" s="152">
        <f t="shared" si="1"/>
        <v>24014.839987441301</v>
      </c>
      <c r="R61" s="77">
        <v>586.44145347783342</v>
      </c>
      <c r="S61" s="77">
        <v>1652.1291592813432</v>
      </c>
      <c r="T61" s="77">
        <v>11.688231494277716</v>
      </c>
      <c r="U61" s="77">
        <v>5310.34354974702</v>
      </c>
      <c r="V61" s="77">
        <v>2.3890024790744064</v>
      </c>
      <c r="W61" s="77">
        <v>17052.367278412938</v>
      </c>
      <c r="X61" s="136" t="s">
        <v>196</v>
      </c>
      <c r="Y61" s="148">
        <v>5.7396169496278162</v>
      </c>
      <c r="Z61" s="148">
        <v>1877.7595762592955</v>
      </c>
      <c r="AA61" s="77">
        <v>163.3047265864443</v>
      </c>
      <c r="AB61" s="77">
        <v>449174.02867789147</v>
      </c>
      <c r="AC61" s="153" t="s">
        <v>459</v>
      </c>
    </row>
    <row r="62" spans="1:29" x14ac:dyDescent="0.55000000000000004">
      <c r="A62" s="151" t="s">
        <v>148</v>
      </c>
      <c r="B62" s="152">
        <f t="shared" si="0"/>
        <v>1483.751188521981</v>
      </c>
      <c r="C62" s="152">
        <f t="shared" si="0"/>
        <v>353812.15060492995</v>
      </c>
      <c r="D62" s="77">
        <v>1476.1891563239715</v>
      </c>
      <c r="E62" s="77">
        <v>2251.1044092480179</v>
      </c>
      <c r="F62" s="77">
        <v>0</v>
      </c>
      <c r="G62" s="77">
        <v>21715.239415343851</v>
      </c>
      <c r="H62" s="77">
        <v>7.5620321980095468</v>
      </c>
      <c r="I62" s="77">
        <v>329845.80678033805</v>
      </c>
      <c r="J62" s="136" t="str">
        <f>VLOOKUP($A62,[3]CountryClassification!$A$7:$F$132,6,FALSE)</f>
        <v>Western Africa</v>
      </c>
      <c r="K62" s="148">
        <v>0</v>
      </c>
      <c r="L62" s="148">
        <v>1758.7417300184916</v>
      </c>
      <c r="M62" s="77">
        <v>516.91683510201983</v>
      </c>
      <c r="N62" s="77">
        <v>3974668.0383385299</v>
      </c>
      <c r="O62" s="151" t="s">
        <v>148</v>
      </c>
      <c r="P62" s="152">
        <f t="shared" si="1"/>
        <v>185.32729206832209</v>
      </c>
      <c r="Q62" s="152">
        <f t="shared" si="1"/>
        <v>89296.90706941353</v>
      </c>
      <c r="R62" s="77">
        <v>184.68423589467693</v>
      </c>
      <c r="S62" s="77">
        <v>307.97487438283883</v>
      </c>
      <c r="T62" s="77">
        <v>0</v>
      </c>
      <c r="U62" s="77">
        <v>1722.2389463633299</v>
      </c>
      <c r="V62" s="77">
        <v>0.64305617364516365</v>
      </c>
      <c r="W62" s="77">
        <v>87266.693248667361</v>
      </c>
      <c r="X62" s="136" t="s">
        <v>197</v>
      </c>
      <c r="Y62" s="148">
        <v>0</v>
      </c>
      <c r="Z62" s="148">
        <v>554.81097185124304</v>
      </c>
      <c r="AA62" s="77">
        <v>43.957305836607702</v>
      </c>
      <c r="AB62" s="77">
        <v>1051460.4723834903</v>
      </c>
      <c r="AC62" s="153" t="s">
        <v>459</v>
      </c>
    </row>
    <row r="63" spans="1:29" x14ac:dyDescent="0.55000000000000004">
      <c r="A63" s="151" t="s">
        <v>29</v>
      </c>
      <c r="B63" s="152">
        <f t="shared" si="0"/>
        <v>1018222.8547782996</v>
      </c>
      <c r="C63" s="152">
        <f t="shared" si="0"/>
        <v>27364640.893448018</v>
      </c>
      <c r="D63" s="77">
        <v>524252.85930039873</v>
      </c>
      <c r="E63" s="77">
        <v>1118281.3807410044</v>
      </c>
      <c r="F63" s="77">
        <v>460568.5778696537</v>
      </c>
      <c r="G63" s="77">
        <v>23106273.323154926</v>
      </c>
      <c r="H63" s="77">
        <v>33401.417608247139</v>
      </c>
      <c r="I63" s="77">
        <v>3140086.1895520878</v>
      </c>
      <c r="J63" s="136" t="str">
        <f>VLOOKUP($A63,[3]CountryClassification!$A$7:$F$132,6,FALSE)</f>
        <v>Western Africa</v>
      </c>
      <c r="K63" s="148">
        <v>51166</v>
      </c>
      <c r="L63" s="148">
        <v>1737819</v>
      </c>
      <c r="M63" s="77">
        <v>564824.37840858847</v>
      </c>
      <c r="N63" s="77">
        <v>38919124.138661832</v>
      </c>
      <c r="O63" s="151" t="s">
        <v>29</v>
      </c>
      <c r="P63" s="152">
        <f t="shared" si="1"/>
        <v>86683.622205670225</v>
      </c>
      <c r="Q63" s="152">
        <f t="shared" si="1"/>
        <v>2545373.5868141809</v>
      </c>
      <c r="R63" s="77">
        <v>68970.443824647402</v>
      </c>
      <c r="S63" s="77">
        <v>151606.11790636269</v>
      </c>
      <c r="T63" s="77">
        <v>11990.34779894352</v>
      </c>
      <c r="U63" s="77">
        <v>1478164.6101130247</v>
      </c>
      <c r="V63" s="77">
        <v>5722.830582079303</v>
      </c>
      <c r="W63" s="77">
        <v>915602.85879479349</v>
      </c>
      <c r="X63" s="136" t="s">
        <v>197</v>
      </c>
      <c r="Y63" s="148">
        <v>5750</v>
      </c>
      <c r="Z63" s="148">
        <v>510401</v>
      </c>
      <c r="AA63" s="77">
        <v>85764.487391571514</v>
      </c>
      <c r="AB63" s="77">
        <v>11286443.340033352</v>
      </c>
      <c r="AC63" s="153" t="s">
        <v>460</v>
      </c>
    </row>
    <row r="64" spans="1:29" x14ac:dyDescent="0.55000000000000004">
      <c r="A64" s="151" t="s">
        <v>149</v>
      </c>
      <c r="B64" s="152">
        <f t="shared" si="0"/>
        <v>136655.9158217372</v>
      </c>
      <c r="C64" s="152">
        <f t="shared" si="0"/>
        <v>6151731.4048561472</v>
      </c>
      <c r="D64" s="77">
        <v>94298.682193869317</v>
      </c>
      <c r="E64" s="77">
        <v>297440.16008733487</v>
      </c>
      <c r="F64" s="77">
        <v>42014.357339859009</v>
      </c>
      <c r="G64" s="77">
        <v>4554446.438626647</v>
      </c>
      <c r="H64" s="77">
        <v>342.87628800887614</v>
      </c>
      <c r="I64" s="77">
        <v>1299844.8061421649</v>
      </c>
      <c r="J64" s="136" t="str">
        <f>VLOOKUP($A64,[3]CountryClassification!$A$7:$F$132,6,FALSE)</f>
        <v>Southern Asia</v>
      </c>
      <c r="K64" s="148">
        <v>6215</v>
      </c>
      <c r="L64" s="148">
        <v>407471</v>
      </c>
      <c r="M64" s="77">
        <v>23437.949084049091</v>
      </c>
      <c r="N64" s="77">
        <v>29635038.607621007</v>
      </c>
      <c r="O64" s="151" t="s">
        <v>149</v>
      </c>
      <c r="P64" s="152">
        <f t="shared" si="1"/>
        <v>16148.272823173931</v>
      </c>
      <c r="Q64" s="152">
        <f t="shared" si="1"/>
        <v>618210.197797267</v>
      </c>
      <c r="R64" s="77">
        <v>15452.667017517786</v>
      </c>
      <c r="S64" s="77">
        <v>46673.738585450716</v>
      </c>
      <c r="T64" s="77">
        <v>655.9110232591629</v>
      </c>
      <c r="U64" s="77">
        <v>210162.47955536842</v>
      </c>
      <c r="V64" s="77">
        <v>39.694782396982191</v>
      </c>
      <c r="W64" s="77">
        <v>361373.97965644789</v>
      </c>
      <c r="X64" s="136" t="s">
        <v>196</v>
      </c>
      <c r="Y64" s="148">
        <v>314</v>
      </c>
      <c r="Z64" s="148">
        <v>73222</v>
      </c>
      <c r="AA64" s="77">
        <v>2713.4109918340109</v>
      </c>
      <c r="AB64" s="77">
        <v>8230587.3108749362</v>
      </c>
      <c r="AC64" s="153" t="s">
        <v>460</v>
      </c>
    </row>
    <row r="65" spans="1:29" x14ac:dyDescent="0.55000000000000004">
      <c r="A65" s="151" t="s">
        <v>151</v>
      </c>
      <c r="B65" s="152">
        <f t="shared" si="0"/>
        <v>932.11565993765134</v>
      </c>
      <c r="C65" s="152">
        <f t="shared" si="0"/>
        <v>354104.54913751048</v>
      </c>
      <c r="D65" s="77">
        <v>398.98334259431022</v>
      </c>
      <c r="E65" s="77">
        <v>2875.5721304356298</v>
      </c>
      <c r="F65" s="77">
        <v>530.34879816323519</v>
      </c>
      <c r="G65" s="77">
        <v>323189.14404063672</v>
      </c>
      <c r="H65" s="77">
        <v>2.7835191801059409</v>
      </c>
      <c r="I65" s="77">
        <v>28039.832966438153</v>
      </c>
      <c r="J65" s="136" t="str">
        <f>VLOOKUP($A65,[3]CountryClassification!$A$7:$F$132,6,FALSE)</f>
        <v>Melanesia</v>
      </c>
      <c r="K65" s="148">
        <v>58.701770319552452</v>
      </c>
      <c r="L65" s="148">
        <v>24274.054367114251</v>
      </c>
      <c r="M65" s="77">
        <v>190.27265255572274</v>
      </c>
      <c r="N65" s="77">
        <v>1771921.7896850961</v>
      </c>
      <c r="O65" s="151" t="s">
        <v>151</v>
      </c>
      <c r="P65" s="152">
        <f t="shared" si="1"/>
        <v>80.570485064394461</v>
      </c>
      <c r="Q65" s="152">
        <f t="shared" si="1"/>
        <v>26299.355952848771</v>
      </c>
      <c r="R65" s="77">
        <v>67.915272387969026</v>
      </c>
      <c r="S65" s="77">
        <v>464.90652984687108</v>
      </c>
      <c r="T65" s="77">
        <v>12.331407897174358</v>
      </c>
      <c r="U65" s="77">
        <v>17495.60903165862</v>
      </c>
      <c r="V65" s="77">
        <v>0.32380477925107698</v>
      </c>
      <c r="W65" s="77">
        <v>8338.8403913432812</v>
      </c>
      <c r="X65" s="136" t="s">
        <v>189</v>
      </c>
      <c r="Y65" s="148">
        <v>5.6634995598651585</v>
      </c>
      <c r="Z65" s="148">
        <v>6412.2356746636115</v>
      </c>
      <c r="AA65" s="77">
        <v>22.134280481492169</v>
      </c>
      <c r="AB65" s="77">
        <v>526936.93190606753</v>
      </c>
      <c r="AC65" s="153" t="s">
        <v>459</v>
      </c>
    </row>
    <row r="66" spans="1:29" x14ac:dyDescent="0.55000000000000004">
      <c r="A66" s="151" t="s">
        <v>153</v>
      </c>
      <c r="B66" s="152">
        <f t="shared" si="0"/>
        <v>2239.1146702220394</v>
      </c>
      <c r="C66" s="152">
        <f t="shared" si="0"/>
        <v>569725.86078449525</v>
      </c>
      <c r="D66" s="77">
        <v>1271.5625552552483</v>
      </c>
      <c r="E66" s="77">
        <v>6560.2614359746731</v>
      </c>
      <c r="F66" s="77">
        <v>930.56668146327138</v>
      </c>
      <c r="G66" s="77">
        <v>362162.01514554769</v>
      </c>
      <c r="H66" s="77">
        <v>36.985433503519744</v>
      </c>
      <c r="I66" s="77">
        <v>201003.58420297288</v>
      </c>
      <c r="J66" s="136" t="str">
        <f>VLOOKUP($A66,[3]CountryClassification!$A$7:$F$132,6,FALSE)</f>
        <v>South America</v>
      </c>
      <c r="K66" s="148">
        <v>125.25451776877162</v>
      </c>
      <c r="L66" s="148">
        <v>30403.784199565576</v>
      </c>
      <c r="M66" s="77">
        <v>2528.2083877576515</v>
      </c>
      <c r="N66" s="77">
        <v>5648417.4949486218</v>
      </c>
      <c r="O66" s="151" t="s">
        <v>153</v>
      </c>
      <c r="P66" s="152">
        <f t="shared" si="1"/>
        <v>274.32629767751496</v>
      </c>
      <c r="Q66" s="152">
        <f t="shared" si="1"/>
        <v>83616.505215443773</v>
      </c>
      <c r="R66" s="77">
        <v>251.02187014617084</v>
      </c>
      <c r="S66" s="77">
        <v>1112.5542096556819</v>
      </c>
      <c r="T66" s="77">
        <v>18.094241252169013</v>
      </c>
      <c r="U66" s="77">
        <v>18719.070508852601</v>
      </c>
      <c r="V66" s="77">
        <v>5.2101862791751046</v>
      </c>
      <c r="W66" s="77">
        <v>63784.88049693549</v>
      </c>
      <c r="X66" s="136" t="s">
        <v>193</v>
      </c>
      <c r="Y66" s="148">
        <v>11.319076516558198</v>
      </c>
      <c r="Z66" s="148">
        <v>8015.594106187159</v>
      </c>
      <c r="AA66" s="77">
        <v>356.15201459033415</v>
      </c>
      <c r="AB66" s="77">
        <v>1790867.6258235103</v>
      </c>
      <c r="AC66" s="153" t="s">
        <v>459</v>
      </c>
    </row>
    <row r="67" spans="1:29" x14ac:dyDescent="0.55000000000000004">
      <c r="A67" s="151" t="s">
        <v>154</v>
      </c>
      <c r="B67" s="152">
        <f t="shared" si="0"/>
        <v>6106.4447525275173</v>
      </c>
      <c r="C67" s="152">
        <f t="shared" si="0"/>
        <v>1854791.3365879536</v>
      </c>
      <c r="D67" s="77">
        <v>4091.5336631114478</v>
      </c>
      <c r="E67" s="77">
        <v>27718.963519732511</v>
      </c>
      <c r="F67" s="77">
        <v>1984.4597403556108</v>
      </c>
      <c r="G67" s="77">
        <v>1209309.5092993677</v>
      </c>
      <c r="H67" s="77">
        <v>30.451349060458597</v>
      </c>
      <c r="I67" s="77">
        <v>617762.86376885348</v>
      </c>
      <c r="J67" s="136" t="str">
        <f>VLOOKUP($A67,[3]CountryClassification!$A$7:$F$132,6,FALSE)</f>
        <v>South-Eastern Asia</v>
      </c>
      <c r="K67" s="148">
        <v>219.65035140913096</v>
      </c>
      <c r="L67" s="148">
        <v>90828.684430409834</v>
      </c>
      <c r="M67" s="77">
        <v>2081.5588414259255</v>
      </c>
      <c r="N67" s="77">
        <v>38407637.31653586</v>
      </c>
      <c r="O67" s="151" t="s">
        <v>154</v>
      </c>
      <c r="P67" s="152">
        <f t="shared" si="1"/>
        <v>586.58131176501774</v>
      </c>
      <c r="Q67" s="152">
        <f t="shared" si="1"/>
        <v>258977.88478137623</v>
      </c>
      <c r="R67" s="77">
        <v>536.44711354617175</v>
      </c>
      <c r="S67" s="77">
        <v>3168.9016322335774</v>
      </c>
      <c r="T67" s="77">
        <v>46.141676183789968</v>
      </c>
      <c r="U67" s="77">
        <v>65465.089911274612</v>
      </c>
      <c r="V67" s="77">
        <v>3.9925220350560267</v>
      </c>
      <c r="W67" s="77">
        <v>190343.89323786803</v>
      </c>
      <c r="X67" s="136" t="s">
        <v>194</v>
      </c>
      <c r="Y67" s="148">
        <v>21.191689139152004</v>
      </c>
      <c r="Z67" s="148">
        <v>23993.310790984928</v>
      </c>
      <c r="AA67" s="77">
        <v>272.91630085371435</v>
      </c>
      <c r="AB67" s="77">
        <v>11833839.234634064</v>
      </c>
      <c r="AC67" s="153" t="s">
        <v>459</v>
      </c>
    </row>
    <row r="68" spans="1:29" x14ac:dyDescent="0.55000000000000004">
      <c r="A68" s="151" t="s">
        <v>157</v>
      </c>
      <c r="B68" s="152">
        <f t="shared" si="0"/>
        <v>1011.2678807436969</v>
      </c>
      <c r="C68" s="152">
        <f t="shared" si="0"/>
        <v>13605434.23719731</v>
      </c>
      <c r="D68" s="77">
        <v>949.0975652237903</v>
      </c>
      <c r="E68" s="77">
        <v>8279.4566196475789</v>
      </c>
      <c r="F68" s="77">
        <v>0</v>
      </c>
      <c r="G68" s="77">
        <v>13427927.572281718</v>
      </c>
      <c r="H68" s="77">
        <v>62.17031551990658</v>
      </c>
      <c r="I68" s="77">
        <v>169227.2082959431</v>
      </c>
      <c r="J68" s="136" t="str">
        <f>VLOOKUP($A68,[3]CountryClassification!$A$7:$F$132,6,FALSE)</f>
        <v>Central Asia</v>
      </c>
      <c r="K68" s="148">
        <v>0</v>
      </c>
      <c r="L68" s="148">
        <v>1231901</v>
      </c>
      <c r="M68" s="77">
        <v>4249.7680377941579</v>
      </c>
      <c r="N68" s="77">
        <v>4240597.5095665827</v>
      </c>
      <c r="O68" s="151" t="s">
        <v>157</v>
      </c>
      <c r="P68" s="152">
        <f t="shared" si="1"/>
        <v>156.12273516865753</v>
      </c>
      <c r="Q68" s="152">
        <f t="shared" si="1"/>
        <v>690167.61015407159</v>
      </c>
      <c r="R68" s="77">
        <v>147.1159013371398</v>
      </c>
      <c r="S68" s="77">
        <v>1158.5094533705997</v>
      </c>
      <c r="T68" s="77">
        <v>0</v>
      </c>
      <c r="U68" s="77">
        <v>631576.455973804</v>
      </c>
      <c r="V68" s="77">
        <v>9.0068338315177243</v>
      </c>
      <c r="W68" s="77">
        <v>57432.644726896979</v>
      </c>
      <c r="X68" s="136" t="s">
        <v>186</v>
      </c>
      <c r="Y68" s="148">
        <v>0</v>
      </c>
      <c r="Z68" s="148">
        <v>264527</v>
      </c>
      <c r="AA68" s="77">
        <v>615.67894933093339</v>
      </c>
      <c r="AB68" s="77">
        <v>1434258.2910364047</v>
      </c>
      <c r="AC68" s="153" t="s">
        <v>460</v>
      </c>
    </row>
    <row r="69" spans="1:29" x14ac:dyDescent="0.55000000000000004">
      <c r="A69" s="151" t="s">
        <v>158</v>
      </c>
      <c r="B69" s="152">
        <f t="shared" si="0"/>
        <v>131527.37617537065</v>
      </c>
      <c r="C69" s="152">
        <f t="shared" si="0"/>
        <v>784197.40714448807</v>
      </c>
      <c r="D69" s="77">
        <v>1152.6257935743215</v>
      </c>
      <c r="E69" s="77">
        <v>3362.3407683519854</v>
      </c>
      <c r="F69" s="77">
        <v>82874.060157269239</v>
      </c>
      <c r="G69" s="77">
        <v>610681.23903821409</v>
      </c>
      <c r="H69" s="77">
        <v>47500.69022452709</v>
      </c>
      <c r="I69" s="77">
        <v>170153.82733792195</v>
      </c>
      <c r="J69" s="136" t="str">
        <f>VLOOKUP($A69,[3]CountryClassification!$A$7:$F$132,6,FALSE)</f>
        <v>Eastern Africa</v>
      </c>
      <c r="K69" s="148">
        <v>8889</v>
      </c>
      <c r="L69" s="148">
        <v>44553</v>
      </c>
      <c r="M69" s="77">
        <v>608405.11389188701</v>
      </c>
      <c r="N69" s="77">
        <v>2178758.9284595833</v>
      </c>
      <c r="O69" s="151" t="s">
        <v>158</v>
      </c>
      <c r="P69" s="152">
        <f t="shared" si="1"/>
        <v>7430.4032015789107</v>
      </c>
      <c r="Q69" s="152">
        <f t="shared" si="1"/>
        <v>92606.261019685655</v>
      </c>
      <c r="R69" s="77">
        <v>350.27535117300977</v>
      </c>
      <c r="S69" s="77">
        <v>953.45050718265884</v>
      </c>
      <c r="T69" s="77">
        <v>2009.0038245357573</v>
      </c>
      <c r="U69" s="77">
        <v>41664.76154082641</v>
      </c>
      <c r="V69" s="77">
        <v>5071.1240258701437</v>
      </c>
      <c r="W69" s="77">
        <v>49988.048971676581</v>
      </c>
      <c r="X69" s="136" t="s">
        <v>187</v>
      </c>
      <c r="Y69" s="148">
        <v>1060</v>
      </c>
      <c r="Z69" s="148">
        <v>14130</v>
      </c>
      <c r="AA69" s="77">
        <v>64968.124449783936</v>
      </c>
      <c r="AB69" s="77">
        <v>639308.44385562697</v>
      </c>
      <c r="AC69" s="153" t="s">
        <v>459</v>
      </c>
    </row>
    <row r="70" spans="1:29" x14ac:dyDescent="0.55000000000000004">
      <c r="A70" s="151" t="s">
        <v>159</v>
      </c>
      <c r="B70" s="152">
        <f t="shared" si="0"/>
        <v>565.36395823876978</v>
      </c>
      <c r="C70" s="152">
        <f t="shared" si="0"/>
        <v>5146.7241346304236</v>
      </c>
      <c r="D70" s="77">
        <v>75.878693837736137</v>
      </c>
      <c r="E70" s="77">
        <v>406.73738519605263</v>
      </c>
      <c r="F70" s="77">
        <v>157.10398245271062</v>
      </c>
      <c r="G70" s="77">
        <v>1876.0715951500169</v>
      </c>
      <c r="H70" s="77">
        <v>332.38128194832302</v>
      </c>
      <c r="I70" s="77">
        <v>2863.9151542843538</v>
      </c>
      <c r="J70" s="136" t="str">
        <f>VLOOKUP($A70,[3]CountryClassification!$A$7:$F$132,6,FALSE)</f>
        <v>Middle Africa</v>
      </c>
      <c r="K70" s="148">
        <v>18.491487786824564</v>
      </c>
      <c r="L70" s="148">
        <v>140.62842339008142</v>
      </c>
      <c r="M70" s="77">
        <v>4236.6862533528874</v>
      </c>
      <c r="N70" s="77">
        <v>36293.637963008499</v>
      </c>
      <c r="O70" s="151" t="s">
        <v>159</v>
      </c>
      <c r="P70" s="152">
        <f t="shared" si="1"/>
        <v>50.621156400754728</v>
      </c>
      <c r="Q70" s="152">
        <f t="shared" si="1"/>
        <v>1023.9343891482172</v>
      </c>
      <c r="R70" s="77">
        <v>10.859611606194619</v>
      </c>
      <c r="S70" s="77">
        <v>56.274156125177171</v>
      </c>
      <c r="T70" s="77">
        <v>3.7397334242159559</v>
      </c>
      <c r="U70" s="77">
        <v>119.35981406205246</v>
      </c>
      <c r="V70" s="77">
        <v>36.021811370344153</v>
      </c>
      <c r="W70" s="77">
        <v>848.3004189609876</v>
      </c>
      <c r="X70" s="136" t="s">
        <v>190</v>
      </c>
      <c r="Y70" s="148">
        <v>1.8108808290155451</v>
      </c>
      <c r="Z70" s="148">
        <v>37.596965210954849</v>
      </c>
      <c r="AA70" s="77">
        <v>459.26366984469041</v>
      </c>
      <c r="AB70" s="77">
        <v>10683.809218094601</v>
      </c>
      <c r="AC70" s="153" t="s">
        <v>459</v>
      </c>
    </row>
    <row r="71" spans="1:29" x14ac:dyDescent="0.55000000000000004">
      <c r="A71" s="151" t="s">
        <v>160</v>
      </c>
      <c r="B71" s="152">
        <f t="shared" si="0"/>
        <v>2993.2888672749414</v>
      </c>
      <c r="C71" s="152">
        <f t="shared" si="0"/>
        <v>259026.08174897026</v>
      </c>
      <c r="D71" s="77">
        <v>2962.8845682982228</v>
      </c>
      <c r="E71" s="77">
        <v>9366.8835245452301</v>
      </c>
      <c r="F71" s="77">
        <v>0</v>
      </c>
      <c r="G71" s="77">
        <v>23662.462927054614</v>
      </c>
      <c r="H71" s="77">
        <v>30.404298976718565</v>
      </c>
      <c r="I71" s="77">
        <v>225996.73529737041</v>
      </c>
      <c r="J71" s="136" t="str">
        <f>VLOOKUP($A71,[3]CountryClassification!$A$7:$F$132,6,FALSE)</f>
        <v>Western Africa</v>
      </c>
      <c r="K71" s="148">
        <v>0</v>
      </c>
      <c r="L71" s="148">
        <v>1916.4495582494351</v>
      </c>
      <c r="M71" s="77">
        <v>2078.3426450719126</v>
      </c>
      <c r="N71" s="77">
        <v>2827923.9875581777</v>
      </c>
      <c r="O71" s="151" t="s">
        <v>160</v>
      </c>
      <c r="P71" s="152">
        <f t="shared" si="1"/>
        <v>433.15044041073907</v>
      </c>
      <c r="Q71" s="152">
        <f t="shared" si="1"/>
        <v>67441.430524442083</v>
      </c>
      <c r="R71" s="77">
        <v>430.20102948488693</v>
      </c>
      <c r="S71" s="77">
        <v>1427.177414859274</v>
      </c>
      <c r="T71" s="77">
        <v>0</v>
      </c>
      <c r="U71" s="77">
        <v>1876.6735397372395</v>
      </c>
      <c r="V71" s="77">
        <v>2.9494109258521348</v>
      </c>
      <c r="W71" s="77">
        <v>64137.579569845569</v>
      </c>
      <c r="X71" s="136" t="s">
        <v>197</v>
      </c>
      <c r="Y71" s="148">
        <v>0</v>
      </c>
      <c r="Z71" s="148">
        <v>604.56133141565624</v>
      </c>
      <c r="AA71" s="77">
        <v>201.61249268479878</v>
      </c>
      <c r="AB71" s="77">
        <v>801592.33495502104</v>
      </c>
      <c r="AC71" s="153" t="s">
        <v>459</v>
      </c>
    </row>
    <row r="72" spans="1:29" x14ac:dyDescent="0.55000000000000004">
      <c r="A72" s="151" t="s">
        <v>162</v>
      </c>
      <c r="B72" s="152">
        <f t="shared" si="0"/>
        <v>12.578868595673882</v>
      </c>
      <c r="C72" s="152">
        <f t="shared" si="0"/>
        <v>7996.4448450323853</v>
      </c>
      <c r="D72" s="77">
        <v>4.2533634241126919</v>
      </c>
      <c r="E72" s="77">
        <v>25.602097517265349</v>
      </c>
      <c r="F72" s="77">
        <v>8.2823862285003997</v>
      </c>
      <c r="G72" s="77">
        <v>5047.2016247887514</v>
      </c>
      <c r="H72" s="77">
        <v>4.3118943060790116E-2</v>
      </c>
      <c r="I72" s="77">
        <v>2923.6411227263693</v>
      </c>
      <c r="J72" s="136" t="str">
        <f>VLOOKUP($A72,[3]CountryClassification!$A$7:$F$132,6,FALSE)</f>
        <v>Melanesia</v>
      </c>
      <c r="K72" s="148">
        <v>0.91673769369424463</v>
      </c>
      <c r="L72" s="148">
        <v>379.08465955930643</v>
      </c>
      <c r="M72" s="77">
        <v>2.9474758895958075</v>
      </c>
      <c r="N72" s="77">
        <v>178331.11367248103</v>
      </c>
      <c r="O72" s="151" t="s">
        <v>162</v>
      </c>
      <c r="P72" s="152">
        <f t="shared" si="1"/>
        <v>0.82742495640648883</v>
      </c>
      <c r="Q72" s="152">
        <f t="shared" si="1"/>
        <v>1105.5756798946968</v>
      </c>
      <c r="R72" s="77">
        <v>0.63010612245646769</v>
      </c>
      <c r="S72" s="77">
        <v>3.8035899376716316</v>
      </c>
      <c r="T72" s="77">
        <v>0.19257794733857736</v>
      </c>
      <c r="U72" s="77">
        <v>273.2265856063168</v>
      </c>
      <c r="V72" s="77">
        <v>4.7408866114437842E-3</v>
      </c>
      <c r="W72" s="77">
        <v>828.54550435070848</v>
      </c>
      <c r="X72" s="136" t="s">
        <v>189</v>
      </c>
      <c r="Y72" s="148">
        <v>8.8446114938022902E-2</v>
      </c>
      <c r="Z72" s="148">
        <v>100.13902667355977</v>
      </c>
      <c r="AA72" s="77">
        <v>0.32407215925195487</v>
      </c>
      <c r="AB72" s="77">
        <v>50537.828486719576</v>
      </c>
      <c r="AC72" s="153">
        <v>0</v>
      </c>
    </row>
    <row r="73" spans="1:29" x14ac:dyDescent="0.55000000000000004">
      <c r="A73" s="151" t="s">
        <v>163</v>
      </c>
      <c r="B73" s="152">
        <f t="shared" si="0"/>
        <v>62824.461912138067</v>
      </c>
      <c r="C73" s="152">
        <f t="shared" si="0"/>
        <v>310409.69263839419</v>
      </c>
      <c r="D73" s="77">
        <v>3546.528901984344</v>
      </c>
      <c r="E73" s="77">
        <v>6142.3216177788199</v>
      </c>
      <c r="F73" s="77">
        <v>53245.648408547044</v>
      </c>
      <c r="G73" s="77">
        <v>175400.46040228009</v>
      </c>
      <c r="H73" s="77">
        <v>6032.2846016066724</v>
      </c>
      <c r="I73" s="77">
        <v>128866.91061833529</v>
      </c>
      <c r="J73" s="136" t="str">
        <f>VLOOKUP($A73,[3]CountryClassification!$A$7:$F$132,6,FALSE)</f>
        <v>Western Africa</v>
      </c>
      <c r="K73" s="148">
        <v>4434</v>
      </c>
      <c r="L73" s="148">
        <v>13031</v>
      </c>
      <c r="M73" s="77">
        <v>73109.261778818793</v>
      </c>
      <c r="N73" s="77">
        <v>1548953.0459152847</v>
      </c>
      <c r="O73" s="151" t="s">
        <v>163</v>
      </c>
      <c r="P73" s="152">
        <f t="shared" si="1"/>
        <v>3588.7137844385061</v>
      </c>
      <c r="Q73" s="152">
        <f t="shared" si="1"/>
        <v>50678.400925305941</v>
      </c>
      <c r="R73" s="77">
        <v>537.19219255709413</v>
      </c>
      <c r="S73" s="77">
        <v>998.04476773793249</v>
      </c>
      <c r="T73" s="77">
        <v>2410.679070211947</v>
      </c>
      <c r="U73" s="77">
        <v>11938.149939689785</v>
      </c>
      <c r="V73" s="77">
        <v>640.84252166946499</v>
      </c>
      <c r="W73" s="77">
        <v>37742.206217878222</v>
      </c>
      <c r="X73" s="136" t="s">
        <v>197</v>
      </c>
      <c r="Y73" s="148">
        <v>1137</v>
      </c>
      <c r="Z73" s="148">
        <v>4150</v>
      </c>
      <c r="AA73" s="77">
        <v>7761.2010232235189</v>
      </c>
      <c r="AB73" s="77">
        <v>453443.42573235021</v>
      </c>
      <c r="AC73" s="153" t="s">
        <v>459</v>
      </c>
    </row>
    <row r="74" spans="1:29" x14ac:dyDescent="0.55000000000000004">
      <c r="A74" s="151" t="s">
        <v>164</v>
      </c>
      <c r="B74" s="152">
        <f t="shared" si="0"/>
        <v>23172.95854718806</v>
      </c>
      <c r="C74" s="152">
        <f t="shared" si="0"/>
        <v>289159.03932591062</v>
      </c>
      <c r="D74" s="77">
        <v>77.670775374068768</v>
      </c>
      <c r="E74" s="77">
        <v>300.86444361737676</v>
      </c>
      <c r="F74" s="77">
        <v>3074.3574832081795</v>
      </c>
      <c r="G74" s="77">
        <v>219091.20839865506</v>
      </c>
      <c r="H74" s="77">
        <v>20020.93028860581</v>
      </c>
      <c r="I74" s="77">
        <v>69766.966483638156</v>
      </c>
      <c r="J74" s="136" t="str">
        <f>VLOOKUP($A74,[3]CountryClassification!$A$7:$F$132,6,FALSE)</f>
        <v>Eastern Africa</v>
      </c>
      <c r="K74" s="148">
        <v>326.01095581835762</v>
      </c>
      <c r="L74" s="148">
        <v>14270.717554907078</v>
      </c>
      <c r="M74" s="77">
        <v>448830.72492098517</v>
      </c>
      <c r="N74" s="77">
        <v>1564041.8410519981</v>
      </c>
      <c r="O74" s="151" t="s">
        <v>164</v>
      </c>
      <c r="P74" s="152">
        <f t="shared" si="1"/>
        <v>2097.1286928251748</v>
      </c>
      <c r="Q74" s="152">
        <f t="shared" si="1"/>
        <v>34306.089078845907</v>
      </c>
      <c r="R74" s="77">
        <v>9.0538609364464691</v>
      </c>
      <c r="S74" s="77">
        <v>42.273813761416889</v>
      </c>
      <c r="T74" s="77">
        <v>82.542499102652073</v>
      </c>
      <c r="U74" s="77">
        <v>14635.821908243001</v>
      </c>
      <c r="V74" s="77">
        <v>2005.532332786076</v>
      </c>
      <c r="W74" s="77">
        <v>19627.993356841493</v>
      </c>
      <c r="X74" s="136" t="s">
        <v>187</v>
      </c>
      <c r="Y74" s="148">
        <v>47.03240669636034</v>
      </c>
      <c r="Z74" s="148">
        <v>5193.8650488916201</v>
      </c>
      <c r="AA74" s="77">
        <v>44960.134885082836</v>
      </c>
      <c r="AB74" s="77">
        <v>440020.51049880282</v>
      </c>
      <c r="AC74" s="153" t="s">
        <v>459</v>
      </c>
    </row>
    <row r="75" spans="1:29" x14ac:dyDescent="0.55000000000000004">
      <c r="A75" s="151" t="s">
        <v>27</v>
      </c>
      <c r="B75" s="152">
        <f t="shared" ref="B75:C90" si="2">D75+F75+H75</f>
        <v>3639.9177083813411</v>
      </c>
      <c r="C75" s="152">
        <f t="shared" si="2"/>
        <v>36513269.374768056</v>
      </c>
      <c r="D75" s="77">
        <v>3583.045624112041</v>
      </c>
      <c r="E75" s="77">
        <v>16611.821339262358</v>
      </c>
      <c r="F75" s="77">
        <v>0</v>
      </c>
      <c r="G75" s="77">
        <v>36184675.957198918</v>
      </c>
      <c r="H75" s="77">
        <v>56.872084269300103</v>
      </c>
      <c r="I75" s="77">
        <v>311981.5962298736</v>
      </c>
      <c r="J75" s="136" t="str">
        <f>VLOOKUP($A75,[3]CountryClassification!$A$7:$F$132,6,FALSE)</f>
        <v>Southern Africa</v>
      </c>
      <c r="K75" s="148">
        <v>0</v>
      </c>
      <c r="L75" s="148">
        <v>2726277</v>
      </c>
      <c r="M75" s="77">
        <v>3887.5975447110832</v>
      </c>
      <c r="N75" s="77">
        <v>4432225.7138012573</v>
      </c>
      <c r="O75" s="151" t="s">
        <v>27</v>
      </c>
      <c r="P75" s="152">
        <f t="shared" ref="P75:Q90" si="3">R75+T75+V75</f>
        <v>559.27376612404623</v>
      </c>
      <c r="Q75" s="152">
        <f t="shared" si="3"/>
        <v>2254760.4651797349</v>
      </c>
      <c r="R75" s="77">
        <v>551.44698018837516</v>
      </c>
      <c r="S75" s="77">
        <v>2224.6987709740642</v>
      </c>
      <c r="T75" s="77">
        <v>0</v>
      </c>
      <c r="U75" s="77">
        <v>2153119.6074331999</v>
      </c>
      <c r="V75" s="77">
        <v>7.8267859356710687</v>
      </c>
      <c r="W75" s="77">
        <v>99416.158975561033</v>
      </c>
      <c r="X75" s="136" t="s">
        <v>195</v>
      </c>
      <c r="Y75" s="148">
        <v>0</v>
      </c>
      <c r="Z75" s="148">
        <v>777549</v>
      </c>
      <c r="AA75" s="77">
        <v>535.01457133702934</v>
      </c>
      <c r="AB75" s="77">
        <v>1409508.9547037119</v>
      </c>
      <c r="AC75" s="153" t="s">
        <v>460</v>
      </c>
    </row>
    <row r="76" spans="1:29" x14ac:dyDescent="0.55000000000000004">
      <c r="A76" s="151" t="s">
        <v>165</v>
      </c>
      <c r="B76" s="152">
        <f t="shared" si="2"/>
        <v>41038.117774175036</v>
      </c>
      <c r="C76" s="152">
        <f t="shared" si="2"/>
        <v>3213936.408966722</v>
      </c>
      <c r="D76" s="77">
        <v>40905.714946443819</v>
      </c>
      <c r="E76" s="77">
        <v>100690.91618091404</v>
      </c>
      <c r="F76" s="77">
        <v>0</v>
      </c>
      <c r="G76" s="77">
        <v>2907328.1300833672</v>
      </c>
      <c r="H76" s="77">
        <v>132.40282773121726</v>
      </c>
      <c r="I76" s="77">
        <v>205917.36270244035</v>
      </c>
      <c r="J76" s="136" t="str">
        <f>VLOOKUP($A76,[3]CountryClassification!$A$7:$F$132,6,FALSE)</f>
        <v>Eastern Africa</v>
      </c>
      <c r="K76" s="148">
        <v>0</v>
      </c>
      <c r="L76" s="148">
        <v>295928.13532028184</v>
      </c>
      <c r="M76" s="77">
        <v>9050.6425888137892</v>
      </c>
      <c r="N76" s="77">
        <v>2572721.577168501</v>
      </c>
      <c r="O76" s="151" t="s">
        <v>165</v>
      </c>
      <c r="P76" s="152">
        <f t="shared" si="3"/>
        <v>5154.473148754294</v>
      </c>
      <c r="Q76" s="152">
        <f t="shared" si="3"/>
        <v>256205.90843082976</v>
      </c>
      <c r="R76" s="77">
        <v>5145.0392636469169</v>
      </c>
      <c r="S76" s="77">
        <v>17549.52985213307</v>
      </c>
      <c r="T76" s="77">
        <v>0</v>
      </c>
      <c r="U76" s="77">
        <v>179253.17291181162</v>
      </c>
      <c r="V76" s="77">
        <v>9.4338851073771366</v>
      </c>
      <c r="W76" s="77">
        <v>59403.205666885056</v>
      </c>
      <c r="X76" s="136" t="s">
        <v>187</v>
      </c>
      <c r="Y76" s="148">
        <v>0</v>
      </c>
      <c r="Z76" s="148">
        <v>67098.471521487387</v>
      </c>
      <c r="AA76" s="77">
        <v>644.87083692935994</v>
      </c>
      <c r="AB76" s="77">
        <v>739000.94301490276</v>
      </c>
      <c r="AC76" s="153" t="s">
        <v>460</v>
      </c>
    </row>
    <row r="77" spans="1:29" x14ac:dyDescent="0.55000000000000004">
      <c r="A77" s="151" t="s">
        <v>167</v>
      </c>
      <c r="B77" s="152">
        <f t="shared" si="2"/>
        <v>10123.122384184979</v>
      </c>
      <c r="C77" s="152">
        <f t="shared" si="2"/>
        <v>1335724.1188014355</v>
      </c>
      <c r="D77" s="77">
        <v>368.80541825372313</v>
      </c>
      <c r="E77" s="77">
        <v>887.62747792611606</v>
      </c>
      <c r="F77" s="77">
        <v>9754.0257114171982</v>
      </c>
      <c r="G77" s="77">
        <v>1057357.3053663969</v>
      </c>
      <c r="H77" s="77">
        <v>0.29125451405707281</v>
      </c>
      <c r="I77" s="77">
        <v>277479.18595711241</v>
      </c>
      <c r="J77" s="136" t="str">
        <f>VLOOKUP($A77,[3]CountryClassification!$A$7:$F$132,6,FALSE)</f>
        <v>Northern Africa</v>
      </c>
      <c r="K77" s="148">
        <v>1442.8703337290644</v>
      </c>
      <c r="L77" s="148">
        <v>94598.200765070578</v>
      </c>
      <c r="M77" s="77">
        <v>19.909246307332069</v>
      </c>
      <c r="N77" s="77">
        <v>6239658.1136042774</v>
      </c>
      <c r="O77" s="151" t="s">
        <v>167</v>
      </c>
      <c r="P77" s="152">
        <f t="shared" si="3"/>
        <v>200.19137874031736</v>
      </c>
      <c r="Q77" s="152">
        <f t="shared" si="3"/>
        <v>129141.95375549006</v>
      </c>
      <c r="R77" s="77">
        <v>47.886410978964761</v>
      </c>
      <c r="S77" s="77">
        <v>121.25890883130916</v>
      </c>
      <c r="T77" s="77">
        <v>152.27587403357029</v>
      </c>
      <c r="U77" s="77">
        <v>48791.183751165867</v>
      </c>
      <c r="V77" s="77">
        <v>2.9093727782310452E-2</v>
      </c>
      <c r="W77" s="77">
        <v>80229.511095492882</v>
      </c>
      <c r="X77" s="136" t="s">
        <v>191</v>
      </c>
      <c r="Y77" s="148">
        <v>72.898034560083033</v>
      </c>
      <c r="Z77" s="148">
        <v>16999.171613243634</v>
      </c>
      <c r="AA77" s="77">
        <v>1.9887561034411192</v>
      </c>
      <c r="AB77" s="77">
        <v>1804110.4017369067</v>
      </c>
      <c r="AC77" s="153" t="s">
        <v>459</v>
      </c>
    </row>
    <row r="78" spans="1:29" x14ac:dyDescent="0.55000000000000004">
      <c r="A78" s="151" t="s">
        <v>21</v>
      </c>
      <c r="B78" s="152">
        <f t="shared" si="2"/>
        <v>401.05416671050079</v>
      </c>
      <c r="C78" s="152">
        <f t="shared" si="2"/>
        <v>584316.93296305044</v>
      </c>
      <c r="D78" s="77">
        <v>397.51948935477594</v>
      </c>
      <c r="E78" s="77">
        <v>1992.4530954106121</v>
      </c>
      <c r="F78" s="77">
        <v>0</v>
      </c>
      <c r="G78" s="77">
        <v>570995.82237730548</v>
      </c>
      <c r="H78" s="77">
        <v>3.5346773557248525</v>
      </c>
      <c r="I78" s="77">
        <v>11328.657490334364</v>
      </c>
      <c r="J78" s="136" t="str">
        <f>VLOOKUP($A78,[3]CountryClassification!$A$7:$F$132,6,FALSE)</f>
        <v>Southern Africa</v>
      </c>
      <c r="K78" s="148">
        <v>0</v>
      </c>
      <c r="L78" s="148">
        <v>80932</v>
      </c>
      <c r="M78" s="77">
        <v>241.61947264726041</v>
      </c>
      <c r="N78" s="77">
        <v>155111.59999645787</v>
      </c>
      <c r="O78" s="151" t="s">
        <v>21</v>
      </c>
      <c r="P78" s="152">
        <f t="shared" si="3"/>
        <v>68.35708862311003</v>
      </c>
      <c r="Q78" s="152">
        <f t="shared" si="3"/>
        <v>56767.228659381755</v>
      </c>
      <c r="R78" s="77">
        <v>67.904162892053137</v>
      </c>
      <c r="S78" s="77">
        <v>303.16634815974521</v>
      </c>
      <c r="T78" s="77">
        <v>0</v>
      </c>
      <c r="U78" s="77">
        <v>52936.427246768959</v>
      </c>
      <c r="V78" s="77">
        <v>0.45292573105689371</v>
      </c>
      <c r="W78" s="77">
        <v>3527.6350644530521</v>
      </c>
      <c r="X78" s="136" t="s">
        <v>195</v>
      </c>
      <c r="Y78" s="148">
        <v>0</v>
      </c>
      <c r="Z78" s="148">
        <v>23888</v>
      </c>
      <c r="AA78" s="77">
        <v>30.960584311615094</v>
      </c>
      <c r="AB78" s="77">
        <v>48104.637495364674</v>
      </c>
      <c r="AC78" s="153" t="s">
        <v>460</v>
      </c>
    </row>
    <row r="79" spans="1:29" x14ac:dyDescent="0.55000000000000004">
      <c r="A79" s="151" t="s">
        <v>53</v>
      </c>
      <c r="B79" s="152">
        <f t="shared" si="2"/>
        <v>304.42878484261928</v>
      </c>
      <c r="C79" s="152">
        <f t="shared" si="2"/>
        <v>155858.29925068759</v>
      </c>
      <c r="D79" s="77">
        <v>300.28135899717199</v>
      </c>
      <c r="E79" s="77">
        <v>918.02651387841456</v>
      </c>
      <c r="F79" s="77">
        <v>0</v>
      </c>
      <c r="G79" s="77">
        <v>142879.56858681142</v>
      </c>
      <c r="H79" s="77">
        <v>4.1474258454472874</v>
      </c>
      <c r="I79" s="77">
        <v>12060.704149997764</v>
      </c>
      <c r="J79" s="136" t="str">
        <f>VLOOKUP($A79,[3]CountryClassification!$A$7:$F$132,6,FALSE)</f>
        <v>Central Asia</v>
      </c>
      <c r="K79" s="148">
        <v>0</v>
      </c>
      <c r="L79" s="148">
        <v>9990.4099730840062</v>
      </c>
      <c r="M79" s="77">
        <v>283.50504014175385</v>
      </c>
      <c r="N79" s="77">
        <v>303214.16635246365</v>
      </c>
      <c r="O79" s="151" t="s">
        <v>53</v>
      </c>
      <c r="P79" s="152">
        <f t="shared" si="3"/>
        <v>47.594959022205444</v>
      </c>
      <c r="Q79" s="152">
        <f t="shared" si="3"/>
        <v>13110.001076546159</v>
      </c>
      <c r="R79" s="77">
        <v>47.083333153635181</v>
      </c>
      <c r="S79" s="77">
        <v>131.22070923411252</v>
      </c>
      <c r="T79" s="77">
        <v>0</v>
      </c>
      <c r="U79" s="77">
        <v>9315.4523955713958</v>
      </c>
      <c r="V79" s="77">
        <v>0.51162586857026326</v>
      </c>
      <c r="W79" s="77">
        <v>3663.3279717406513</v>
      </c>
      <c r="X79" s="136" t="s">
        <v>186</v>
      </c>
      <c r="Y79" s="148">
        <v>0</v>
      </c>
      <c r="Z79" s="148">
        <v>3504.5884686216177</v>
      </c>
      <c r="AA79" s="77">
        <v>34.973141850146931</v>
      </c>
      <c r="AB79" s="77">
        <v>91992.602981228265</v>
      </c>
      <c r="AC79" s="153" t="s">
        <v>459</v>
      </c>
    </row>
    <row r="80" spans="1:29" x14ac:dyDescent="0.55000000000000004">
      <c r="A80" s="151" t="s">
        <v>172</v>
      </c>
      <c r="B80" s="152">
        <f t="shared" si="2"/>
        <v>68798.227677530405</v>
      </c>
      <c r="C80" s="152">
        <f t="shared" si="2"/>
        <v>609435.45069170336</v>
      </c>
      <c r="D80" s="77">
        <v>16054.651819286148</v>
      </c>
      <c r="E80" s="77">
        <v>54002.462876933634</v>
      </c>
      <c r="F80" s="77">
        <v>36840.883885160089</v>
      </c>
      <c r="G80" s="77">
        <v>439938.78906267509</v>
      </c>
      <c r="H80" s="77">
        <v>15902.691973084162</v>
      </c>
      <c r="I80" s="77">
        <v>115494.19875209466</v>
      </c>
      <c r="J80" s="136" t="str">
        <f>VLOOKUP($A80,[3]CountryClassification!$A$7:$F$132,6,FALSE)</f>
        <v>Western Africa</v>
      </c>
      <c r="K80" s="148">
        <v>4336.2538860103596</v>
      </c>
      <c r="L80" s="148">
        <v>32977.36528497409</v>
      </c>
      <c r="M80" s="77">
        <v>204610.89316833054</v>
      </c>
      <c r="N80" s="77">
        <v>1466387.6157346987</v>
      </c>
      <c r="O80" s="151" t="s">
        <v>172</v>
      </c>
      <c r="P80" s="152">
        <f t="shared" si="3"/>
        <v>4621.5194453116892</v>
      </c>
      <c r="Q80" s="152">
        <f t="shared" si="3"/>
        <v>68611.383802639175</v>
      </c>
      <c r="R80" s="77">
        <v>2063.0477973671659</v>
      </c>
      <c r="S80" s="77">
        <v>6832.4808870912093</v>
      </c>
      <c r="T80" s="77">
        <v>876.96748797874898</v>
      </c>
      <c r="U80" s="77">
        <v>27989.876397551037</v>
      </c>
      <c r="V80" s="77">
        <v>1681.5041599657743</v>
      </c>
      <c r="W80" s="77">
        <v>33789.026517996928</v>
      </c>
      <c r="X80" s="136" t="s">
        <v>197</v>
      </c>
      <c r="Y80" s="148">
        <v>424.65155440414674</v>
      </c>
      <c r="Z80" s="148">
        <v>8816.4883419689122</v>
      </c>
      <c r="AA80" s="77">
        <v>21635.29126123694</v>
      </c>
      <c r="AB80" s="77">
        <v>425811.06566239661</v>
      </c>
      <c r="AC80" s="153" t="s">
        <v>459</v>
      </c>
    </row>
    <row r="81" spans="1:29" x14ac:dyDescent="0.55000000000000004">
      <c r="A81" s="151" t="s">
        <v>175</v>
      </c>
      <c r="B81" s="152">
        <f t="shared" si="2"/>
        <v>27.239001667984894</v>
      </c>
      <c r="C81" s="152">
        <f t="shared" si="2"/>
        <v>69536.83306813534</v>
      </c>
      <c r="D81" s="77">
        <v>27.02007909903773</v>
      </c>
      <c r="E81" s="77">
        <v>192.52176427083975</v>
      </c>
      <c r="F81" s="77">
        <v>0</v>
      </c>
      <c r="G81" s="77">
        <v>62405.422623993829</v>
      </c>
      <c r="H81" s="77">
        <v>0.21892256894716411</v>
      </c>
      <c r="I81" s="77">
        <v>6938.8886798706735</v>
      </c>
      <c r="J81" s="136" t="str">
        <f>VLOOKUP($A81,[3]CountryClassification!$A$7:$F$132,6,FALSE)</f>
        <v>Central Asia</v>
      </c>
      <c r="K81" s="148">
        <v>0</v>
      </c>
      <c r="L81" s="148">
        <v>4363.5053123671914</v>
      </c>
      <c r="M81" s="77">
        <v>14.964861099491827</v>
      </c>
      <c r="N81" s="77">
        <v>175256.67897895526</v>
      </c>
      <c r="O81" s="151" t="s">
        <v>175</v>
      </c>
      <c r="P81" s="152">
        <f t="shared" si="3"/>
        <v>4.1057968584410673</v>
      </c>
      <c r="Q81" s="152">
        <f t="shared" si="3"/>
        <v>6309.0067731172667</v>
      </c>
      <c r="R81" s="77">
        <v>4.0765600073883661</v>
      </c>
      <c r="S81" s="77">
        <v>25.983642795606158</v>
      </c>
      <c r="T81" s="77">
        <v>0</v>
      </c>
      <c r="U81" s="77">
        <v>4068.7045000847429</v>
      </c>
      <c r="V81" s="77">
        <v>2.923685105270124E-2</v>
      </c>
      <c r="W81" s="77">
        <v>2214.3186302369177</v>
      </c>
      <c r="X81" s="136" t="s">
        <v>186</v>
      </c>
      <c r="Y81" s="148">
        <v>0</v>
      </c>
      <c r="Z81" s="148">
        <v>1530.696982575435</v>
      </c>
      <c r="AA81" s="77">
        <v>1.9985395618714392</v>
      </c>
      <c r="AB81" s="77">
        <v>55913.890015307581</v>
      </c>
      <c r="AC81" s="153" t="s">
        <v>459</v>
      </c>
    </row>
    <row r="82" spans="1:29" x14ac:dyDescent="0.55000000000000004">
      <c r="A82" s="151" t="s">
        <v>24</v>
      </c>
      <c r="B82" s="152">
        <f t="shared" si="2"/>
        <v>20396.313633198726</v>
      </c>
      <c r="C82" s="152">
        <f t="shared" si="2"/>
        <v>16855863.826162025</v>
      </c>
      <c r="D82" s="77">
        <v>20203.427569406187</v>
      </c>
      <c r="E82" s="77">
        <v>46854.113205090143</v>
      </c>
      <c r="F82" s="77">
        <v>0</v>
      </c>
      <c r="G82" s="77">
        <v>16113594.122126579</v>
      </c>
      <c r="H82" s="77">
        <v>192.88606379253906</v>
      </c>
      <c r="I82" s="77">
        <v>695415.59083035577</v>
      </c>
      <c r="J82" s="136" t="str">
        <f>VLOOKUP($A82,[3]CountryClassification!$A$7:$F$132,6,FALSE)</f>
        <v>Eastern Africa</v>
      </c>
      <c r="K82" s="148">
        <v>0</v>
      </c>
      <c r="L82" s="148">
        <v>1640154</v>
      </c>
      <c r="M82" s="77">
        <v>13185.087159118615</v>
      </c>
      <c r="N82" s="77">
        <v>8507017.277729094</v>
      </c>
      <c r="O82" s="151" t="s">
        <v>24</v>
      </c>
      <c r="P82" s="152">
        <f t="shared" si="3"/>
        <v>3154.230399469925</v>
      </c>
      <c r="Q82" s="152">
        <f t="shared" si="3"/>
        <v>1193584.6605694829</v>
      </c>
      <c r="R82" s="77">
        <v>3134.4400454046481</v>
      </c>
      <c r="S82" s="77">
        <v>6946.4764805565319</v>
      </c>
      <c r="T82" s="77">
        <v>0</v>
      </c>
      <c r="U82" s="77">
        <v>993493.93813399971</v>
      </c>
      <c r="V82" s="77">
        <v>19.790354065276915</v>
      </c>
      <c r="W82" s="77">
        <v>193144.24595492659</v>
      </c>
      <c r="X82" s="136" t="s">
        <v>187</v>
      </c>
      <c r="Y82" s="148">
        <v>0</v>
      </c>
      <c r="Z82" s="148">
        <v>371887</v>
      </c>
      <c r="AA82" s="77">
        <v>1352.806616144022</v>
      </c>
      <c r="AB82" s="77">
        <v>2358168.4439240075</v>
      </c>
      <c r="AC82" s="153" t="s">
        <v>460</v>
      </c>
    </row>
    <row r="83" spans="1:29" x14ac:dyDescent="0.55000000000000004">
      <c r="A83" s="151" t="s">
        <v>43</v>
      </c>
      <c r="B83" s="152">
        <f t="shared" si="2"/>
        <v>489.29828407483365</v>
      </c>
      <c r="C83" s="152">
        <f t="shared" si="2"/>
        <v>1157456.1212504467</v>
      </c>
      <c r="D83" s="77">
        <v>463.46422968276966</v>
      </c>
      <c r="E83" s="77">
        <v>2508.9124159166095</v>
      </c>
      <c r="F83" s="77">
        <v>0</v>
      </c>
      <c r="G83" s="77">
        <v>1071824.5214179158</v>
      </c>
      <c r="H83" s="77">
        <v>25.83405439206399</v>
      </c>
      <c r="I83" s="77">
        <v>83122.687416614295</v>
      </c>
      <c r="J83" s="136" t="str">
        <f>VLOOKUP($A83,[3]CountryClassification!$A$7:$F$132,6,FALSE)</f>
        <v>Central Asia</v>
      </c>
      <c r="K83" s="148">
        <v>0</v>
      </c>
      <c r="L83" s="148">
        <v>74944</v>
      </c>
      <c r="M83" s="77">
        <v>1765.9350402797572</v>
      </c>
      <c r="N83" s="77">
        <v>2001601.4594530566</v>
      </c>
      <c r="O83" s="151" t="s">
        <v>43</v>
      </c>
      <c r="P83" s="152">
        <f t="shared" si="3"/>
        <v>71.76519135273611</v>
      </c>
      <c r="Q83" s="152">
        <f t="shared" si="3"/>
        <v>99303.12133364586</v>
      </c>
      <c r="R83" s="77">
        <v>68.098033416229555</v>
      </c>
      <c r="S83" s="77">
        <v>350.2447318968475</v>
      </c>
      <c r="T83" s="77">
        <v>0</v>
      </c>
      <c r="U83" s="77">
        <v>69880.742253273726</v>
      </c>
      <c r="V83" s="77">
        <v>3.6671579365065554</v>
      </c>
      <c r="W83" s="77">
        <v>29072.134348475287</v>
      </c>
      <c r="X83" s="136" t="s">
        <v>186</v>
      </c>
      <c r="Y83" s="148">
        <v>0</v>
      </c>
      <c r="Z83" s="148">
        <v>26290</v>
      </c>
      <c r="AA83" s="77">
        <v>250.67543019168079</v>
      </c>
      <c r="AB83" s="77">
        <v>698725.86737095891</v>
      </c>
      <c r="AC83" s="153" t="s">
        <v>460</v>
      </c>
    </row>
    <row r="84" spans="1:29" x14ac:dyDescent="0.55000000000000004">
      <c r="A84" s="151" t="s">
        <v>176</v>
      </c>
      <c r="B84" s="152">
        <f t="shared" si="2"/>
        <v>102357.47240856767</v>
      </c>
      <c r="C84" s="152">
        <f t="shared" si="2"/>
        <v>6403665.4504470509</v>
      </c>
      <c r="D84" s="77">
        <v>52909.146026721981</v>
      </c>
      <c r="E84" s="77">
        <v>116097.07679572637</v>
      </c>
      <c r="F84" s="77">
        <v>48990.084446042776</v>
      </c>
      <c r="G84" s="77">
        <v>5419621.9844730496</v>
      </c>
      <c r="H84" s="77">
        <v>458.24193580291467</v>
      </c>
      <c r="I84" s="77">
        <v>867946.38917827525</v>
      </c>
      <c r="J84" s="136" t="str">
        <f>VLOOKUP($A84,[3]CountryClassification!$A$7:$F$132,6,FALSE)</f>
        <v>Eastern Africa</v>
      </c>
      <c r="K84" s="148">
        <v>5533</v>
      </c>
      <c r="L84" s="148">
        <v>507002</v>
      </c>
      <c r="M84" s="77">
        <v>31323.983416567557</v>
      </c>
      <c r="N84" s="77">
        <v>10862109.800848864</v>
      </c>
      <c r="O84" s="151" t="s">
        <v>176</v>
      </c>
      <c r="P84" s="152">
        <f t="shared" si="3"/>
        <v>10248.112347478469</v>
      </c>
      <c r="Q84" s="152">
        <f t="shared" si="3"/>
        <v>685312.69990741019</v>
      </c>
      <c r="R84" s="77">
        <v>9001.1177411206736</v>
      </c>
      <c r="S84" s="77">
        <v>17879.102338092664</v>
      </c>
      <c r="T84" s="77">
        <v>1195.6662690937519</v>
      </c>
      <c r="U84" s="77">
        <v>420901.7611233145</v>
      </c>
      <c r="V84" s="77">
        <v>51.328337264043512</v>
      </c>
      <c r="W84" s="77">
        <v>246531.83644600306</v>
      </c>
      <c r="X84" s="136" t="s">
        <v>187</v>
      </c>
      <c r="Y84" s="148">
        <v>665</v>
      </c>
      <c r="Z84" s="148">
        <v>163680</v>
      </c>
      <c r="AA84" s="77">
        <v>3508.6443636845797</v>
      </c>
      <c r="AB84" s="77">
        <v>3074771.0354418866</v>
      </c>
      <c r="AC84" s="153" t="s">
        <v>460</v>
      </c>
    </row>
    <row r="85" spans="1:29" x14ac:dyDescent="0.55000000000000004">
      <c r="A85" s="151" t="s">
        <v>177</v>
      </c>
      <c r="B85" s="152">
        <f t="shared" si="2"/>
        <v>-2252.0952051726636</v>
      </c>
      <c r="C85" s="152">
        <f t="shared" si="2"/>
        <v>6125341.4515848085</v>
      </c>
      <c r="D85" s="77">
        <v>-2174.3393001167569</v>
      </c>
      <c r="E85" s="77">
        <v>19087.052495050943</v>
      </c>
      <c r="F85" s="77">
        <v>0</v>
      </c>
      <c r="G85" s="77">
        <v>5038771.2385377884</v>
      </c>
      <c r="H85" s="77">
        <v>-77.755905055906624</v>
      </c>
      <c r="I85" s="77">
        <v>1067483.160551969</v>
      </c>
      <c r="J85" s="136" t="str">
        <f>VLOOKUP($A85,[3]CountryClassification!$A$7:$F$132,6,FALSE)</f>
        <v>Northern America</v>
      </c>
      <c r="K85" s="148">
        <v>0</v>
      </c>
      <c r="L85" s="148">
        <v>456327</v>
      </c>
      <c r="M85" s="77">
        <v>-5315.1501209884882</v>
      </c>
      <c r="N85" s="77">
        <v>31593329.215166479</v>
      </c>
      <c r="O85" s="151" t="s">
        <v>177</v>
      </c>
      <c r="P85" s="152">
        <f t="shared" si="3"/>
        <v>-348.33109436942323</v>
      </c>
      <c r="Q85" s="152">
        <f t="shared" si="3"/>
        <v>717577.346748902</v>
      </c>
      <c r="R85" s="77">
        <v>-336.30460479659087</v>
      </c>
      <c r="S85" s="77">
        <v>2319.4535233844217</v>
      </c>
      <c r="T85" s="77">
        <v>0</v>
      </c>
      <c r="U85" s="77">
        <v>368431.03191298246</v>
      </c>
      <c r="V85" s="77">
        <v>-12.026489572832361</v>
      </c>
      <c r="W85" s="77">
        <v>346826.86131253513</v>
      </c>
      <c r="X85" s="136" t="s">
        <v>192</v>
      </c>
      <c r="Y85" s="148">
        <v>0</v>
      </c>
      <c r="Z85" s="148">
        <v>131940</v>
      </c>
      <c r="AA85" s="77">
        <v>-822.09315757453442</v>
      </c>
      <c r="AB85" s="77">
        <v>10259335.22219222</v>
      </c>
      <c r="AC85" s="153" t="s">
        <v>460</v>
      </c>
    </row>
    <row r="86" spans="1:29" x14ac:dyDescent="0.55000000000000004">
      <c r="A86" s="151" t="s">
        <v>178</v>
      </c>
      <c r="B86" s="152">
        <f t="shared" si="2"/>
        <v>53.057089548184194</v>
      </c>
      <c r="C86" s="152">
        <f t="shared" si="2"/>
        <v>68221.277927649993</v>
      </c>
      <c r="D86" s="77">
        <v>52.372610424300547</v>
      </c>
      <c r="E86" s="77">
        <v>759.27637082013007</v>
      </c>
      <c r="F86" s="77">
        <v>0</v>
      </c>
      <c r="G86" s="77">
        <v>30899.035289496183</v>
      </c>
      <c r="H86" s="77">
        <v>0.68447912388364784</v>
      </c>
      <c r="I86" s="77">
        <v>36562.966267333686</v>
      </c>
      <c r="J86" s="136" t="str">
        <f>VLOOKUP($A86,[3]CountryClassification!$A$7:$F$132,6,FALSE)</f>
        <v>Central Asia</v>
      </c>
      <c r="K86" s="148">
        <v>0</v>
      </c>
      <c r="L86" s="148">
        <v>2160.5190536903247</v>
      </c>
      <c r="M86" s="77">
        <v>46.788848966360092</v>
      </c>
      <c r="N86" s="77">
        <v>923981.06035159342</v>
      </c>
      <c r="O86" s="151" t="s">
        <v>178</v>
      </c>
      <c r="P86" s="152">
        <f t="shared" si="3"/>
        <v>6.7527071387676187</v>
      </c>
      <c r="Q86" s="152">
        <f t="shared" si="3"/>
        <v>13703.844073540924</v>
      </c>
      <c r="R86" s="77">
        <v>6.6752571374609033</v>
      </c>
      <c r="S86" s="77">
        <v>102.03904267093458</v>
      </c>
      <c r="T86" s="77">
        <v>0</v>
      </c>
      <c r="U86" s="77">
        <v>2014.5532013801858</v>
      </c>
      <c r="V86" s="77">
        <v>7.7450001306715421E-2</v>
      </c>
      <c r="W86" s="77">
        <v>11587.251829489804</v>
      </c>
      <c r="X86" s="136" t="s">
        <v>186</v>
      </c>
      <c r="Y86" s="148">
        <v>0</v>
      </c>
      <c r="Z86" s="148">
        <v>757.89984417056257</v>
      </c>
      <c r="AA86" s="77">
        <v>5.2942395000718534</v>
      </c>
      <c r="AB86" s="77">
        <v>292736.28847422125</v>
      </c>
      <c r="AC86" s="153" t="s">
        <v>459</v>
      </c>
    </row>
    <row r="87" spans="1:29" x14ac:dyDescent="0.55000000000000004">
      <c r="A87" s="151" t="s">
        <v>180</v>
      </c>
      <c r="B87" s="152">
        <f t="shared" si="2"/>
        <v>-62.729416325455531</v>
      </c>
      <c r="C87" s="152">
        <f t="shared" si="2"/>
        <v>2482885.8391092462</v>
      </c>
      <c r="D87" s="77">
        <v>-61.40037842374295</v>
      </c>
      <c r="E87" s="77">
        <v>15976.553131178764</v>
      </c>
      <c r="F87" s="77">
        <v>0</v>
      </c>
      <c r="G87" s="77">
        <v>2187504.448505789</v>
      </c>
      <c r="H87" s="77">
        <v>-1.3290379017125815</v>
      </c>
      <c r="I87" s="77">
        <v>279404.83747227828</v>
      </c>
      <c r="J87" s="136" t="str">
        <f>VLOOKUP($A87,[3]CountryClassification!$A$7:$F$132,6,FALSE)</f>
        <v>South-Eastern Asia</v>
      </c>
      <c r="K87" s="148">
        <v>0</v>
      </c>
      <c r="L87" s="148">
        <v>159772</v>
      </c>
      <c r="M87" s="77">
        <v>-90.848868127912283</v>
      </c>
      <c r="N87" s="77">
        <v>17784853.158874307</v>
      </c>
      <c r="O87" s="151" t="s">
        <v>180</v>
      </c>
      <c r="P87" s="152">
        <f t="shared" si="3"/>
        <v>-16.636971167663432</v>
      </c>
      <c r="Q87" s="152">
        <f t="shared" si="3"/>
        <v>211353.06141222929</v>
      </c>
      <c r="R87" s="77">
        <v>-16.30417893707272</v>
      </c>
      <c r="S87" s="77">
        <v>2190.0321966837218</v>
      </c>
      <c r="T87" s="77">
        <v>0</v>
      </c>
      <c r="U87" s="77">
        <v>117380.78450353444</v>
      </c>
      <c r="V87" s="77">
        <v>-0.33279223059071228</v>
      </c>
      <c r="W87" s="77">
        <v>91782.244712011132</v>
      </c>
      <c r="X87" s="136" t="s">
        <v>194</v>
      </c>
      <c r="Y87" s="148">
        <v>0</v>
      </c>
      <c r="Z87" s="148">
        <v>46534</v>
      </c>
      <c r="AA87" s="77">
        <v>-22.748634504154325</v>
      </c>
      <c r="AB87" s="77">
        <v>5841843.5939555932</v>
      </c>
      <c r="AC87" s="153" t="s">
        <v>460</v>
      </c>
    </row>
    <row r="88" spans="1:29" x14ac:dyDescent="0.55000000000000004">
      <c r="A88" s="151" t="s">
        <v>181</v>
      </c>
      <c r="B88" s="152">
        <f t="shared" si="2"/>
        <v>2882.3572321764786</v>
      </c>
      <c r="C88" s="152">
        <f t="shared" si="2"/>
        <v>339344.808234083</v>
      </c>
      <c r="D88" s="77">
        <v>1442.3447361095732</v>
      </c>
      <c r="E88" s="77">
        <v>4531.1432820163063</v>
      </c>
      <c r="F88" s="77">
        <v>1437.2409097515047</v>
      </c>
      <c r="G88" s="77">
        <v>155799.99688921496</v>
      </c>
      <c r="H88" s="77">
        <v>2.771586315400782</v>
      </c>
      <c r="I88" s="77">
        <v>179013.66806285176</v>
      </c>
      <c r="J88" s="136" t="str">
        <f>VLOOKUP($A88,[3]CountryClassification!$A$7:$F$132,6,FALSE)</f>
        <v>Western Asia</v>
      </c>
      <c r="K88" s="148">
        <v>212.60475750780461</v>
      </c>
      <c r="L88" s="148">
        <v>13938.901552125932</v>
      </c>
      <c r="M88" s="77">
        <v>189.45695930137299</v>
      </c>
      <c r="N88" s="77">
        <v>4071653.7029349804</v>
      </c>
      <c r="O88" s="151" t="s">
        <v>181</v>
      </c>
      <c r="P88" s="152">
        <f t="shared" si="3"/>
        <v>240.141752209689</v>
      </c>
      <c r="Q88" s="152">
        <f t="shared" si="3"/>
        <v>59691.094540778809</v>
      </c>
      <c r="R88" s="77">
        <v>217.38882002703031</v>
      </c>
      <c r="S88" s="77">
        <v>631.73697580864882</v>
      </c>
      <c r="T88" s="77">
        <v>22.437619315460324</v>
      </c>
      <c r="U88" s="77">
        <v>7189.3069996964186</v>
      </c>
      <c r="V88" s="77">
        <v>0.31531286719837226</v>
      </c>
      <c r="W88" s="77">
        <v>51870.050565273741</v>
      </c>
      <c r="X88" s="136" t="s">
        <v>198</v>
      </c>
      <c r="Y88" s="148">
        <v>10.741414940861432</v>
      </c>
      <c r="Z88" s="148">
        <v>2504.8021808908238</v>
      </c>
      <c r="AA88" s="77">
        <v>21.553799972287379</v>
      </c>
      <c r="AB88" s="77">
        <v>1179706.4426680645</v>
      </c>
      <c r="AC88" s="153" t="s">
        <v>459</v>
      </c>
    </row>
    <row r="89" spans="1:29" x14ac:dyDescent="0.55000000000000004">
      <c r="A89" s="151" t="s">
        <v>20</v>
      </c>
      <c r="B89" s="152">
        <f t="shared" si="2"/>
        <v>178284.88077023043</v>
      </c>
      <c r="C89" s="152">
        <f t="shared" si="2"/>
        <v>6374846.2785872081</v>
      </c>
      <c r="D89" s="77">
        <v>4374.034449259816</v>
      </c>
      <c r="E89" s="77">
        <v>11803.716358926074</v>
      </c>
      <c r="F89" s="77">
        <v>161139.46149140596</v>
      </c>
      <c r="G89" s="77">
        <v>6103588.1230659187</v>
      </c>
      <c r="H89" s="77">
        <v>12771.38482956466</v>
      </c>
      <c r="I89" s="77">
        <v>259454.43916236321</v>
      </c>
      <c r="J89" s="136" t="str">
        <f>VLOOKUP($A89,[3]CountryClassification!$A$7:$F$132,6,FALSE)</f>
        <v>Eastern Africa</v>
      </c>
      <c r="K89" s="148">
        <v>19471</v>
      </c>
      <c r="L89" s="148">
        <v>641128</v>
      </c>
      <c r="M89" s="77">
        <v>162764.86591587891</v>
      </c>
      <c r="N89" s="77">
        <v>3247747.8082341915</v>
      </c>
      <c r="O89" s="151" t="s">
        <v>20</v>
      </c>
      <c r="P89" s="152">
        <f t="shared" si="3"/>
        <v>5851.6066205875359</v>
      </c>
      <c r="Q89" s="152">
        <f t="shared" si="3"/>
        <v>536287.61673290702</v>
      </c>
      <c r="R89" s="77">
        <v>803.44860074917597</v>
      </c>
      <c r="S89" s="77">
        <v>1931.0452666635065</v>
      </c>
      <c r="T89" s="77">
        <v>3701.3624740317464</v>
      </c>
      <c r="U89" s="77">
        <v>460072.69906529039</v>
      </c>
      <c r="V89" s="77">
        <v>1346.7955458066135</v>
      </c>
      <c r="W89" s="77">
        <v>74283.872400953114</v>
      </c>
      <c r="X89" s="136" t="s">
        <v>187</v>
      </c>
      <c r="Y89" s="148">
        <v>1910</v>
      </c>
      <c r="Z89" s="148">
        <v>164470</v>
      </c>
      <c r="AA89" s="77">
        <v>17193.491879582638</v>
      </c>
      <c r="AB89" s="77">
        <v>928127.00112326466</v>
      </c>
      <c r="AC89" s="153" t="s">
        <v>460</v>
      </c>
    </row>
    <row r="90" spans="1:29" x14ac:dyDescent="0.55000000000000004">
      <c r="A90" s="151" t="s">
        <v>18</v>
      </c>
      <c r="B90" s="152">
        <f t="shared" si="2"/>
        <v>402405.5031181362</v>
      </c>
      <c r="C90" s="152">
        <f t="shared" si="2"/>
        <v>4202857.5731117073</v>
      </c>
      <c r="D90" s="77">
        <v>354.17895121118636</v>
      </c>
      <c r="E90" s="77">
        <v>1832.0783767810608</v>
      </c>
      <c r="F90" s="77">
        <v>397092.47918626666</v>
      </c>
      <c r="G90" s="77">
        <v>3969270.0610272288</v>
      </c>
      <c r="H90" s="77">
        <v>4958.8449806584103</v>
      </c>
      <c r="I90" s="77">
        <v>231755.43370769772</v>
      </c>
      <c r="J90" s="136" t="str">
        <f>VLOOKUP($A90,[3]CountryClassification!$A$7:$F$132,6,FALSE)</f>
        <v>Eastern Africa</v>
      </c>
      <c r="K90" s="148">
        <v>39474</v>
      </c>
      <c r="L90" s="148">
        <v>304094</v>
      </c>
      <c r="M90" s="77">
        <v>63076.009436865337</v>
      </c>
      <c r="N90" s="77">
        <v>2932588.5278275209</v>
      </c>
      <c r="O90" s="151" t="s">
        <v>18</v>
      </c>
      <c r="P90" s="152">
        <f t="shared" si="3"/>
        <v>14345.876562317553</v>
      </c>
      <c r="Q90" s="152">
        <f t="shared" si="3"/>
        <v>358582.12947293016</v>
      </c>
      <c r="R90" s="77">
        <v>144.38860534992637</v>
      </c>
      <c r="S90" s="77">
        <v>717.6866557370231</v>
      </c>
      <c r="T90" s="77">
        <v>13626.752432711422</v>
      </c>
      <c r="U90" s="77">
        <v>287548.40469311178</v>
      </c>
      <c r="V90" s="77">
        <v>574.73552425620437</v>
      </c>
      <c r="W90" s="77">
        <v>70316.038124081373</v>
      </c>
      <c r="X90" s="136" t="s">
        <v>187</v>
      </c>
      <c r="Y90" s="148">
        <v>6026</v>
      </c>
      <c r="Z90" s="148">
        <v>91365</v>
      </c>
      <c r="AA90" s="77">
        <v>7312.629948889371</v>
      </c>
      <c r="AB90" s="77">
        <v>889336.62118598749</v>
      </c>
      <c r="AC90" s="153" t="s">
        <v>460</v>
      </c>
    </row>
    <row r="91" spans="1:29" x14ac:dyDescent="0.55000000000000004">
      <c r="A91" s="149"/>
      <c r="B91" s="149"/>
      <c r="C91" s="149"/>
      <c r="D91" s="149"/>
      <c r="E91" s="149"/>
      <c r="F91" s="149"/>
      <c r="G91" s="149"/>
      <c r="H91" s="149"/>
      <c r="I91" s="149"/>
      <c r="O91" s="149"/>
    </row>
    <row r="92" spans="1:29" x14ac:dyDescent="0.55000000000000004">
      <c r="A92" s="151" t="s">
        <v>229</v>
      </c>
      <c r="B92" s="150">
        <f t="shared" ref="B92:N92" si="4">SUM(B10:B90)</f>
        <v>6247315.6045992505</v>
      </c>
      <c r="C92" s="150">
        <f t="shared" si="4"/>
        <v>239660998.10803005</v>
      </c>
      <c r="D92" s="150">
        <f t="shared" si="4"/>
        <v>1702866.407011301</v>
      </c>
      <c r="E92" s="150">
        <f t="shared" si="4"/>
        <v>4957576.4041204248</v>
      </c>
      <c r="F92" s="150">
        <f t="shared" si="4"/>
        <v>3403979.8445429076</v>
      </c>
      <c r="G92" s="150">
        <f t="shared" si="4"/>
        <v>204616942.75856382</v>
      </c>
      <c r="H92" s="150">
        <f t="shared" si="4"/>
        <v>1140469.3530450405</v>
      </c>
      <c r="I92" s="150">
        <f t="shared" si="4"/>
        <v>30086478.945345737</v>
      </c>
      <c r="K92" s="150">
        <f t="shared" si="4"/>
        <v>387706.41414591839</v>
      </c>
      <c r="L92" s="150">
        <f t="shared" si="4"/>
        <v>16822582.269529853</v>
      </c>
      <c r="M92" s="150">
        <f t="shared" si="4"/>
        <v>16450386.273076218</v>
      </c>
      <c r="N92" s="150">
        <f t="shared" si="4"/>
        <v>733700679.41482496</v>
      </c>
      <c r="O92" s="151" t="s">
        <v>229</v>
      </c>
      <c r="P92" s="150">
        <f t="shared" ref="P92:W92" si="5">SUM(P10:P90)</f>
        <v>450827.95147156034</v>
      </c>
      <c r="Q92" s="150">
        <f t="shared" si="5"/>
        <v>22256901.575467505</v>
      </c>
      <c r="R92" s="150">
        <f t="shared" si="5"/>
        <v>241094.98088349073</v>
      </c>
      <c r="S92" s="150">
        <f t="shared" si="5"/>
        <v>721447.96514831972</v>
      </c>
      <c r="T92" s="150">
        <f t="shared" si="5"/>
        <v>85724.499006882892</v>
      </c>
      <c r="U92" s="150">
        <f t="shared" si="5"/>
        <v>12400785.766141029</v>
      </c>
      <c r="V92" s="150">
        <f t="shared" si="5"/>
        <v>124008.47158118674</v>
      </c>
      <c r="W92" s="150">
        <f t="shared" si="5"/>
        <v>9134667.8441781569</v>
      </c>
      <c r="Y92" s="150">
        <f t="shared" ref="Y92:AB92" si="6">SUM(Y10:Y90)</f>
        <v>42820.989904303628</v>
      </c>
      <c r="Z92" s="150">
        <f t="shared" si="6"/>
        <v>4510322.9912649971</v>
      </c>
      <c r="AA92" s="150">
        <f t="shared" si="6"/>
        <v>1843439.778573754</v>
      </c>
      <c r="AB92" s="150">
        <f t="shared" si="6"/>
        <v>230787234.67548728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V356"/>
  <sheetViews>
    <sheetView zoomScale="110" zoomScaleNormal="110" workbookViewId="0">
      <pane xSplit="1" topLeftCell="B1" activePane="topRight" state="frozen"/>
      <selection activeCell="A4" sqref="A4"/>
      <selection pane="topRight" activeCell="D7" sqref="D7"/>
    </sheetView>
  </sheetViews>
  <sheetFormatPr defaultRowHeight="14.4" x14ac:dyDescent="0.55000000000000004"/>
  <cols>
    <col min="1" max="1" width="30.3671875" bestFit="1" customWidth="1"/>
    <col min="2" max="6" width="15.47265625" customWidth="1"/>
    <col min="7" max="8" width="17.62890625" bestFit="1" customWidth="1"/>
    <col min="9" max="11" width="15.47265625" customWidth="1"/>
    <col min="12" max="12" width="19" customWidth="1"/>
    <col min="13" max="13" width="17.62890625" bestFit="1" customWidth="1"/>
    <col min="14" max="15" width="15.47265625" customWidth="1"/>
    <col min="16" max="16" width="18.1015625" bestFit="1" customWidth="1"/>
    <col min="17" max="17" width="15.47265625" customWidth="1"/>
    <col min="18" max="18" width="18.1015625" bestFit="1" customWidth="1"/>
    <col min="19" max="20" width="15.47265625" customWidth="1"/>
  </cols>
  <sheetData>
    <row r="1" spans="1:22" ht="18.3" x14ac:dyDescent="0.7">
      <c r="A1" s="1" t="s">
        <v>455</v>
      </c>
    </row>
    <row r="4" spans="1:22" x14ac:dyDescent="0.55000000000000004">
      <c r="A4" s="17" t="s">
        <v>479</v>
      </c>
    </row>
    <row r="6" spans="1:22" x14ac:dyDescent="0.55000000000000004">
      <c r="A6" s="19"/>
      <c r="B6" s="170" t="s">
        <v>214</v>
      </c>
      <c r="C6" s="170"/>
      <c r="D6" s="170" t="s">
        <v>215</v>
      </c>
      <c r="E6" s="170"/>
      <c r="F6" s="170" t="s">
        <v>216</v>
      </c>
      <c r="G6" s="170"/>
      <c r="H6" s="171" t="s">
        <v>217</v>
      </c>
      <c r="I6" s="172"/>
      <c r="J6" s="173" t="s">
        <v>218</v>
      </c>
      <c r="K6" s="173"/>
      <c r="L6" s="48" t="s">
        <v>200</v>
      </c>
      <c r="M6" s="49"/>
      <c r="N6" s="48" t="s">
        <v>201</v>
      </c>
      <c r="O6" s="50"/>
    </row>
    <row r="7" spans="1:22" ht="28.8" x14ac:dyDescent="0.55000000000000004">
      <c r="A7" s="25" t="s">
        <v>1</v>
      </c>
      <c r="B7" s="39" t="s">
        <v>219</v>
      </c>
      <c r="C7" s="39" t="s">
        <v>220</v>
      </c>
      <c r="D7" s="39" t="s">
        <v>219</v>
      </c>
      <c r="E7" s="39" t="s">
        <v>220</v>
      </c>
      <c r="F7" s="39" t="s">
        <v>219</v>
      </c>
      <c r="G7" s="39" t="s">
        <v>220</v>
      </c>
      <c r="H7" s="51" t="s">
        <v>221</v>
      </c>
      <c r="I7" s="51" t="s">
        <v>222</v>
      </c>
      <c r="J7" s="39" t="s">
        <v>223</v>
      </c>
      <c r="K7" s="39" t="s">
        <v>224</v>
      </c>
      <c r="L7" s="39" t="s">
        <v>203</v>
      </c>
      <c r="M7" s="39" t="s">
        <v>204</v>
      </c>
      <c r="N7" s="39" t="s">
        <v>203</v>
      </c>
      <c r="O7" s="39" t="s">
        <v>204</v>
      </c>
      <c r="P7" s="52" t="s">
        <v>225</v>
      </c>
      <c r="Q7" s="53" t="s">
        <v>5</v>
      </c>
      <c r="R7" s="54" t="s">
        <v>226</v>
      </c>
      <c r="S7" s="54" t="s">
        <v>227</v>
      </c>
      <c r="V7" s="54" t="s">
        <v>228</v>
      </c>
    </row>
    <row r="8" spans="1:22" x14ac:dyDescent="0.55000000000000004">
      <c r="A8" s="28" t="s">
        <v>79</v>
      </c>
      <c r="B8" s="55">
        <v>9179205.2211763039</v>
      </c>
      <c r="C8" s="55">
        <v>22830213.218665712</v>
      </c>
      <c r="D8">
        <v>0</v>
      </c>
      <c r="E8" s="55">
        <v>44558314.809178874</v>
      </c>
      <c r="F8" s="56">
        <f t="shared" ref="F8:F39" si="0">R187-R100</f>
        <v>9179205.2211762965</v>
      </c>
      <c r="G8" s="56">
        <f t="shared" ref="G8:G39" si="1">R274-R100</f>
        <v>67388528.027844563</v>
      </c>
      <c r="H8" s="55">
        <v>5130.4689368394902</v>
      </c>
      <c r="I8" s="55">
        <v>408206.27159878891</v>
      </c>
      <c r="J8" s="56">
        <f>F8/H8</f>
        <v>1789.1552086525135</v>
      </c>
      <c r="K8" s="56">
        <f>G8/I8</f>
        <v>165.08449947108676</v>
      </c>
      <c r="L8" s="41" t="s">
        <v>461</v>
      </c>
      <c r="M8" s="41" t="s">
        <v>462</v>
      </c>
      <c r="N8" s="42">
        <f>J8/$Q8</f>
        <v>2.7150297237867589</v>
      </c>
      <c r="O8" s="42">
        <f>K8/$Q8</f>
        <v>0.25051450026966915</v>
      </c>
      <c r="P8" t="s">
        <v>196</v>
      </c>
      <c r="Q8" s="40">
        <v>658.98181260318142</v>
      </c>
      <c r="R8" s="55">
        <v>21434412784.509762</v>
      </c>
      <c r="S8">
        <v>32526562</v>
      </c>
      <c r="V8" s="31" t="s">
        <v>459</v>
      </c>
    </row>
    <row r="9" spans="1:22" x14ac:dyDescent="0.55000000000000004">
      <c r="A9" s="28" t="s">
        <v>82</v>
      </c>
      <c r="B9" s="55">
        <v>15197332.163798332</v>
      </c>
      <c r="C9" s="55">
        <v>44512055.989428468</v>
      </c>
      <c r="D9">
        <v>0</v>
      </c>
      <c r="E9" s="55">
        <v>755515824.46870565</v>
      </c>
      <c r="F9" s="56">
        <f t="shared" si="0"/>
        <v>15197332.163798273</v>
      </c>
      <c r="G9" s="56">
        <f t="shared" si="1"/>
        <v>800027880.45813406</v>
      </c>
      <c r="H9" s="55">
        <v>8986.0690297674519</v>
      </c>
      <c r="I9" s="55">
        <v>1320870.1313004536</v>
      </c>
      <c r="J9" s="56">
        <f t="shared" ref="J9:K72" si="2">F9/H9</f>
        <v>1691.2102626248754</v>
      </c>
      <c r="K9" s="56">
        <f t="shared" si="2"/>
        <v>605.68246756437145</v>
      </c>
      <c r="L9" s="41" t="s">
        <v>462</v>
      </c>
      <c r="M9" s="41" t="s">
        <v>462</v>
      </c>
      <c r="N9" s="42">
        <f t="shared" ref="N9:O71" si="3">J9/$Q9</f>
        <v>0.31182373828456633</v>
      </c>
      <c r="O9" s="42">
        <f t="shared" si="3"/>
        <v>0.11167515679346075</v>
      </c>
      <c r="P9" t="s">
        <v>190</v>
      </c>
      <c r="Q9" s="40">
        <v>5423.6097351943699</v>
      </c>
      <c r="R9" s="55">
        <v>135709421780.18039</v>
      </c>
      <c r="S9">
        <v>25021974</v>
      </c>
      <c r="V9" s="31" t="s">
        <v>460</v>
      </c>
    </row>
    <row r="10" spans="1:22" x14ac:dyDescent="0.55000000000000004">
      <c r="A10" s="28" t="s">
        <v>85</v>
      </c>
      <c r="B10" s="55">
        <v>573159.806278212</v>
      </c>
      <c r="C10" s="55">
        <v>3366519.6110955584</v>
      </c>
      <c r="D10">
        <v>0</v>
      </c>
      <c r="E10" s="55">
        <v>33116884.611472487</v>
      </c>
      <c r="F10" s="56">
        <f t="shared" si="0"/>
        <v>573159.80627821386</v>
      </c>
      <c r="G10" s="56">
        <f t="shared" si="1"/>
        <v>36483404.222568065</v>
      </c>
      <c r="H10" s="55">
        <v>61.317238532474676</v>
      </c>
      <c r="I10" s="55">
        <v>103420.5545473434</v>
      </c>
      <c r="J10" s="56">
        <f t="shared" si="2"/>
        <v>9347.4497546829098</v>
      </c>
      <c r="K10" s="56">
        <f t="shared" si="2"/>
        <v>352.76743953124765</v>
      </c>
      <c r="L10" s="41" t="s">
        <v>461</v>
      </c>
      <c r="M10" s="41" t="s">
        <v>462</v>
      </c>
      <c r="N10" s="42">
        <f t="shared" si="3"/>
        <v>1.1855941416166884</v>
      </c>
      <c r="O10" s="42">
        <f t="shared" si="3"/>
        <v>4.4743648870841604E-2</v>
      </c>
      <c r="P10" t="s">
        <v>198</v>
      </c>
      <c r="Q10" s="40">
        <v>7884.1902355696784</v>
      </c>
      <c r="R10" s="55">
        <v>76902139263.659103</v>
      </c>
      <c r="S10">
        <v>9753968</v>
      </c>
      <c r="V10" s="31" t="s">
        <v>459</v>
      </c>
    </row>
    <row r="11" spans="1:22" x14ac:dyDescent="0.55000000000000004">
      <c r="A11" s="28" t="s">
        <v>86</v>
      </c>
      <c r="B11" s="55">
        <v>18264316.42701149</v>
      </c>
      <c r="C11" s="55">
        <v>130225976.44909668</v>
      </c>
      <c r="D11">
        <v>0</v>
      </c>
      <c r="E11" s="55">
        <v>132009811.89887163</v>
      </c>
      <c r="F11" s="56">
        <f t="shared" si="0"/>
        <v>18264316.42701149</v>
      </c>
      <c r="G11" s="56">
        <f t="shared" si="1"/>
        <v>262235788.34796798</v>
      </c>
      <c r="H11" s="55">
        <v>5483.3724241907184</v>
      </c>
      <c r="I11" s="55">
        <v>675438.01300847344</v>
      </c>
      <c r="J11" s="56">
        <f t="shared" si="2"/>
        <v>3330.8546299783911</v>
      </c>
      <c r="K11" s="56">
        <f t="shared" si="2"/>
        <v>388.24552852739458</v>
      </c>
      <c r="L11" s="41" t="s">
        <v>463</v>
      </c>
      <c r="M11" s="41" t="s">
        <v>462</v>
      </c>
      <c r="N11" s="42">
        <f t="shared" si="3"/>
        <v>3.0483679996613851</v>
      </c>
      <c r="O11" s="42">
        <f t="shared" si="3"/>
        <v>0.35531879251728532</v>
      </c>
      <c r="P11" t="s">
        <v>196</v>
      </c>
      <c r="Q11" s="40">
        <v>1092.6681523846153</v>
      </c>
      <c r="R11" s="55">
        <v>175914810686.11496</v>
      </c>
      <c r="S11">
        <v>160995642</v>
      </c>
      <c r="V11" s="31" t="s">
        <v>459</v>
      </c>
    </row>
    <row r="12" spans="1:22" x14ac:dyDescent="0.55000000000000004">
      <c r="A12" s="28" t="s">
        <v>89</v>
      </c>
      <c r="B12" s="55">
        <v>12649627.334750272</v>
      </c>
      <c r="C12" s="55">
        <v>27564016.823793009</v>
      </c>
      <c r="D12">
        <v>0</v>
      </c>
      <c r="E12" s="55">
        <v>240823390.99799907</v>
      </c>
      <c r="F12" s="56">
        <f t="shared" si="0"/>
        <v>12649627.334750235</v>
      </c>
      <c r="G12" s="56">
        <f t="shared" si="1"/>
        <v>268387407.82179201</v>
      </c>
      <c r="H12" s="55">
        <v>6850.9473520447973</v>
      </c>
      <c r="I12" s="55">
        <v>279102.33066152816</v>
      </c>
      <c r="J12" s="56">
        <f t="shared" si="2"/>
        <v>1846.4055676876148</v>
      </c>
      <c r="K12" s="56">
        <f t="shared" si="2"/>
        <v>961.6093394335345</v>
      </c>
      <c r="L12" s="41" t="s">
        <v>461</v>
      </c>
      <c r="M12" s="41" t="s">
        <v>461</v>
      </c>
      <c r="N12" s="42">
        <f t="shared" si="3"/>
        <v>2.2372370447834342</v>
      </c>
      <c r="O12" s="42">
        <f t="shared" si="3"/>
        <v>1.1651546520652651</v>
      </c>
      <c r="P12" t="s">
        <v>197</v>
      </c>
      <c r="Q12" s="40">
        <v>825.30618380062981</v>
      </c>
      <c r="R12" s="55">
        <v>8979190152.3934231</v>
      </c>
      <c r="S12">
        <v>10879829</v>
      </c>
      <c r="V12" s="31" t="s">
        <v>459</v>
      </c>
    </row>
    <row r="13" spans="1:22" x14ac:dyDescent="0.55000000000000004">
      <c r="A13" s="28" t="s">
        <v>91</v>
      </c>
      <c r="B13" s="55">
        <v>3874646.7347848937</v>
      </c>
      <c r="C13" s="55">
        <v>23034919.585240245</v>
      </c>
      <c r="D13">
        <v>4647021.9439356774</v>
      </c>
      <c r="E13" s="55">
        <v>54828417.185170636</v>
      </c>
      <c r="F13" s="56">
        <f t="shared" si="0"/>
        <v>8521668.6787205637</v>
      </c>
      <c r="G13" s="56">
        <f t="shared" si="1"/>
        <v>77863336.77041088</v>
      </c>
      <c r="H13" s="55">
        <v>85383.382969618993</v>
      </c>
      <c r="I13" s="55">
        <v>533730.45408194279</v>
      </c>
      <c r="J13" s="56">
        <f t="shared" si="2"/>
        <v>99.804767418886797</v>
      </c>
      <c r="K13" s="56">
        <f t="shared" si="2"/>
        <v>145.88513017182385</v>
      </c>
      <c r="L13" s="41" t="s">
        <v>462</v>
      </c>
      <c r="M13" s="41" t="s">
        <v>462</v>
      </c>
      <c r="N13" s="42">
        <f t="shared" si="3"/>
        <v>3.0844213876387909E-2</v>
      </c>
      <c r="O13" s="42">
        <f t="shared" si="3"/>
        <v>4.5085142451350591E-2</v>
      </c>
      <c r="P13" t="s">
        <v>193</v>
      </c>
      <c r="Q13" s="40">
        <v>3235.7695293797092</v>
      </c>
      <c r="R13" s="55">
        <v>34702673650.586212</v>
      </c>
      <c r="S13">
        <v>10724705</v>
      </c>
      <c r="V13" s="31" t="s">
        <v>459</v>
      </c>
    </row>
    <row r="14" spans="1:22" x14ac:dyDescent="0.55000000000000004">
      <c r="A14" s="28" t="s">
        <v>26</v>
      </c>
      <c r="B14" s="55">
        <v>1639135.9976044223</v>
      </c>
      <c r="C14" s="55">
        <v>5649292.7632456869</v>
      </c>
      <c r="D14">
        <v>0</v>
      </c>
      <c r="E14" s="55">
        <v>19285051.096698627</v>
      </c>
      <c r="F14" s="56">
        <f t="shared" si="0"/>
        <v>1639135.9976044297</v>
      </c>
      <c r="G14" s="56">
        <f t="shared" si="1"/>
        <v>24934343.859944344</v>
      </c>
      <c r="H14" s="55">
        <v>946.72474383457666</v>
      </c>
      <c r="I14" s="55">
        <v>400192.55162976473</v>
      </c>
      <c r="J14" s="56">
        <f t="shared" si="2"/>
        <v>1731.3754692470989</v>
      </c>
      <c r="K14" s="56">
        <f t="shared" si="2"/>
        <v>62.305866909317629</v>
      </c>
      <c r="L14" s="41" t="s">
        <v>462</v>
      </c>
      <c r="M14" s="41" t="s">
        <v>462</v>
      </c>
      <c r="N14" s="42">
        <f t="shared" si="3"/>
        <v>0.24305661643702453</v>
      </c>
      <c r="O14" s="42">
        <f t="shared" si="3"/>
        <v>8.7467181233310005E-3</v>
      </c>
      <c r="P14" t="s">
        <v>195</v>
      </c>
      <c r="Q14" s="40">
        <v>7123.3422674411941</v>
      </c>
      <c r="R14" s="55">
        <v>16116455029.951691</v>
      </c>
      <c r="S14">
        <v>2262485</v>
      </c>
      <c r="V14" s="31" t="s">
        <v>460</v>
      </c>
    </row>
    <row r="15" spans="1:22" x14ac:dyDescent="0.55000000000000004">
      <c r="A15" s="28" t="s">
        <v>36</v>
      </c>
      <c r="B15" s="55">
        <v>-10332431.322606206</v>
      </c>
      <c r="C15" s="55">
        <v>96333740.851054192</v>
      </c>
      <c r="D15">
        <v>0</v>
      </c>
      <c r="E15" s="55">
        <v>563940843.7253623</v>
      </c>
      <c r="F15" s="56">
        <f t="shared" si="0"/>
        <v>-10332431.322606087</v>
      </c>
      <c r="G15" s="56">
        <f t="shared" si="1"/>
        <v>660274584.57641554</v>
      </c>
      <c r="H15" s="55">
        <v>16282.793406123616</v>
      </c>
      <c r="I15" s="55">
        <v>7979519.2929297565</v>
      </c>
      <c r="J15" s="56">
        <f t="shared" si="2"/>
        <v>-634.56134736195065</v>
      </c>
      <c r="K15" s="56">
        <f t="shared" si="2"/>
        <v>82.746160556495056</v>
      </c>
      <c r="L15" s="41" t="s">
        <v>462</v>
      </c>
      <c r="M15" s="41" t="s">
        <v>462</v>
      </c>
      <c r="N15" s="42">
        <f t="shared" si="3"/>
        <v>-5.5738483252477579E-2</v>
      </c>
      <c r="O15" s="42">
        <f t="shared" si="3"/>
        <v>7.2682420755046011E-3</v>
      </c>
      <c r="P15" t="s">
        <v>193</v>
      </c>
      <c r="Q15" s="40">
        <v>11384.618136944808</v>
      </c>
      <c r="R15" s="55">
        <v>2366264736987.9438</v>
      </c>
      <c r="S15">
        <v>207847528</v>
      </c>
      <c r="V15" s="31" t="s">
        <v>460</v>
      </c>
    </row>
    <row r="16" spans="1:22" x14ac:dyDescent="0.55000000000000004">
      <c r="A16" s="28" t="s">
        <v>94</v>
      </c>
      <c r="B16" s="55">
        <v>1989965.1959255012</v>
      </c>
      <c r="C16" s="55">
        <v>6075534.1185052851</v>
      </c>
      <c r="D16">
        <v>0</v>
      </c>
      <c r="E16" s="55">
        <v>138740381.65466326</v>
      </c>
      <c r="F16" s="56">
        <f t="shared" si="0"/>
        <v>1989965.1959254891</v>
      </c>
      <c r="G16" s="56">
        <f t="shared" si="1"/>
        <v>144815915.77316856</v>
      </c>
      <c r="H16" s="55">
        <v>2240.9483733195193</v>
      </c>
      <c r="I16" s="55">
        <v>390636.91430097894</v>
      </c>
      <c r="J16" s="56">
        <f t="shared" si="2"/>
        <v>888.00135675493118</v>
      </c>
      <c r="K16" s="56">
        <f t="shared" si="2"/>
        <v>370.71743727114949</v>
      </c>
      <c r="L16" s="41" t="s">
        <v>461</v>
      </c>
      <c r="M16" s="41" t="s">
        <v>462</v>
      </c>
      <c r="N16" s="42">
        <f t="shared" si="3"/>
        <v>1.2452579086762574</v>
      </c>
      <c r="O16" s="42">
        <f t="shared" si="3"/>
        <v>0.51986274247720032</v>
      </c>
      <c r="P16" t="s">
        <v>197</v>
      </c>
      <c r="Q16" s="40">
        <v>713.10637785782103</v>
      </c>
      <c r="R16" s="55">
        <v>12911197441.751228</v>
      </c>
      <c r="S16">
        <v>18105570</v>
      </c>
      <c r="V16" s="31" t="s">
        <v>459</v>
      </c>
    </row>
    <row r="17" spans="1:22" x14ac:dyDescent="0.55000000000000004">
      <c r="A17" s="28" t="s">
        <v>95</v>
      </c>
      <c r="B17" s="55">
        <v>4578456.6023578942</v>
      </c>
      <c r="C17" s="55">
        <v>8213116.8627550751</v>
      </c>
      <c r="D17">
        <v>0</v>
      </c>
      <c r="E17" s="55">
        <v>107007044.91725865</v>
      </c>
      <c r="F17" s="56">
        <f t="shared" si="0"/>
        <v>4578456.6023578718</v>
      </c>
      <c r="G17" s="56">
        <f t="shared" si="1"/>
        <v>115220161.78001374</v>
      </c>
      <c r="H17" s="55">
        <v>4405.0265828726933</v>
      </c>
      <c r="I17" s="55">
        <v>277325.87635460938</v>
      </c>
      <c r="J17" s="56">
        <f t="shared" si="2"/>
        <v>1039.3709359574575</v>
      </c>
      <c r="K17" s="56">
        <f t="shared" si="2"/>
        <v>415.46848528726804</v>
      </c>
      <c r="L17" s="41" t="s">
        <v>463</v>
      </c>
      <c r="M17" s="41" t="s">
        <v>461</v>
      </c>
      <c r="N17" s="42">
        <f t="shared" si="3"/>
        <v>3.6341343520406064</v>
      </c>
      <c r="O17" s="42">
        <f t="shared" si="3"/>
        <v>1.4526751156283424</v>
      </c>
      <c r="P17" t="s">
        <v>187</v>
      </c>
      <c r="Q17" s="40">
        <v>286.00234203609983</v>
      </c>
      <c r="R17" s="55">
        <v>3197197587.4365392</v>
      </c>
      <c r="S17">
        <v>11178921</v>
      </c>
      <c r="V17" s="31" t="s">
        <v>459</v>
      </c>
    </row>
    <row r="18" spans="1:22" x14ac:dyDescent="0.55000000000000004">
      <c r="A18" s="28" t="s">
        <v>96</v>
      </c>
      <c r="B18" s="55">
        <v>1797133.9805927593</v>
      </c>
      <c r="C18" s="55">
        <v>6759397.9764823336</v>
      </c>
      <c r="D18">
        <v>3731373.8125581518</v>
      </c>
      <c r="E18" s="55">
        <v>16520246.791469589</v>
      </c>
      <c r="F18" s="56">
        <f t="shared" si="0"/>
        <v>5528507.7931508943</v>
      </c>
      <c r="G18" s="56">
        <f t="shared" si="1"/>
        <v>23279644.767951921</v>
      </c>
      <c r="H18" s="55">
        <v>13346.309946855492</v>
      </c>
      <c r="I18" s="55">
        <v>113319.11937062431</v>
      </c>
      <c r="J18" s="56">
        <f t="shared" si="2"/>
        <v>414.23493198983135</v>
      </c>
      <c r="K18" s="56">
        <f t="shared" si="2"/>
        <v>205.43439533635043</v>
      </c>
      <c r="L18" s="41" t="s">
        <v>462</v>
      </c>
      <c r="M18" s="41" t="s">
        <v>462</v>
      </c>
      <c r="N18" s="42">
        <f t="shared" si="3"/>
        <v>0.37999192435069479</v>
      </c>
      <c r="O18" s="42">
        <f t="shared" si="3"/>
        <v>0.18845202367819017</v>
      </c>
      <c r="P18" t="s">
        <v>194</v>
      </c>
      <c r="Q18" s="40">
        <v>1090.1150930974356</v>
      </c>
      <c r="R18" s="55">
        <v>16981702818.647448</v>
      </c>
      <c r="S18">
        <v>15577899</v>
      </c>
      <c r="V18" s="31" t="s">
        <v>459</v>
      </c>
    </row>
    <row r="19" spans="1:22" x14ac:dyDescent="0.55000000000000004">
      <c r="A19" s="28" t="s">
        <v>33</v>
      </c>
      <c r="B19" s="55">
        <v>80584338.41043061</v>
      </c>
      <c r="C19" s="55">
        <v>194922482.83518094</v>
      </c>
      <c r="D19">
        <v>37017676.401431441</v>
      </c>
      <c r="E19" s="55">
        <v>223170933.59183908</v>
      </c>
      <c r="F19" s="56">
        <f t="shared" si="0"/>
        <v>117602014.81186205</v>
      </c>
      <c r="G19" s="56">
        <f t="shared" si="1"/>
        <v>418093416.42702001</v>
      </c>
      <c r="H19" s="55">
        <v>613531.37627212051</v>
      </c>
      <c r="I19" s="55">
        <v>5698054.3944801884</v>
      </c>
      <c r="J19" s="56">
        <f t="shared" si="2"/>
        <v>191.68052256173749</v>
      </c>
      <c r="K19" s="56">
        <f t="shared" si="2"/>
        <v>73.374767505209306</v>
      </c>
      <c r="L19" s="41" t="s">
        <v>462</v>
      </c>
      <c r="M19" s="41" t="s">
        <v>462</v>
      </c>
      <c r="N19" s="42">
        <f t="shared" si="3"/>
        <v>0.13411158675004428</v>
      </c>
      <c r="O19" s="42">
        <f t="shared" si="3"/>
        <v>5.1337540017242791E-2</v>
      </c>
      <c r="P19" t="s">
        <v>190</v>
      </c>
      <c r="Q19" s="40">
        <v>1429.2614620911879</v>
      </c>
      <c r="R19" s="55">
        <v>33364935408.858402</v>
      </c>
      <c r="S19">
        <v>23344179</v>
      </c>
      <c r="V19" s="31" t="s">
        <v>460</v>
      </c>
    </row>
    <row r="20" spans="1:22" x14ac:dyDescent="0.55000000000000004">
      <c r="A20" s="28" t="s">
        <v>97</v>
      </c>
      <c r="B20" s="55">
        <v>15445343.733829781</v>
      </c>
      <c r="C20" s="55">
        <v>44278143.520188384</v>
      </c>
      <c r="D20">
        <v>17280921.730481103</v>
      </c>
      <c r="E20" s="55">
        <v>106307008.69056793</v>
      </c>
      <c r="F20" s="56">
        <f t="shared" si="0"/>
        <v>32726265.464310884</v>
      </c>
      <c r="G20" s="56">
        <f t="shared" si="1"/>
        <v>150585152.21075639</v>
      </c>
      <c r="H20" s="55">
        <v>90469.710715005538</v>
      </c>
      <c r="I20" s="55">
        <v>892717.04273042653</v>
      </c>
      <c r="J20" s="56">
        <f t="shared" si="2"/>
        <v>361.73726218053247</v>
      </c>
      <c r="K20" s="56">
        <f t="shared" si="2"/>
        <v>168.68183870466169</v>
      </c>
      <c r="L20" s="41" t="s">
        <v>462</v>
      </c>
      <c r="M20" s="41" t="s">
        <v>462</v>
      </c>
      <c r="N20" s="42">
        <f t="shared" si="3"/>
        <v>0.97474503253035305</v>
      </c>
      <c r="O20" s="42">
        <f t="shared" si="3"/>
        <v>0.45453372252648144</v>
      </c>
      <c r="P20" t="s">
        <v>190</v>
      </c>
      <c r="Q20" s="40">
        <v>371.10962365357648</v>
      </c>
      <c r="R20" s="55">
        <v>1818538839.9394059</v>
      </c>
      <c r="S20">
        <v>4900274</v>
      </c>
      <c r="V20" s="31" t="s">
        <v>459</v>
      </c>
    </row>
    <row r="21" spans="1:22" x14ac:dyDescent="0.55000000000000004">
      <c r="A21" s="28" t="s">
        <v>98</v>
      </c>
      <c r="B21" s="55">
        <v>1524926.0699073412</v>
      </c>
      <c r="C21" s="55">
        <v>7795085.6745039634</v>
      </c>
      <c r="D21">
        <v>14428024.905904472</v>
      </c>
      <c r="E21" s="55">
        <v>128623510.19677736</v>
      </c>
      <c r="F21" s="56">
        <f t="shared" si="0"/>
        <v>15952950.975811802</v>
      </c>
      <c r="G21" s="56">
        <f t="shared" si="1"/>
        <v>136418595.87128139</v>
      </c>
      <c r="H21" s="55">
        <v>144540.10014754033</v>
      </c>
      <c r="I21" s="55">
        <v>1592516.4665004751</v>
      </c>
      <c r="J21" s="56">
        <f t="shared" si="2"/>
        <v>110.37041595742437</v>
      </c>
      <c r="K21" s="56">
        <f t="shared" si="2"/>
        <v>85.662282771278768</v>
      </c>
      <c r="L21" s="41" t="s">
        <v>462</v>
      </c>
      <c r="M21" s="41" t="s">
        <v>462</v>
      </c>
      <c r="N21" s="42">
        <f t="shared" si="3"/>
        <v>0.10771329572348556</v>
      </c>
      <c r="O21" s="42">
        <f t="shared" si="3"/>
        <v>8.3600000203414251E-2</v>
      </c>
      <c r="P21" t="s">
        <v>190</v>
      </c>
      <c r="Q21" s="40">
        <v>1024.6684517086915</v>
      </c>
      <c r="R21" s="55">
        <v>14383754700.144108</v>
      </c>
      <c r="S21">
        <v>14037472</v>
      </c>
      <c r="V21" s="31" t="s">
        <v>460</v>
      </c>
    </row>
    <row r="22" spans="1:22" x14ac:dyDescent="0.55000000000000004">
      <c r="A22" s="28" t="s">
        <v>99</v>
      </c>
      <c r="B22" s="55">
        <v>-204370685.87079811</v>
      </c>
      <c r="C22" s="55">
        <v>519815288.35275841</v>
      </c>
      <c r="D22">
        <v>0</v>
      </c>
      <c r="E22" s="55">
        <v>6065739107.6666355</v>
      </c>
      <c r="F22" s="56">
        <f t="shared" si="0"/>
        <v>-204370685.8707962</v>
      </c>
      <c r="G22" s="56">
        <f t="shared" si="1"/>
        <v>6585554396.0193939</v>
      </c>
      <c r="H22" s="55">
        <v>-4298.0707798991352</v>
      </c>
      <c r="I22" s="55">
        <v>5448981.8356503667</v>
      </c>
      <c r="J22" s="56">
        <f t="shared" si="2"/>
        <v>47549.39979736496</v>
      </c>
      <c r="K22" s="56">
        <f t="shared" si="2"/>
        <v>1208.584391478958</v>
      </c>
      <c r="L22" s="41" t="s">
        <v>463</v>
      </c>
      <c r="M22" s="41" t="s">
        <v>462</v>
      </c>
      <c r="N22" s="42">
        <f t="shared" si="3"/>
        <v>6.2615406030405145</v>
      </c>
      <c r="O22" s="42">
        <f t="shared" si="3"/>
        <v>0.15915238197950674</v>
      </c>
      <c r="P22" t="s">
        <v>188</v>
      </c>
      <c r="Q22" s="40">
        <v>7593.8818913472587</v>
      </c>
      <c r="R22" s="55">
        <v>10449553149855.236</v>
      </c>
      <c r="S22">
        <v>1376048943</v>
      </c>
      <c r="V22" s="31" t="s">
        <v>460</v>
      </c>
    </row>
    <row r="23" spans="1:22" x14ac:dyDescent="0.55000000000000004">
      <c r="A23" s="28" t="s">
        <v>101</v>
      </c>
      <c r="B23" s="55">
        <v>363761.31986114057</v>
      </c>
      <c r="C23" s="55">
        <v>1170352.1083302177</v>
      </c>
      <c r="D23">
        <v>0</v>
      </c>
      <c r="E23" s="55">
        <v>3745446.5262909303</v>
      </c>
      <c r="F23" s="56">
        <f t="shared" si="0"/>
        <v>363761.31986113964</v>
      </c>
      <c r="G23" s="56">
        <f t="shared" si="1"/>
        <v>4915798.6346211508</v>
      </c>
      <c r="H23" s="55">
        <v>770.3550257148936</v>
      </c>
      <c r="I23" s="55">
        <v>20771.055609696923</v>
      </c>
      <c r="J23" s="56">
        <f t="shared" si="2"/>
        <v>472.19958034747316</v>
      </c>
      <c r="K23" s="56">
        <f t="shared" si="2"/>
        <v>236.66580683199464</v>
      </c>
      <c r="L23" s="41" t="s">
        <v>462</v>
      </c>
      <c r="M23" s="41" t="s">
        <v>462</v>
      </c>
      <c r="N23" s="42">
        <f t="shared" si="3"/>
        <v>0.56133725923623745</v>
      </c>
      <c r="O23" s="42">
        <f t="shared" si="3"/>
        <v>0.28134149391713997</v>
      </c>
      <c r="P23" t="s">
        <v>187</v>
      </c>
      <c r="Q23" s="40">
        <v>841.20477053305513</v>
      </c>
      <c r="R23" s="55">
        <v>663268090.2412802</v>
      </c>
      <c r="S23">
        <v>788474</v>
      </c>
      <c r="V23" s="31" t="s">
        <v>459</v>
      </c>
    </row>
    <row r="24" spans="1:22" x14ac:dyDescent="0.55000000000000004">
      <c r="A24" s="28" t="s">
        <v>102</v>
      </c>
      <c r="B24" s="55">
        <v>12306467.19303903</v>
      </c>
      <c r="C24" s="55">
        <v>41021537.120202735</v>
      </c>
      <c r="D24">
        <v>656263.42831087857</v>
      </c>
      <c r="E24" s="55">
        <v>59933239.268149965</v>
      </c>
      <c r="F24" s="56">
        <f t="shared" si="0"/>
        <v>12962730.621349931</v>
      </c>
      <c r="G24" s="56">
        <f t="shared" si="1"/>
        <v>100954776.38835275</v>
      </c>
      <c r="H24" s="55">
        <v>70150.503769756353</v>
      </c>
      <c r="I24" s="55">
        <v>1121976.7014992696</v>
      </c>
      <c r="J24" s="56">
        <f t="shared" si="2"/>
        <v>184.78456924408417</v>
      </c>
      <c r="K24" s="56">
        <f t="shared" si="2"/>
        <v>89.979387498376212</v>
      </c>
      <c r="L24" s="41" t="s">
        <v>462</v>
      </c>
      <c r="M24" s="41" t="s">
        <v>462</v>
      </c>
      <c r="N24" s="42">
        <f t="shared" si="3"/>
        <v>5.8890712584921533E-2</v>
      </c>
      <c r="O24" s="42">
        <f t="shared" si="3"/>
        <v>2.8676367671884483E-2</v>
      </c>
      <c r="P24" t="s">
        <v>190</v>
      </c>
      <c r="Q24" s="40">
        <v>3137.7540045490414</v>
      </c>
      <c r="R24" s="55">
        <v>14497458959.838072</v>
      </c>
      <c r="S24">
        <v>4620330</v>
      </c>
      <c r="V24" s="31" t="s">
        <v>459</v>
      </c>
    </row>
    <row r="25" spans="1:22" x14ac:dyDescent="0.55000000000000004">
      <c r="A25" s="28" t="s">
        <v>104</v>
      </c>
      <c r="B25" s="55">
        <v>206823435.56897539</v>
      </c>
      <c r="C25" s="55">
        <v>431068391.74295539</v>
      </c>
      <c r="D25">
        <v>0</v>
      </c>
      <c r="E25" s="55">
        <v>1277344270.4917276</v>
      </c>
      <c r="F25" s="56">
        <f t="shared" si="0"/>
        <v>206823435.56897545</v>
      </c>
      <c r="G25" s="56">
        <f t="shared" si="1"/>
        <v>1708412662.2346838</v>
      </c>
      <c r="H25" s="55">
        <v>106916.9275748136</v>
      </c>
      <c r="I25" s="55">
        <v>1223772.0959260222</v>
      </c>
      <c r="J25" s="56">
        <f t="shared" si="2"/>
        <v>1934.4311537969859</v>
      </c>
      <c r="K25" s="56">
        <f t="shared" si="2"/>
        <v>1396.0219128398548</v>
      </c>
      <c r="L25" s="41" t="s">
        <v>461</v>
      </c>
      <c r="M25" s="41" t="s">
        <v>462</v>
      </c>
      <c r="N25" s="42">
        <f t="shared" si="3"/>
        <v>1.2512957520241008</v>
      </c>
      <c r="O25" s="42">
        <f t="shared" si="3"/>
        <v>0.90302324062570194</v>
      </c>
      <c r="P25" t="s">
        <v>197</v>
      </c>
      <c r="Q25" s="40">
        <v>1545.942396645911</v>
      </c>
      <c r="R25" s="55">
        <v>35095297890.231361</v>
      </c>
      <c r="S25">
        <v>22701556</v>
      </c>
      <c r="V25" s="31" t="s">
        <v>460</v>
      </c>
    </row>
    <row r="26" spans="1:22" x14ac:dyDescent="0.55000000000000004">
      <c r="A26" s="32" t="s">
        <v>106</v>
      </c>
      <c r="B26" s="55">
        <v>794.7674354033079</v>
      </c>
      <c r="C26" s="55">
        <v>316406.73728304333</v>
      </c>
      <c r="D26">
        <v>0</v>
      </c>
      <c r="E26" s="55">
        <v>18450450.310213543</v>
      </c>
      <c r="F26" s="56">
        <f t="shared" si="0"/>
        <v>794.76743540167809</v>
      </c>
      <c r="G26" s="56">
        <f t="shared" si="1"/>
        <v>18766857.047496602</v>
      </c>
      <c r="H26" s="55">
        <v>0.13987029705509713</v>
      </c>
      <c r="I26" s="55">
        <v>42605.526453533545</v>
      </c>
      <c r="J26" s="56">
        <f t="shared" si="2"/>
        <v>5682.1745011995408</v>
      </c>
      <c r="K26" s="56">
        <f t="shared" si="2"/>
        <v>440.47940747696475</v>
      </c>
      <c r="L26" s="41"/>
      <c r="M26" s="41"/>
      <c r="N26" s="42"/>
      <c r="O26" s="42"/>
      <c r="P26" t="s">
        <v>188</v>
      </c>
      <c r="Q26" s="40"/>
      <c r="R26" s="55"/>
      <c r="V26" s="31"/>
    </row>
    <row r="27" spans="1:22" x14ac:dyDescent="0.55000000000000004">
      <c r="A27" s="28" t="s">
        <v>107</v>
      </c>
      <c r="B27" s="55">
        <v>173504700.58726752</v>
      </c>
      <c r="C27" s="55">
        <v>690930951.75628746</v>
      </c>
      <c r="D27">
        <v>251160858.45112991</v>
      </c>
      <c r="E27" s="55">
        <v>1447285165.4788811</v>
      </c>
      <c r="F27" s="56">
        <f t="shared" si="0"/>
        <v>424665559.03839684</v>
      </c>
      <c r="G27" s="56">
        <f t="shared" si="1"/>
        <v>2138216117.2351675</v>
      </c>
      <c r="H27" s="55">
        <v>665910.63876229723</v>
      </c>
      <c r="I27" s="55">
        <v>5428755.5220636325</v>
      </c>
      <c r="J27" s="56">
        <f t="shared" si="2"/>
        <v>637.72154147845811</v>
      </c>
      <c r="K27" s="56">
        <f t="shared" si="2"/>
        <v>393.86855947831805</v>
      </c>
      <c r="L27" s="41" t="s">
        <v>461</v>
      </c>
      <c r="M27" s="41" t="s">
        <v>462</v>
      </c>
      <c r="N27" s="42">
        <f t="shared" si="3"/>
        <v>1.4486474325110421</v>
      </c>
      <c r="O27" s="42">
        <f t="shared" si="3"/>
        <v>0.89471131257742209</v>
      </c>
      <c r="P27" t="s">
        <v>190</v>
      </c>
      <c r="Q27" s="40">
        <v>440.21859782200465</v>
      </c>
      <c r="R27" s="55">
        <v>34014288517.253639</v>
      </c>
      <c r="S27">
        <v>77266814</v>
      </c>
      <c r="V27" s="31" t="s">
        <v>460</v>
      </c>
    </row>
    <row r="28" spans="1:22" x14ac:dyDescent="0.55000000000000004">
      <c r="A28" s="28" t="s">
        <v>108</v>
      </c>
      <c r="B28" s="55">
        <v>4326.3783310197487</v>
      </c>
      <c r="C28" s="55">
        <v>8496.2082526456761</v>
      </c>
      <c r="D28">
        <v>2170452.3377482863</v>
      </c>
      <c r="E28" s="55">
        <v>8313886.6606664071</v>
      </c>
      <c r="F28" s="56">
        <f t="shared" si="0"/>
        <v>2174778.7160793054</v>
      </c>
      <c r="G28" s="56">
        <f t="shared" si="1"/>
        <v>8322382.868919054</v>
      </c>
      <c r="H28" s="55">
        <v>2052.9391748000417</v>
      </c>
      <c r="I28" s="55">
        <v>38075.682712777198</v>
      </c>
      <c r="J28" s="56">
        <f t="shared" si="2"/>
        <v>1059.3488315556797</v>
      </c>
      <c r="K28" s="56">
        <f t="shared" si="2"/>
        <v>218.57475102150386</v>
      </c>
      <c r="L28" s="41" t="s">
        <v>462</v>
      </c>
      <c r="M28" s="41" t="s">
        <v>462</v>
      </c>
      <c r="N28" s="42">
        <f t="shared" si="3"/>
        <v>0.58688734632491735</v>
      </c>
      <c r="O28" s="42">
        <f t="shared" si="3"/>
        <v>0.12109208202199027</v>
      </c>
      <c r="P28" t="s">
        <v>187</v>
      </c>
      <c r="Q28" s="40">
        <v>1805.0292584928118</v>
      </c>
      <c r="R28" s="55">
        <v>1602615082.4746864</v>
      </c>
      <c r="S28">
        <v>887861</v>
      </c>
      <c r="V28" s="31" t="s">
        <v>459</v>
      </c>
    </row>
    <row r="29" spans="1:22" x14ac:dyDescent="0.55000000000000004">
      <c r="A29" s="28" t="s">
        <v>111</v>
      </c>
      <c r="B29" s="55">
        <v>1197129.5653770678</v>
      </c>
      <c r="C29" s="55">
        <v>3508289.931309171</v>
      </c>
      <c r="D29">
        <v>0</v>
      </c>
      <c r="E29" s="55">
        <v>124980666.59453392</v>
      </c>
      <c r="F29" s="56">
        <f t="shared" si="0"/>
        <v>1197129.5653770715</v>
      </c>
      <c r="G29" s="56">
        <f t="shared" si="1"/>
        <v>128488956.52584308</v>
      </c>
      <c r="H29" s="55">
        <v>337.0663037721406</v>
      </c>
      <c r="I29" s="55">
        <v>888713.3619435539</v>
      </c>
      <c r="J29" s="56">
        <f t="shared" si="2"/>
        <v>3551.6144805335994</v>
      </c>
      <c r="K29" s="56">
        <f t="shared" si="2"/>
        <v>144.57862571667283</v>
      </c>
      <c r="L29" s="41" t="s">
        <v>461</v>
      </c>
      <c r="M29" s="41" t="s">
        <v>462</v>
      </c>
      <c r="N29" s="42">
        <f t="shared" si="3"/>
        <v>1.1103323122845645</v>
      </c>
      <c r="O29" s="42">
        <f t="shared" si="3"/>
        <v>4.5199252531147371E-2</v>
      </c>
      <c r="P29" t="s">
        <v>191</v>
      </c>
      <c r="Q29" s="40">
        <v>3198.6950584424353</v>
      </c>
      <c r="R29" s="55">
        <v>292706456098.33527</v>
      </c>
      <c r="S29">
        <v>91508084</v>
      </c>
      <c r="V29" s="31" t="s">
        <v>459</v>
      </c>
    </row>
    <row r="30" spans="1:22" x14ac:dyDescent="0.55000000000000004">
      <c r="A30" s="28" t="s">
        <v>112</v>
      </c>
      <c r="B30" s="55">
        <v>11232.971562305502</v>
      </c>
      <c r="C30" s="55">
        <v>41122.500909964721</v>
      </c>
      <c r="D30">
        <v>0</v>
      </c>
      <c r="E30" s="55">
        <v>6369889.1453652401</v>
      </c>
      <c r="F30" s="56">
        <f t="shared" si="0"/>
        <v>11232.971562305465</v>
      </c>
      <c r="G30" s="56">
        <f t="shared" si="1"/>
        <v>6411011.6462752055</v>
      </c>
      <c r="H30" s="55">
        <v>8.3507232841159507</v>
      </c>
      <c r="I30" s="55">
        <v>30840.858639968166</v>
      </c>
      <c r="J30" s="56">
        <f t="shared" si="2"/>
        <v>1345.1495373666478</v>
      </c>
      <c r="K30" s="56">
        <f t="shared" si="2"/>
        <v>207.87396748957127</v>
      </c>
      <c r="L30" s="41" t="s">
        <v>462</v>
      </c>
      <c r="M30" s="41" t="s">
        <v>462</v>
      </c>
      <c r="N30" s="42">
        <f t="shared" si="3"/>
        <v>7.7174014976488681E-2</v>
      </c>
      <c r="O30" s="42">
        <f t="shared" si="3"/>
        <v>1.1926160054790691E-2</v>
      </c>
      <c r="P30" t="s">
        <v>190</v>
      </c>
      <c r="Q30" s="40">
        <v>17430.083659330827</v>
      </c>
      <c r="R30" s="55">
        <v>14729466497.154108</v>
      </c>
      <c r="S30">
        <v>845060</v>
      </c>
      <c r="V30" s="31" t="s">
        <v>459</v>
      </c>
    </row>
    <row r="31" spans="1:22" x14ac:dyDescent="0.55000000000000004">
      <c r="A31" s="28" t="s">
        <v>114</v>
      </c>
      <c r="B31" s="55">
        <v>3287727.4194811238</v>
      </c>
      <c r="C31" s="55">
        <v>6943725.3735658778</v>
      </c>
      <c r="D31">
        <v>13166641.952314846</v>
      </c>
      <c r="E31" s="55">
        <v>46040270.593713</v>
      </c>
      <c r="F31" s="56">
        <f t="shared" si="0"/>
        <v>16454369.371795967</v>
      </c>
      <c r="G31" s="56">
        <f t="shared" si="1"/>
        <v>52983995.967278875</v>
      </c>
      <c r="H31" s="55">
        <v>29101.990874937983</v>
      </c>
      <c r="I31" s="55">
        <v>110829.97379520989</v>
      </c>
      <c r="J31" s="56">
        <f t="shared" si="2"/>
        <v>565.40356439896084</v>
      </c>
      <c r="K31" s="56">
        <f t="shared" si="2"/>
        <v>478.06558237739887</v>
      </c>
      <c r="L31" s="41" t="s">
        <v>462</v>
      </c>
      <c r="M31" s="41" t="s">
        <v>462</v>
      </c>
      <c r="N31" s="42">
        <f t="shared" si="3"/>
        <v>0.74898839260363881</v>
      </c>
      <c r="O31" s="42">
        <f t="shared" si="3"/>
        <v>0.63329203183323357</v>
      </c>
      <c r="P31" t="s">
        <v>187</v>
      </c>
      <c r="Q31" s="40">
        <v>754.88962176503287</v>
      </c>
      <c r="R31" s="55">
        <v>3946405170.6566429</v>
      </c>
      <c r="S31">
        <v>5227791</v>
      </c>
      <c r="V31" s="31" t="s">
        <v>459</v>
      </c>
    </row>
    <row r="32" spans="1:22" x14ac:dyDescent="0.55000000000000004">
      <c r="A32" s="28" t="s">
        <v>115</v>
      </c>
      <c r="B32" s="55">
        <v>8824233.7420682609</v>
      </c>
      <c r="C32" s="55">
        <v>12944138.402111284</v>
      </c>
      <c r="D32">
        <v>62816585.646033302</v>
      </c>
      <c r="E32" s="55">
        <v>224464970.98605633</v>
      </c>
      <c r="F32" s="56">
        <f t="shared" si="0"/>
        <v>71640819.388101593</v>
      </c>
      <c r="G32" s="56">
        <f t="shared" si="1"/>
        <v>237409109.38816762</v>
      </c>
      <c r="H32" s="55">
        <v>477159.53547456139</v>
      </c>
      <c r="I32" s="55">
        <v>2623211.9842014532</v>
      </c>
      <c r="J32" s="56">
        <f t="shared" si="2"/>
        <v>150.14018176719628</v>
      </c>
      <c r="K32" s="56">
        <f t="shared" si="2"/>
        <v>90.503211642058233</v>
      </c>
      <c r="L32" s="41" t="s">
        <v>462</v>
      </c>
      <c r="M32" s="41" t="s">
        <v>462</v>
      </c>
      <c r="N32" s="42">
        <f t="shared" si="3"/>
        <v>0.26565726390920952</v>
      </c>
      <c r="O32" s="42">
        <f t="shared" si="3"/>
        <v>0.16013591629391752</v>
      </c>
      <c r="P32" t="s">
        <v>187</v>
      </c>
      <c r="Q32" s="40">
        <v>565.16497820480413</v>
      </c>
      <c r="R32" s="55">
        <v>56172171057.50914</v>
      </c>
      <c r="S32">
        <v>99390750</v>
      </c>
      <c r="V32" s="31" t="s">
        <v>460</v>
      </c>
    </row>
    <row r="33" spans="1:22" x14ac:dyDescent="0.55000000000000004">
      <c r="A33" s="28" t="s">
        <v>117</v>
      </c>
      <c r="B33" s="55">
        <v>875169.56028740155</v>
      </c>
      <c r="C33" s="55">
        <v>2808309.8049319419</v>
      </c>
      <c r="D33">
        <v>2957933.9203683622</v>
      </c>
      <c r="E33" s="55">
        <v>15536228.795114696</v>
      </c>
      <c r="F33" s="56">
        <f t="shared" si="0"/>
        <v>3833103.4806557707</v>
      </c>
      <c r="G33" s="56">
        <f t="shared" si="1"/>
        <v>18344538.600046646</v>
      </c>
      <c r="H33" s="55">
        <v>15325.999736667891</v>
      </c>
      <c r="I33" s="55">
        <v>149386.9835554228</v>
      </c>
      <c r="J33" s="56">
        <f t="shared" si="2"/>
        <v>250.1046291606649</v>
      </c>
      <c r="K33" s="56">
        <f t="shared" si="2"/>
        <v>122.79877512380986</v>
      </c>
      <c r="L33" s="41" t="s">
        <v>462</v>
      </c>
      <c r="M33" s="41" t="s">
        <v>462</v>
      </c>
      <c r="N33" s="42">
        <f t="shared" si="3"/>
        <v>2.4499882059485473E-2</v>
      </c>
      <c r="O33" s="42">
        <f t="shared" si="3"/>
        <v>1.202918761511588E-2</v>
      </c>
      <c r="P33" t="s">
        <v>190</v>
      </c>
      <c r="Q33" s="40">
        <v>10208.401352847875</v>
      </c>
      <c r="R33" s="55">
        <v>17612473186.857616</v>
      </c>
      <c r="S33">
        <v>1725292</v>
      </c>
      <c r="V33" s="31" t="s">
        <v>459</v>
      </c>
    </row>
    <row r="34" spans="1:22" x14ac:dyDescent="0.55000000000000004">
      <c r="A34" s="28" t="s">
        <v>118</v>
      </c>
      <c r="B34" s="55">
        <v>638910.24543945841</v>
      </c>
      <c r="C34" s="55">
        <v>2351304.1383570954</v>
      </c>
      <c r="D34">
        <v>0</v>
      </c>
      <c r="E34" s="55">
        <v>8956930.0667665396</v>
      </c>
      <c r="F34" s="56">
        <f t="shared" si="0"/>
        <v>638910.24543945957</v>
      </c>
      <c r="G34" s="56">
        <f t="shared" si="1"/>
        <v>11308234.205123637</v>
      </c>
      <c r="H34" s="55">
        <v>949.71271851825713</v>
      </c>
      <c r="I34" s="55">
        <v>144650.92956988362</v>
      </c>
      <c r="J34" s="56">
        <f t="shared" si="2"/>
        <v>672.74053825064914</v>
      </c>
      <c r="K34" s="56">
        <f t="shared" si="2"/>
        <v>78.176021673337488</v>
      </c>
      <c r="L34" s="41" t="s">
        <v>461</v>
      </c>
      <c r="M34" s="41" t="s">
        <v>462</v>
      </c>
      <c r="N34" s="42">
        <f t="shared" si="3"/>
        <v>1.6072704984821033</v>
      </c>
      <c r="O34" s="42">
        <f t="shared" si="3"/>
        <v>0.18677336384542101</v>
      </c>
      <c r="P34" t="s">
        <v>197</v>
      </c>
      <c r="Q34" s="40">
        <v>418.56087005017594</v>
      </c>
      <c r="R34" s="55">
        <v>833322881.64377642</v>
      </c>
      <c r="S34">
        <v>1990924</v>
      </c>
      <c r="V34" s="31" t="s">
        <v>459</v>
      </c>
    </row>
    <row r="35" spans="1:22" x14ac:dyDescent="0.55000000000000004">
      <c r="A35" s="28" t="s">
        <v>119</v>
      </c>
      <c r="B35" s="55">
        <v>4976080.5019820891</v>
      </c>
      <c r="C35" s="55">
        <v>19758824.188731093</v>
      </c>
      <c r="D35">
        <v>0</v>
      </c>
      <c r="E35" s="55">
        <v>183808531.40233409</v>
      </c>
      <c r="F35" s="56">
        <f t="shared" si="0"/>
        <v>4976080.5019820631</v>
      </c>
      <c r="G35" s="56">
        <f t="shared" si="1"/>
        <v>203567355.59106511</v>
      </c>
      <c r="H35" s="55">
        <v>7016.2601019270805</v>
      </c>
      <c r="I35" s="55">
        <v>1205910.3469430818</v>
      </c>
      <c r="J35" s="56">
        <f t="shared" si="2"/>
        <v>709.22121325224771</v>
      </c>
      <c r="K35" s="56">
        <f t="shared" si="2"/>
        <v>168.80803461641858</v>
      </c>
      <c r="L35" s="41" t="s">
        <v>462</v>
      </c>
      <c r="M35" s="41" t="s">
        <v>462</v>
      </c>
      <c r="N35" s="42">
        <f t="shared" si="3"/>
        <v>0.49155319250493479</v>
      </c>
      <c r="O35" s="42">
        <f t="shared" si="3"/>
        <v>0.11699893740582655</v>
      </c>
      <c r="P35" t="s">
        <v>197</v>
      </c>
      <c r="Q35" s="40">
        <v>1442.8168183347273</v>
      </c>
      <c r="R35" s="55">
        <v>39547454609.155312</v>
      </c>
      <c r="S35">
        <v>27409893</v>
      </c>
      <c r="V35" s="31" t="s">
        <v>460</v>
      </c>
    </row>
    <row r="36" spans="1:22" x14ac:dyDescent="0.55000000000000004">
      <c r="A36" s="28" t="s">
        <v>120</v>
      </c>
      <c r="B36" s="55">
        <v>965784.37268607132</v>
      </c>
      <c r="C36" s="55">
        <v>3252314.1143579595</v>
      </c>
      <c r="D36">
        <v>0</v>
      </c>
      <c r="E36" s="55">
        <v>38070170.714610279</v>
      </c>
      <c r="F36" s="56">
        <f t="shared" si="0"/>
        <v>965784.37268605828</v>
      </c>
      <c r="G36" s="56">
        <f t="shared" si="1"/>
        <v>41322484.828968227</v>
      </c>
      <c r="H36" s="55">
        <v>2698.3319157546875</v>
      </c>
      <c r="I36" s="55">
        <v>482787.14556188905</v>
      </c>
      <c r="J36" s="56">
        <f t="shared" si="2"/>
        <v>357.91904140745459</v>
      </c>
      <c r="K36" s="56">
        <f t="shared" si="2"/>
        <v>85.591518350960428</v>
      </c>
      <c r="L36" s="41" t="s">
        <v>462</v>
      </c>
      <c r="M36" s="41" t="s">
        <v>462</v>
      </c>
      <c r="N36" s="42">
        <f t="shared" si="3"/>
        <v>9.7606381683936538E-2</v>
      </c>
      <c r="O36" s="42">
        <f t="shared" si="3"/>
        <v>2.3341251631150303E-2</v>
      </c>
      <c r="P36" t="s">
        <v>185</v>
      </c>
      <c r="Q36" s="40">
        <v>3666.9635246437856</v>
      </c>
      <c r="R36" s="55">
        <v>59928807186.010353</v>
      </c>
      <c r="S36">
        <v>16342897</v>
      </c>
      <c r="V36" s="31" t="s">
        <v>459</v>
      </c>
    </row>
    <row r="37" spans="1:22" x14ac:dyDescent="0.55000000000000004">
      <c r="A37" s="28" t="s">
        <v>121</v>
      </c>
      <c r="B37" s="55">
        <v>58518191.917922527</v>
      </c>
      <c r="C37" s="55">
        <v>98928006.503203526</v>
      </c>
      <c r="D37">
        <v>0</v>
      </c>
      <c r="E37" s="55">
        <v>264796920.89981174</v>
      </c>
      <c r="F37" s="56">
        <f t="shared" si="0"/>
        <v>58518191.917922467</v>
      </c>
      <c r="G37" s="56">
        <f t="shared" si="1"/>
        <v>363724927.40301538</v>
      </c>
      <c r="H37" s="55">
        <v>50150.95543804812</v>
      </c>
      <c r="I37" s="55">
        <v>512611.30894591927</v>
      </c>
      <c r="J37" s="56">
        <f t="shared" si="2"/>
        <v>1166.8410184170959</v>
      </c>
      <c r="K37" s="56">
        <f t="shared" si="2"/>
        <v>709.55306887579513</v>
      </c>
      <c r="L37" s="41" t="s">
        <v>461</v>
      </c>
      <c r="M37" s="41" t="s">
        <v>461</v>
      </c>
      <c r="N37" s="42">
        <f t="shared" si="3"/>
        <v>2.1623552766621961</v>
      </c>
      <c r="O37" s="42">
        <f t="shared" si="3"/>
        <v>1.3149227686877403</v>
      </c>
      <c r="P37" t="s">
        <v>197</v>
      </c>
      <c r="Q37" s="40">
        <v>539.61577498875556</v>
      </c>
      <c r="R37" s="55">
        <v>6803794064.3654737</v>
      </c>
      <c r="S37">
        <v>12608590</v>
      </c>
      <c r="V37" s="31" t="s">
        <v>459</v>
      </c>
    </row>
    <row r="38" spans="1:22" x14ac:dyDescent="0.55000000000000004">
      <c r="A38" s="28" t="s">
        <v>122</v>
      </c>
      <c r="B38" s="55">
        <v>902638.61650960334</v>
      </c>
      <c r="C38" s="55">
        <v>1652396.4133711401</v>
      </c>
      <c r="D38">
        <v>0</v>
      </c>
      <c r="E38" s="55">
        <v>11781491.212920792</v>
      </c>
      <c r="F38" s="56">
        <f t="shared" si="0"/>
        <v>902638.6165096052</v>
      </c>
      <c r="G38" s="56">
        <f t="shared" si="1"/>
        <v>13433887.626291934</v>
      </c>
      <c r="H38" s="55">
        <v>1853.6560028448885</v>
      </c>
      <c r="I38" s="55">
        <v>80405.260643994654</v>
      </c>
      <c r="J38" s="56">
        <f t="shared" si="2"/>
        <v>486.95044556502688</v>
      </c>
      <c r="K38" s="56">
        <f t="shared" si="2"/>
        <v>167.07722254358853</v>
      </c>
      <c r="L38" s="41" t="s">
        <v>462</v>
      </c>
      <c r="M38" s="41" t="s">
        <v>462</v>
      </c>
      <c r="N38" s="42">
        <f t="shared" si="3"/>
        <v>0.85757494811602342</v>
      </c>
      <c r="O38" s="42">
        <f t="shared" si="3"/>
        <v>0.29424193315591407</v>
      </c>
      <c r="P38" t="s">
        <v>197</v>
      </c>
      <c r="Q38" s="40">
        <v>567.82261029755057</v>
      </c>
      <c r="R38" s="55">
        <v>1047249435.73703</v>
      </c>
      <c r="S38">
        <v>1844325</v>
      </c>
      <c r="V38" s="31" t="s">
        <v>459</v>
      </c>
    </row>
    <row r="39" spans="1:22" x14ac:dyDescent="0.55000000000000004">
      <c r="A39" s="28" t="s">
        <v>124</v>
      </c>
      <c r="B39" s="55">
        <v>17855462.201906025</v>
      </c>
      <c r="C39" s="55">
        <v>85199525.66963625</v>
      </c>
      <c r="D39">
        <v>92015372.823907793</v>
      </c>
      <c r="E39" s="55">
        <v>204955548.93936539</v>
      </c>
      <c r="F39" s="56">
        <f t="shared" si="0"/>
        <v>109870835.02581394</v>
      </c>
      <c r="G39" s="56">
        <f t="shared" si="1"/>
        <v>290155074.60900164</v>
      </c>
      <c r="H39" s="55">
        <v>72644.478472597839</v>
      </c>
      <c r="I39" s="55">
        <v>232737.49600529959</v>
      </c>
      <c r="J39" s="56">
        <f t="shared" si="2"/>
        <v>1512.4457816468216</v>
      </c>
      <c r="K39" s="56">
        <f t="shared" si="2"/>
        <v>1246.7053207549961</v>
      </c>
      <c r="L39" s="41" t="s">
        <v>461</v>
      </c>
      <c r="M39" s="41" t="s">
        <v>461</v>
      </c>
      <c r="N39" s="42">
        <f t="shared" si="3"/>
        <v>1.8351386775755012</v>
      </c>
      <c r="O39" s="42">
        <f t="shared" si="3"/>
        <v>1.5127002775369025</v>
      </c>
      <c r="P39" t="s">
        <v>184</v>
      </c>
      <c r="Q39" s="40">
        <v>824.15884975243057</v>
      </c>
      <c r="R39" s="55">
        <v>8827620658.3412151</v>
      </c>
      <c r="S39">
        <v>10711067</v>
      </c>
      <c r="V39" s="31" t="s">
        <v>460</v>
      </c>
    </row>
    <row r="40" spans="1:22" x14ac:dyDescent="0.55000000000000004">
      <c r="A40" s="28" t="s">
        <v>7</v>
      </c>
      <c r="B40" s="55">
        <v>57033164.317935467</v>
      </c>
      <c r="C40" s="55">
        <v>306117822.41420507</v>
      </c>
      <c r="D40">
        <v>0</v>
      </c>
      <c r="E40" s="55">
        <v>244794304.84925565</v>
      </c>
      <c r="F40" s="56">
        <f t="shared" ref="F40:F71" si="4">R219-R132</f>
        <v>57033164.317935705</v>
      </c>
      <c r="G40" s="56">
        <f t="shared" ref="G40:G71" si="5">R306-R132</f>
        <v>550912127.26346111</v>
      </c>
      <c r="H40" s="55">
        <v>154636.61533681117</v>
      </c>
      <c r="I40" s="55">
        <v>10897604.266522408</v>
      </c>
      <c r="J40" s="56">
        <f t="shared" si="2"/>
        <v>368.82056810227527</v>
      </c>
      <c r="K40" s="56">
        <f t="shared" si="2"/>
        <v>50.553508256477144</v>
      </c>
      <c r="L40" s="41" t="s">
        <v>462</v>
      </c>
      <c r="M40" s="41" t="s">
        <v>462</v>
      </c>
      <c r="N40" s="42">
        <f t="shared" si="3"/>
        <v>0.23113339234774924</v>
      </c>
      <c r="O40" s="42">
        <f t="shared" si="3"/>
        <v>3.1680998482599081E-2</v>
      </c>
      <c r="P40" t="s">
        <v>196</v>
      </c>
      <c r="Q40" s="40">
        <v>1595.7043867870475</v>
      </c>
      <c r="R40" s="55">
        <v>2092049077233.3706</v>
      </c>
      <c r="S40">
        <v>1311050527</v>
      </c>
      <c r="V40" s="31" t="s">
        <v>460</v>
      </c>
    </row>
    <row r="41" spans="1:22" x14ac:dyDescent="0.55000000000000004">
      <c r="A41" s="28" t="s">
        <v>127</v>
      </c>
      <c r="B41" s="55">
        <v>1124612.4467922449</v>
      </c>
      <c r="C41" s="55">
        <v>9202636.2875132114</v>
      </c>
      <c r="D41">
        <v>0</v>
      </c>
      <c r="E41" s="55">
        <v>409532390.63853598</v>
      </c>
      <c r="F41" s="56">
        <f t="shared" si="4"/>
        <v>1124612.4467921853</v>
      </c>
      <c r="G41" s="56">
        <f t="shared" si="5"/>
        <v>418735026.92604917</v>
      </c>
      <c r="H41" s="55">
        <v>20190.656505140065</v>
      </c>
      <c r="I41" s="55">
        <v>12829925.599734882</v>
      </c>
      <c r="J41" s="56">
        <f t="shared" si="2"/>
        <v>55.699647334690951</v>
      </c>
      <c r="K41" s="56">
        <f t="shared" si="2"/>
        <v>32.637369848403637</v>
      </c>
      <c r="L41" s="41" t="s">
        <v>462</v>
      </c>
      <c r="M41" s="41" t="s">
        <v>462</v>
      </c>
      <c r="N41" s="42">
        <f t="shared" si="3"/>
        <v>1.5950964607792707E-2</v>
      </c>
      <c r="O41" s="42">
        <f t="shared" si="3"/>
        <v>9.3465139593278505E-3</v>
      </c>
      <c r="P41" t="s">
        <v>194</v>
      </c>
      <c r="Q41" s="40">
        <v>3491.9297173714099</v>
      </c>
      <c r="R41" s="55">
        <v>899394739718.05212</v>
      </c>
      <c r="S41">
        <v>257563815</v>
      </c>
      <c r="V41" s="31" t="s">
        <v>460</v>
      </c>
    </row>
    <row r="42" spans="1:22" x14ac:dyDescent="0.55000000000000004">
      <c r="A42" s="28" t="s">
        <v>128</v>
      </c>
      <c r="B42" s="55">
        <v>2881538.6340827346</v>
      </c>
      <c r="C42" s="55">
        <v>35692551.117283344</v>
      </c>
      <c r="D42">
        <v>0</v>
      </c>
      <c r="E42" s="55">
        <v>148930146.63099599</v>
      </c>
      <c r="F42" s="56">
        <f t="shared" si="4"/>
        <v>2881538.6340827644</v>
      </c>
      <c r="G42" s="56">
        <f t="shared" si="5"/>
        <v>184622697.74827921</v>
      </c>
      <c r="H42" s="55">
        <v>13943.322429786986</v>
      </c>
      <c r="I42" s="55">
        <v>1918368.3988079729</v>
      </c>
      <c r="J42" s="56">
        <f t="shared" si="2"/>
        <v>206.66083342711499</v>
      </c>
      <c r="K42" s="56">
        <f t="shared" si="2"/>
        <v>96.239438609914146</v>
      </c>
      <c r="L42" s="41" t="s">
        <v>462</v>
      </c>
      <c r="M42" s="41" t="s">
        <v>462</v>
      </c>
      <c r="N42" s="42">
        <f t="shared" si="3"/>
        <v>3.8882093568721923E-2</v>
      </c>
      <c r="O42" s="42">
        <f t="shared" si="3"/>
        <v>1.8106918446894167E-2</v>
      </c>
      <c r="P42" t="s">
        <v>198</v>
      </c>
      <c r="Q42" s="40">
        <v>5315.0644540745616</v>
      </c>
      <c r="R42" s="55">
        <v>420470879594.91602</v>
      </c>
      <c r="S42">
        <v>79109272</v>
      </c>
      <c r="V42" s="31" t="s">
        <v>460</v>
      </c>
    </row>
    <row r="43" spans="1:22" x14ac:dyDescent="0.55000000000000004">
      <c r="A43" s="28" t="s">
        <v>129</v>
      </c>
      <c r="B43" s="55">
        <v>3545825.0298713632</v>
      </c>
      <c r="C43" s="55">
        <v>18242669.69102877</v>
      </c>
      <c r="D43">
        <v>0</v>
      </c>
      <c r="E43" s="55">
        <v>62676523.323140353</v>
      </c>
      <c r="F43" s="56">
        <f t="shared" si="4"/>
        <v>3545825.0298714042</v>
      </c>
      <c r="G43" s="56">
        <f t="shared" si="5"/>
        <v>80919193.014169186</v>
      </c>
      <c r="H43" s="55">
        <v>17892.153497153638</v>
      </c>
      <c r="I43" s="55">
        <v>2004829.022209096</v>
      </c>
      <c r="J43" s="56">
        <f t="shared" si="2"/>
        <v>198.17765538594833</v>
      </c>
      <c r="K43" s="56">
        <f t="shared" si="2"/>
        <v>40.362141667824289</v>
      </c>
      <c r="L43" s="41" t="s">
        <v>462</v>
      </c>
      <c r="M43" s="41" t="s">
        <v>462</v>
      </c>
      <c r="N43" s="42">
        <f t="shared" si="3"/>
        <v>3.1287289540850846E-2</v>
      </c>
      <c r="O43" s="42">
        <f t="shared" si="3"/>
        <v>6.3721715265564628E-3</v>
      </c>
      <c r="P43" t="s">
        <v>198</v>
      </c>
      <c r="Q43" s="40">
        <v>6334.1266787330333</v>
      </c>
      <c r="R43" s="55">
        <v>230710397999.53137</v>
      </c>
      <c r="S43">
        <v>36423395</v>
      </c>
      <c r="V43" s="31" t="s">
        <v>459</v>
      </c>
    </row>
    <row r="44" spans="1:22" x14ac:dyDescent="0.55000000000000004">
      <c r="A44" s="28" t="s">
        <v>130</v>
      </c>
      <c r="B44" s="55">
        <v>-40215.845985159278</v>
      </c>
      <c r="C44" s="55">
        <v>2532557.2272922769</v>
      </c>
      <c r="D44">
        <v>0</v>
      </c>
      <c r="E44" s="55">
        <v>12569157.324789479</v>
      </c>
      <c r="F44" s="56">
        <f t="shared" si="4"/>
        <v>-40215.845985159278</v>
      </c>
      <c r="G44" s="56">
        <f t="shared" si="5"/>
        <v>15101714.552081749</v>
      </c>
      <c r="H44" s="55">
        <v>-11.221934287449585</v>
      </c>
      <c r="I44" s="55">
        <v>86114.027426138273</v>
      </c>
      <c r="J44" s="56">
        <f t="shared" si="2"/>
        <v>3583.6821848204881</v>
      </c>
      <c r="K44" s="56">
        <f t="shared" si="2"/>
        <v>175.36881044188524</v>
      </c>
      <c r="L44" s="41" t="s">
        <v>462</v>
      </c>
      <c r="M44" s="41" t="s">
        <v>462</v>
      </c>
      <c r="N44" s="42">
        <f t="shared" si="3"/>
        <v>0.67738239812922385</v>
      </c>
      <c r="O44" s="42">
        <f t="shared" si="3"/>
        <v>3.314795767251999E-2</v>
      </c>
      <c r="P44" t="s">
        <v>184</v>
      </c>
      <c r="Q44" s="40">
        <v>5290.4861341508185</v>
      </c>
      <c r="R44" s="55">
        <v>14778100085.538177</v>
      </c>
      <c r="S44">
        <v>2793335</v>
      </c>
      <c r="V44" s="31" t="s">
        <v>460</v>
      </c>
    </row>
    <row r="45" spans="1:22" x14ac:dyDescent="0.55000000000000004">
      <c r="A45" s="28" t="s">
        <v>32</v>
      </c>
      <c r="B45" s="55">
        <v>5832193.4642725438</v>
      </c>
      <c r="C45" s="55">
        <v>19943349.613423154</v>
      </c>
      <c r="D45" s="55">
        <v>96627803.967676044</v>
      </c>
      <c r="E45" s="55">
        <v>420478200.71239495</v>
      </c>
      <c r="F45" s="56">
        <f t="shared" si="4"/>
        <v>102459997.43194854</v>
      </c>
      <c r="G45" s="56">
        <f t="shared" si="5"/>
        <v>440421550.3258183</v>
      </c>
      <c r="H45" s="55">
        <v>881420.93360934372</v>
      </c>
      <c r="I45" s="55">
        <v>4914217.7718139412</v>
      </c>
      <c r="J45" s="56">
        <f t="shared" si="2"/>
        <v>116.24411620493692</v>
      </c>
      <c r="K45" s="56">
        <f t="shared" si="2"/>
        <v>89.621903378378249</v>
      </c>
      <c r="L45" s="41" t="s">
        <v>462</v>
      </c>
      <c r="M45" s="41" t="s">
        <v>462</v>
      </c>
      <c r="N45" s="42">
        <f t="shared" si="3"/>
        <v>8.5582971105900824E-2</v>
      </c>
      <c r="O45" s="42">
        <f t="shared" si="3"/>
        <v>6.5982769861360341E-2</v>
      </c>
      <c r="P45" t="s">
        <v>187</v>
      </c>
      <c r="Q45" s="40">
        <v>1358.2622185562573</v>
      </c>
      <c r="R45" s="55">
        <v>62548385359.705658</v>
      </c>
      <c r="S45">
        <v>46050302</v>
      </c>
      <c r="V45" s="31" t="s">
        <v>460</v>
      </c>
    </row>
    <row r="46" spans="1:22" x14ac:dyDescent="0.55000000000000004">
      <c r="A46" s="28" t="s">
        <v>132</v>
      </c>
      <c r="B46" s="55">
        <v>2436509.1179488041</v>
      </c>
      <c r="C46" s="55">
        <v>7779818.1821555607</v>
      </c>
      <c r="D46" s="55">
        <v>0</v>
      </c>
      <c r="E46" s="55">
        <v>7228484.607196372</v>
      </c>
      <c r="F46" s="56">
        <f t="shared" si="4"/>
        <v>2436509.1179487854</v>
      </c>
      <c r="G46" s="56">
        <f t="shared" si="5"/>
        <v>15008302.789351918</v>
      </c>
      <c r="H46" s="55">
        <v>988.71671399632396</v>
      </c>
      <c r="I46" s="55">
        <v>77650.524049474043</v>
      </c>
      <c r="J46" s="56">
        <f t="shared" si="2"/>
        <v>2464.3146853466101</v>
      </c>
      <c r="K46" s="56">
        <f t="shared" si="2"/>
        <v>193.28012235679915</v>
      </c>
      <c r="L46" s="41" t="s">
        <v>461</v>
      </c>
      <c r="M46" s="41" t="s">
        <v>462</v>
      </c>
      <c r="N46" s="42">
        <f t="shared" si="3"/>
        <v>1.9417211465318338</v>
      </c>
      <c r="O46" s="42">
        <f t="shared" si="3"/>
        <v>0.15229227947877572</v>
      </c>
      <c r="P46" t="s">
        <v>186</v>
      </c>
      <c r="Q46" s="40">
        <v>1269.1393353511116</v>
      </c>
      <c r="R46" s="55">
        <v>7538639424.6908607</v>
      </c>
      <c r="S46">
        <v>5939962</v>
      </c>
      <c r="V46" s="31" t="s">
        <v>459</v>
      </c>
    </row>
    <row r="47" spans="1:22" x14ac:dyDescent="0.55000000000000004">
      <c r="A47" s="28" t="s">
        <v>133</v>
      </c>
      <c r="B47" s="55">
        <v>362612.69678751891</v>
      </c>
      <c r="C47" s="55">
        <v>1257615.3582466799</v>
      </c>
      <c r="D47" s="55">
        <v>1987571.0935640335</v>
      </c>
      <c r="E47" s="55">
        <v>8165620.6183691211</v>
      </c>
      <c r="F47" s="56">
        <f t="shared" si="4"/>
        <v>2350183.7903515548</v>
      </c>
      <c r="G47" s="56">
        <f t="shared" si="5"/>
        <v>9423235.9766158126</v>
      </c>
      <c r="H47" s="55">
        <v>7984.8879593074707</v>
      </c>
      <c r="I47" s="55">
        <v>94414.265147197468</v>
      </c>
      <c r="J47" s="56">
        <f t="shared" si="2"/>
        <v>294.32896270161143</v>
      </c>
      <c r="K47" s="56">
        <f t="shared" si="2"/>
        <v>99.807332736471821</v>
      </c>
      <c r="L47" s="41" t="s">
        <v>462</v>
      </c>
      <c r="M47" s="41" t="s">
        <v>462</v>
      </c>
      <c r="N47" s="42">
        <f t="shared" si="3"/>
        <v>0.16725285349377483</v>
      </c>
      <c r="O47" s="42">
        <f t="shared" si="3"/>
        <v>5.6715659398768929E-2</v>
      </c>
      <c r="P47" t="s">
        <v>194</v>
      </c>
      <c r="Q47" s="40">
        <v>1759.7844016010549</v>
      </c>
      <c r="R47" s="55">
        <v>11970093974.731613</v>
      </c>
      <c r="S47">
        <v>6802023</v>
      </c>
      <c r="V47" s="31"/>
    </row>
    <row r="48" spans="1:22" x14ac:dyDescent="0.55000000000000004">
      <c r="A48" s="28" t="s">
        <v>25</v>
      </c>
      <c r="B48" s="55">
        <v>1936371.426951617</v>
      </c>
      <c r="C48" s="55">
        <v>6103184.4700230584</v>
      </c>
      <c r="D48" s="55">
        <v>0</v>
      </c>
      <c r="E48" s="55">
        <v>40988768.857314751</v>
      </c>
      <c r="F48" s="56">
        <f t="shared" si="4"/>
        <v>1936371.426951617</v>
      </c>
      <c r="G48" s="56">
        <f t="shared" si="5"/>
        <v>47091953.327337831</v>
      </c>
      <c r="H48" s="55">
        <v>99692.342573258618</v>
      </c>
      <c r="I48" s="55">
        <v>3088664.6732116123</v>
      </c>
      <c r="J48" s="56">
        <f t="shared" si="2"/>
        <v>19.423472023728205</v>
      </c>
      <c r="K48" s="56">
        <f t="shared" si="2"/>
        <v>15.246703125713978</v>
      </c>
      <c r="L48" s="41" t="s">
        <v>462</v>
      </c>
      <c r="M48" s="41" t="s">
        <v>462</v>
      </c>
      <c r="N48" s="42">
        <f t="shared" si="3"/>
        <v>1.9620452417227707E-2</v>
      </c>
      <c r="O48" s="42">
        <f t="shared" si="3"/>
        <v>1.540132540836274E-2</v>
      </c>
      <c r="P48" t="s">
        <v>195</v>
      </c>
      <c r="Q48" s="40">
        <v>989.96045609394082</v>
      </c>
      <c r="R48" s="55">
        <v>2113587352.8905976</v>
      </c>
      <c r="S48">
        <v>2135022</v>
      </c>
      <c r="V48" s="31" t="s">
        <v>460</v>
      </c>
    </row>
    <row r="49" spans="1:22" x14ac:dyDescent="0.55000000000000004">
      <c r="A49" s="57" t="s">
        <v>135</v>
      </c>
      <c r="B49" s="58">
        <v>1468424.7881153282</v>
      </c>
      <c r="C49" s="58">
        <v>4549138.1582537582</v>
      </c>
      <c r="D49" s="55">
        <v>2789017.7524733543</v>
      </c>
      <c r="E49" s="55">
        <v>77378495.723352373</v>
      </c>
      <c r="F49" s="56">
        <f t="shared" si="4"/>
        <v>4257442.5405886918</v>
      </c>
      <c r="G49" s="56">
        <f t="shared" si="5"/>
        <v>81927633.881606132</v>
      </c>
      <c r="H49" s="55">
        <v>6944.8449060443145</v>
      </c>
      <c r="I49" s="55">
        <v>213247.56910269806</v>
      </c>
      <c r="J49" s="56">
        <f t="shared" si="2"/>
        <v>613.03637420085613</v>
      </c>
      <c r="K49" s="56">
        <f t="shared" si="2"/>
        <v>384.19023591378215</v>
      </c>
      <c r="L49" s="41" t="s">
        <v>461</v>
      </c>
      <c r="M49" s="41" t="s">
        <v>462</v>
      </c>
      <c r="N49" s="42">
        <f t="shared" si="3"/>
        <v>1.3296731737238632</v>
      </c>
      <c r="O49" s="42">
        <f t="shared" si="3"/>
        <v>0.83330691586960159</v>
      </c>
      <c r="P49" t="s">
        <v>197</v>
      </c>
      <c r="Q49" s="40">
        <v>461.04289859740152</v>
      </c>
      <c r="R49" s="55">
        <v>2076278109.1736848</v>
      </c>
      <c r="S49">
        <v>4503438</v>
      </c>
      <c r="V49" s="31" t="s">
        <v>459</v>
      </c>
    </row>
    <row r="50" spans="1:22" x14ac:dyDescent="0.55000000000000004">
      <c r="A50" s="28" t="s">
        <v>137</v>
      </c>
      <c r="B50" s="55">
        <v>3977352.3171230927</v>
      </c>
      <c r="C50" s="55">
        <v>8300586.6884603724</v>
      </c>
      <c r="D50" s="55">
        <v>0</v>
      </c>
      <c r="E50" s="55">
        <v>177162026.70839614</v>
      </c>
      <c r="F50" s="56">
        <f t="shared" si="4"/>
        <v>3977352.3171230927</v>
      </c>
      <c r="G50" s="56">
        <f t="shared" si="5"/>
        <v>185462613.39685655</v>
      </c>
      <c r="H50" s="55">
        <v>7787.2072293478996</v>
      </c>
      <c r="I50" s="55">
        <v>684989.36738358927</v>
      </c>
      <c r="J50" s="56">
        <f t="shared" si="2"/>
        <v>510.75465182607655</v>
      </c>
      <c r="K50" s="56">
        <f t="shared" si="2"/>
        <v>270.75254336466043</v>
      </c>
      <c r="L50" s="41" t="s">
        <v>461</v>
      </c>
      <c r="M50" s="41" t="s">
        <v>462</v>
      </c>
      <c r="N50" s="42">
        <f t="shared" si="3"/>
        <v>1.1365235909012419</v>
      </c>
      <c r="O50" s="42">
        <f t="shared" si="3"/>
        <v>0.60247449872513836</v>
      </c>
      <c r="P50" t="s">
        <v>187</v>
      </c>
      <c r="Q50" s="40">
        <v>449.40083594838336</v>
      </c>
      <c r="R50" s="55">
        <v>10891404525.535089</v>
      </c>
      <c r="S50">
        <v>24235390</v>
      </c>
      <c r="V50" s="31" t="s">
        <v>459</v>
      </c>
    </row>
    <row r="51" spans="1:22" x14ac:dyDescent="0.55000000000000004">
      <c r="A51" s="28" t="s">
        <v>22</v>
      </c>
      <c r="B51" s="55">
        <v>1821553.2144005187</v>
      </c>
      <c r="C51" s="55">
        <v>4377866.1187148467</v>
      </c>
      <c r="D51" s="55">
        <v>31366837.124287099</v>
      </c>
      <c r="E51" s="55">
        <v>391177195.54647994</v>
      </c>
      <c r="F51" s="56">
        <f t="shared" si="4"/>
        <v>33188390.338687629</v>
      </c>
      <c r="G51" s="56">
        <f t="shared" si="5"/>
        <v>395555061.66519469</v>
      </c>
      <c r="H51" s="55">
        <v>217147.41707965441</v>
      </c>
      <c r="I51" s="55">
        <v>5880935.1250612531</v>
      </c>
      <c r="J51" s="56">
        <f t="shared" si="2"/>
        <v>152.83806174177704</v>
      </c>
      <c r="K51" s="56">
        <f t="shared" si="2"/>
        <v>67.260572214027746</v>
      </c>
      <c r="L51" s="41" t="s">
        <v>462</v>
      </c>
      <c r="M51" s="41" t="s">
        <v>462</v>
      </c>
      <c r="N51" s="42">
        <f t="shared" si="3"/>
        <v>0.59926020772583966</v>
      </c>
      <c r="O51" s="42">
        <f t="shared" si="3"/>
        <v>0.26372085603150275</v>
      </c>
      <c r="P51" t="s">
        <v>187</v>
      </c>
      <c r="Q51" s="40">
        <v>255.0445695731897</v>
      </c>
      <c r="R51" s="55">
        <v>4390651435.5426025</v>
      </c>
      <c r="S51">
        <v>17215232</v>
      </c>
      <c r="V51" s="31" t="s">
        <v>460</v>
      </c>
    </row>
    <row r="52" spans="1:22" x14ac:dyDescent="0.55000000000000004">
      <c r="A52" s="28" t="s">
        <v>140</v>
      </c>
      <c r="B52" s="55">
        <v>1231522.6517634206</v>
      </c>
      <c r="C52" s="55">
        <v>3789024.213946458</v>
      </c>
      <c r="D52">
        <v>0</v>
      </c>
      <c r="E52" s="55">
        <v>120121024.10196356</v>
      </c>
      <c r="F52" s="56">
        <f t="shared" si="4"/>
        <v>1231522.6517634243</v>
      </c>
      <c r="G52" s="56">
        <f t="shared" si="5"/>
        <v>123910048.31590998</v>
      </c>
      <c r="H52" s="55">
        <v>2153.0322943466763</v>
      </c>
      <c r="I52" s="55">
        <v>535290.82328399725</v>
      </c>
      <c r="J52" s="56">
        <f t="shared" si="2"/>
        <v>571.99450978840139</v>
      </c>
      <c r="K52" s="56">
        <f t="shared" si="2"/>
        <v>231.48173464982008</v>
      </c>
      <c r="L52" s="41" t="s">
        <v>462</v>
      </c>
      <c r="M52" s="41" t="s">
        <v>462</v>
      </c>
      <c r="N52" s="42">
        <f t="shared" si="3"/>
        <v>0.80940267758746653</v>
      </c>
      <c r="O52" s="42">
        <f t="shared" si="3"/>
        <v>0.32755897588504274</v>
      </c>
      <c r="P52" t="s">
        <v>197</v>
      </c>
      <c r="Q52" s="40">
        <v>706.68719739513085</v>
      </c>
      <c r="R52" s="55">
        <v>12437478427.871901</v>
      </c>
      <c r="S52">
        <v>17599694</v>
      </c>
      <c r="V52" s="31" t="s">
        <v>460</v>
      </c>
    </row>
    <row r="53" spans="1:22" x14ac:dyDescent="0.55000000000000004">
      <c r="A53" s="28" t="s">
        <v>141</v>
      </c>
      <c r="B53" s="55">
        <v>497310.04503508494</v>
      </c>
      <c r="C53" s="55">
        <v>2126074.6041426323</v>
      </c>
      <c r="D53">
        <v>0</v>
      </c>
      <c r="E53" s="55">
        <v>31649616.361328341</v>
      </c>
      <c r="F53" s="56">
        <f t="shared" si="4"/>
        <v>497310.04503508657</v>
      </c>
      <c r="G53" s="56">
        <f t="shared" si="5"/>
        <v>33775690.965470985</v>
      </c>
      <c r="H53" s="55">
        <v>534.72146670249094</v>
      </c>
      <c r="I53" s="55">
        <v>90764.83190380322</v>
      </c>
      <c r="J53" s="56">
        <f t="shared" si="2"/>
        <v>930.03568400178074</v>
      </c>
      <c r="K53" s="56">
        <f t="shared" si="2"/>
        <v>372.1231038169941</v>
      </c>
      <c r="L53" s="41" t="s">
        <v>462</v>
      </c>
      <c r="M53" s="41" t="s">
        <v>462</v>
      </c>
      <c r="N53" s="42">
        <f t="shared" si="3"/>
        <v>0.72945294011327177</v>
      </c>
      <c r="O53" s="42">
        <f t="shared" si="3"/>
        <v>0.29186653462090478</v>
      </c>
      <c r="P53" t="s">
        <v>197</v>
      </c>
      <c r="Q53" s="40">
        <v>1274.9769489685816</v>
      </c>
      <c r="R53" s="55">
        <v>5186050338.4544392</v>
      </c>
      <c r="S53">
        <v>4067564</v>
      </c>
      <c r="V53" s="31" t="s">
        <v>459</v>
      </c>
    </row>
    <row r="54" spans="1:22" x14ac:dyDescent="0.55000000000000004">
      <c r="A54" s="28" t="s">
        <v>143</v>
      </c>
      <c r="B54" s="55">
        <v>920163.5992102623</v>
      </c>
      <c r="C54" s="55">
        <v>63118285.629301786</v>
      </c>
      <c r="D54">
        <v>0</v>
      </c>
      <c r="E54" s="55">
        <v>615100633.84175205</v>
      </c>
      <c r="F54" s="56">
        <f t="shared" si="4"/>
        <v>920163.5992102623</v>
      </c>
      <c r="G54" s="56">
        <f t="shared" si="5"/>
        <v>678218919.47105455</v>
      </c>
      <c r="H54" s="55">
        <v>90.061445908882888</v>
      </c>
      <c r="I54" s="55">
        <v>591487.77535414358</v>
      </c>
      <c r="J54" s="56">
        <f t="shared" si="2"/>
        <v>10217.064471085792</v>
      </c>
      <c r="K54" s="56">
        <f t="shared" si="2"/>
        <v>1146.6321836744337</v>
      </c>
      <c r="L54" s="41" t="s">
        <v>462</v>
      </c>
      <c r="M54" s="41" t="s">
        <v>462</v>
      </c>
      <c r="N54" s="42">
        <f t="shared" si="3"/>
        <v>0.99871771283066624</v>
      </c>
      <c r="O54" s="42">
        <f t="shared" si="3"/>
        <v>0.11208325788470469</v>
      </c>
      <c r="P54" t="s">
        <v>185</v>
      </c>
      <c r="Q54" s="40">
        <v>10230.182502849138</v>
      </c>
      <c r="R54" s="55">
        <v>1299409382525.2698</v>
      </c>
      <c r="S54">
        <v>127017224</v>
      </c>
      <c r="V54" s="31" t="s">
        <v>459</v>
      </c>
    </row>
    <row r="55" spans="1:22" x14ac:dyDescent="0.55000000000000004">
      <c r="A55" s="28" t="s">
        <v>145</v>
      </c>
      <c r="B55" s="55">
        <v>409871.72807801142</v>
      </c>
      <c r="C55" s="55">
        <v>3124049.0129352435</v>
      </c>
      <c r="D55">
        <v>0</v>
      </c>
      <c r="E55" s="55">
        <v>59709895.013604663</v>
      </c>
      <c r="F55" s="56">
        <f t="shared" si="4"/>
        <v>409871.72807801515</v>
      </c>
      <c r="G55" s="56">
        <f t="shared" si="5"/>
        <v>62833944.026539914</v>
      </c>
      <c r="H55" s="55">
        <v>4197.9112049646938</v>
      </c>
      <c r="I55" s="55">
        <v>600509.24404021527</v>
      </c>
      <c r="J55" s="56">
        <f t="shared" si="2"/>
        <v>97.637064736690249</v>
      </c>
      <c r="K55" s="56">
        <f t="shared" si="2"/>
        <v>104.63443260888755</v>
      </c>
      <c r="L55" s="41" t="s">
        <v>462</v>
      </c>
      <c r="M55" s="41" t="s">
        <v>462</v>
      </c>
      <c r="N55" s="42">
        <f t="shared" si="3"/>
        <v>3.1463435338707192E-2</v>
      </c>
      <c r="O55" s="42">
        <f t="shared" si="3"/>
        <v>3.3718329340096546E-2</v>
      </c>
      <c r="P55" t="s">
        <v>191</v>
      </c>
      <c r="Q55" s="40">
        <v>3103.19148832977</v>
      </c>
      <c r="R55" s="55">
        <v>106679999525.16304</v>
      </c>
      <c r="S55">
        <v>34377511</v>
      </c>
      <c r="V55" s="31" t="s">
        <v>459</v>
      </c>
    </row>
    <row r="56" spans="1:22" x14ac:dyDescent="0.55000000000000004">
      <c r="A56" s="28" t="s">
        <v>34</v>
      </c>
      <c r="B56" s="55">
        <v>69058555.069619551</v>
      </c>
      <c r="C56" s="55">
        <v>75377037.138486341</v>
      </c>
      <c r="D56">
        <v>0</v>
      </c>
      <c r="E56" s="55">
        <v>550353229.34598815</v>
      </c>
      <c r="F56" s="56">
        <f t="shared" si="4"/>
        <v>69058555.069619596</v>
      </c>
      <c r="G56" s="56">
        <f t="shared" si="5"/>
        <v>625730266.48447442</v>
      </c>
      <c r="H56" s="55">
        <v>88347.772266864456</v>
      </c>
      <c r="I56" s="55">
        <v>14748159.852414018</v>
      </c>
      <c r="J56" s="56">
        <f t="shared" si="2"/>
        <v>781.66719202630713</v>
      </c>
      <c r="K56" s="56">
        <f t="shared" si="2"/>
        <v>42.427684046430599</v>
      </c>
      <c r="L56" s="41" t="s">
        <v>461</v>
      </c>
      <c r="M56" s="41" t="s">
        <v>462</v>
      </c>
      <c r="N56" s="42">
        <f t="shared" si="3"/>
        <v>1.2983405928745126</v>
      </c>
      <c r="O56" s="42">
        <f t="shared" si="3"/>
        <v>7.0471915696419932E-2</v>
      </c>
      <c r="P56" t="s">
        <v>187</v>
      </c>
      <c r="Q56" s="40">
        <v>602.050953591233</v>
      </c>
      <c r="R56" s="55">
        <v>16844099098.594873</v>
      </c>
      <c r="S56">
        <v>27977863</v>
      </c>
      <c r="V56" s="31" t="s">
        <v>460</v>
      </c>
    </row>
    <row r="57" spans="1:22" x14ac:dyDescent="0.55000000000000004">
      <c r="A57" s="28" t="s">
        <v>35</v>
      </c>
      <c r="B57" s="55">
        <v>688796.15029718541</v>
      </c>
      <c r="C57" s="55">
        <v>2094122.2973582707</v>
      </c>
      <c r="D57">
        <v>0</v>
      </c>
      <c r="E57" s="55">
        <v>46124284.050389439</v>
      </c>
      <c r="F57" s="56">
        <f t="shared" si="4"/>
        <v>688796.15029719472</v>
      </c>
      <c r="G57" s="56">
        <f t="shared" si="5"/>
        <v>48218406.347747713</v>
      </c>
      <c r="H57" s="55">
        <v>3001.0362133706512</v>
      </c>
      <c r="I57" s="55">
        <v>624379.30446335592</v>
      </c>
      <c r="J57" s="56">
        <f t="shared" si="2"/>
        <v>229.51943972830796</v>
      </c>
      <c r="K57" s="56">
        <f t="shared" si="2"/>
        <v>77.226144433455659</v>
      </c>
      <c r="L57" s="41" t="s">
        <v>462</v>
      </c>
      <c r="M57" s="41" t="s">
        <v>462</v>
      </c>
      <c r="N57" s="42">
        <f t="shared" si="3"/>
        <v>0.19065536177077427</v>
      </c>
      <c r="O57" s="42">
        <f t="shared" si="3"/>
        <v>6.4149592394228086E-2</v>
      </c>
      <c r="P57" t="s">
        <v>194</v>
      </c>
      <c r="Q57" s="40">
        <v>1203.8446629382504</v>
      </c>
      <c r="R57" s="55">
        <v>64883801190.460983</v>
      </c>
      <c r="S57">
        <v>53897154</v>
      </c>
      <c r="V57" s="31" t="s">
        <v>460</v>
      </c>
    </row>
    <row r="58" spans="1:22" x14ac:dyDescent="0.55000000000000004">
      <c r="A58" s="28" t="s">
        <v>28</v>
      </c>
      <c r="B58" s="55">
        <v>403863.81735940371</v>
      </c>
      <c r="C58" s="55">
        <v>1258355.5617911564</v>
      </c>
      <c r="D58">
        <v>0</v>
      </c>
      <c r="E58" s="55">
        <v>6133753.7116653919</v>
      </c>
      <c r="F58" s="56">
        <f t="shared" si="4"/>
        <v>403863.81735940278</v>
      </c>
      <c r="G58" s="56">
        <f t="shared" si="5"/>
        <v>7392109.2734565474</v>
      </c>
      <c r="H58" s="55">
        <v>4745.145390830482</v>
      </c>
      <c r="I58" s="55">
        <v>778586.43913833459</v>
      </c>
      <c r="J58" s="56">
        <f t="shared" si="2"/>
        <v>85.110946893182472</v>
      </c>
      <c r="K58" s="56">
        <f t="shared" si="2"/>
        <v>9.4942692318625923</v>
      </c>
      <c r="L58" s="41" t="s">
        <v>462</v>
      </c>
      <c r="M58" s="41" t="s">
        <v>462</v>
      </c>
      <c r="N58" s="42">
        <f t="shared" si="3"/>
        <v>1.5228375561727228E-2</v>
      </c>
      <c r="O58" s="42">
        <f t="shared" si="3"/>
        <v>1.6987508989696873E-3</v>
      </c>
      <c r="P58" t="s">
        <v>195</v>
      </c>
      <c r="Q58" s="40">
        <v>5588.9708359365577</v>
      </c>
      <c r="R58" s="55">
        <v>13742329160.525887</v>
      </c>
      <c r="S58">
        <v>2458830</v>
      </c>
      <c r="V58" s="31" t="s">
        <v>460</v>
      </c>
    </row>
    <row r="59" spans="1:22" x14ac:dyDescent="0.55000000000000004">
      <c r="A59" s="28" t="s">
        <v>146</v>
      </c>
      <c r="B59" s="55">
        <v>5542956.2837875932</v>
      </c>
      <c r="C59" s="55">
        <v>18955964.305867031</v>
      </c>
      <c r="D59">
        <v>0</v>
      </c>
      <c r="E59" s="55">
        <v>48204406.153166905</v>
      </c>
      <c r="F59" s="56">
        <f t="shared" si="4"/>
        <v>5542956.2837875783</v>
      </c>
      <c r="G59" s="56">
        <f t="shared" si="5"/>
        <v>67160370.459033906</v>
      </c>
      <c r="H59" s="55">
        <v>2586.0706186195748</v>
      </c>
      <c r="I59" s="55">
        <v>146049.87636773221</v>
      </c>
      <c r="J59" s="56">
        <f t="shared" si="2"/>
        <v>2143.3893737775679</v>
      </c>
      <c r="K59" s="56">
        <f t="shared" si="2"/>
        <v>459.84544546914867</v>
      </c>
      <c r="L59" s="41" t="s">
        <v>463</v>
      </c>
      <c r="M59" s="41" t="s">
        <v>462</v>
      </c>
      <c r="N59" s="42">
        <f t="shared" si="3"/>
        <v>3.0754140639809111</v>
      </c>
      <c r="O59" s="42">
        <f t="shared" si="3"/>
        <v>0.65980319187686165</v>
      </c>
      <c r="P59" t="s">
        <v>196</v>
      </c>
      <c r="Q59" s="40">
        <v>696.94334785056503</v>
      </c>
      <c r="R59" s="55">
        <v>19872433537.606655</v>
      </c>
      <c r="S59">
        <v>28513700</v>
      </c>
      <c r="V59" s="31" t="s">
        <v>459</v>
      </c>
    </row>
    <row r="60" spans="1:22" x14ac:dyDescent="0.55000000000000004">
      <c r="A60" s="28" t="s">
        <v>148</v>
      </c>
      <c r="B60" s="55">
        <v>478049.67283830326</v>
      </c>
      <c r="C60" s="55">
        <v>725963.02397772204</v>
      </c>
      <c r="D60">
        <v>0</v>
      </c>
      <c r="E60" s="55">
        <v>147175697.59301692</v>
      </c>
      <c r="F60" s="56">
        <f t="shared" si="4"/>
        <v>478049.67283829674</v>
      </c>
      <c r="G60" s="56">
        <f t="shared" si="5"/>
        <v>147901660.61699465</v>
      </c>
      <c r="H60" s="55">
        <v>1483.751188521981</v>
      </c>
      <c r="I60" s="55">
        <v>353812.15060492995</v>
      </c>
      <c r="J60" s="56">
        <f t="shared" si="2"/>
        <v>322.18991737725213</v>
      </c>
      <c r="K60" s="56">
        <f t="shared" si="2"/>
        <v>418.02312431644856</v>
      </c>
      <c r="L60" s="41" t="s">
        <v>462</v>
      </c>
      <c r="M60" s="41" t="s">
        <v>462</v>
      </c>
      <c r="N60" s="42">
        <f t="shared" si="3"/>
        <v>0.75388416256363622</v>
      </c>
      <c r="O60" s="42">
        <f t="shared" si="3"/>
        <v>0.97812189646686576</v>
      </c>
      <c r="P60" t="s">
        <v>197</v>
      </c>
      <c r="Q60" s="40">
        <v>427.37324031535906</v>
      </c>
      <c r="R60" s="55">
        <v>8504351393.8241673</v>
      </c>
      <c r="S60">
        <v>19899120</v>
      </c>
      <c r="V60" s="31" t="s">
        <v>459</v>
      </c>
    </row>
    <row r="61" spans="1:22" x14ac:dyDescent="0.55000000000000004">
      <c r="A61" s="28" t="s">
        <v>29</v>
      </c>
      <c r="B61" s="55">
        <v>279013493.04933679</v>
      </c>
      <c r="C61" s="55">
        <v>594703735.09720016</v>
      </c>
      <c r="D61">
        <v>11203168.151429534</v>
      </c>
      <c r="E61" s="55">
        <v>1187885492.0004594</v>
      </c>
      <c r="F61" s="56">
        <f t="shared" si="4"/>
        <v>290216661.20076632</v>
      </c>
      <c r="G61" s="56">
        <f t="shared" si="5"/>
        <v>1782589227.0976598</v>
      </c>
      <c r="H61" s="55">
        <v>1018222.8547782996</v>
      </c>
      <c r="I61" s="55">
        <v>27364640.893448018</v>
      </c>
      <c r="J61" s="56">
        <f t="shared" si="2"/>
        <v>285.02273332290895</v>
      </c>
      <c r="K61" s="56">
        <f t="shared" si="2"/>
        <v>65.142065413490201</v>
      </c>
      <c r="L61" s="41" t="s">
        <v>462</v>
      </c>
      <c r="M61" s="41" t="s">
        <v>462</v>
      </c>
      <c r="N61" s="42">
        <f t="shared" si="3"/>
        <v>8.8977933965861303E-2</v>
      </c>
      <c r="O61" s="42">
        <f t="shared" si="3"/>
        <v>2.0335944179563706E-2</v>
      </c>
      <c r="P61" t="s">
        <v>197</v>
      </c>
      <c r="Q61" s="40">
        <v>3203.2968244943218</v>
      </c>
      <c r="R61" s="55">
        <v>583646966291.23511</v>
      </c>
      <c r="S61">
        <v>182201962</v>
      </c>
      <c r="V61" s="31" t="s">
        <v>460</v>
      </c>
    </row>
    <row r="62" spans="1:22" x14ac:dyDescent="0.55000000000000004">
      <c r="A62" s="28" t="s">
        <v>149</v>
      </c>
      <c r="B62" s="55">
        <v>142758450.55840027</v>
      </c>
      <c r="C62" s="55">
        <v>451978167.19136429</v>
      </c>
      <c r="D62">
        <v>0</v>
      </c>
      <c r="E62" s="55">
        <v>274369138.8975274</v>
      </c>
      <c r="F62" s="56">
        <f t="shared" si="4"/>
        <v>142758450.55840039</v>
      </c>
      <c r="G62" s="56">
        <f t="shared" si="5"/>
        <v>726347306.08889163</v>
      </c>
      <c r="H62" s="55">
        <v>136655.9158217372</v>
      </c>
      <c r="I62" s="55">
        <v>6151731.4048561472</v>
      </c>
      <c r="J62" s="56">
        <f t="shared" si="2"/>
        <v>1044.6562060629979</v>
      </c>
      <c r="K62" s="56">
        <f t="shared" si="2"/>
        <v>118.07201229811766</v>
      </c>
      <c r="L62" s="41" t="s">
        <v>462</v>
      </c>
      <c r="M62" s="41" t="s">
        <v>462</v>
      </c>
      <c r="N62" s="42">
        <f t="shared" si="3"/>
        <v>0.78301417684240349</v>
      </c>
      <c r="O62" s="42">
        <f t="shared" si="3"/>
        <v>8.8499985910351672E-2</v>
      </c>
      <c r="P62" t="s">
        <v>196</v>
      </c>
      <c r="Q62" s="40">
        <v>1334.1472440201485</v>
      </c>
      <c r="R62" s="55">
        <v>252053599973.95383</v>
      </c>
      <c r="S62">
        <v>188924874</v>
      </c>
      <c r="V62" s="31" t="s">
        <v>460</v>
      </c>
    </row>
    <row r="63" spans="1:22" x14ac:dyDescent="0.55000000000000004">
      <c r="A63" s="28" t="s">
        <v>151</v>
      </c>
      <c r="B63" s="55">
        <v>13223971.088889554</v>
      </c>
      <c r="C63" s="55">
        <v>95702027.686640114</v>
      </c>
      <c r="D63">
        <v>0</v>
      </c>
      <c r="E63" s="55">
        <v>241996203.45549256</v>
      </c>
      <c r="F63" s="56">
        <f t="shared" si="4"/>
        <v>13223971.088889539</v>
      </c>
      <c r="G63" s="56">
        <f t="shared" si="5"/>
        <v>337698231.1421327</v>
      </c>
      <c r="H63" s="55">
        <v>932.11565993765134</v>
      </c>
      <c r="I63" s="55">
        <v>354104.54913751048</v>
      </c>
      <c r="J63" s="56">
        <f t="shared" si="2"/>
        <v>14187.049587573803</v>
      </c>
      <c r="K63" s="56">
        <f t="shared" si="2"/>
        <v>953.66815242747236</v>
      </c>
      <c r="L63" s="41" t="s">
        <v>463</v>
      </c>
      <c r="M63" s="41" t="s">
        <v>462</v>
      </c>
      <c r="N63" s="42">
        <f t="shared" si="3"/>
        <v>6.7274453307429303</v>
      </c>
      <c r="O63" s="42">
        <f t="shared" si="3"/>
        <v>0.45222583593038845</v>
      </c>
      <c r="P63" t="s">
        <v>189</v>
      </c>
      <c r="Q63" s="40">
        <v>2108.8316426358961</v>
      </c>
      <c r="R63" s="55">
        <v>16067865220.200178</v>
      </c>
      <c r="S63">
        <v>7619321</v>
      </c>
      <c r="V63" s="31" t="s">
        <v>459</v>
      </c>
    </row>
    <row r="64" spans="1:22" x14ac:dyDescent="0.55000000000000004">
      <c r="A64" s="28" t="s">
        <v>153</v>
      </c>
      <c r="B64" s="55">
        <v>6732613.2688287795</v>
      </c>
      <c r="C64" s="55">
        <v>35090020.930592388</v>
      </c>
      <c r="D64">
        <v>0</v>
      </c>
      <c r="E64" s="55">
        <v>198289231.18289039</v>
      </c>
      <c r="F64" s="56">
        <f t="shared" si="4"/>
        <v>6732613.2688288689</v>
      </c>
      <c r="G64" s="56">
        <f t="shared" si="5"/>
        <v>233379252.11348277</v>
      </c>
      <c r="H64" s="55">
        <v>2239.1146702220394</v>
      </c>
      <c r="I64" s="55">
        <v>569725.86078449525</v>
      </c>
      <c r="J64" s="56">
        <f t="shared" si="2"/>
        <v>3006.8193283558971</v>
      </c>
      <c r="K64" s="56">
        <f t="shared" si="2"/>
        <v>409.63429638269645</v>
      </c>
      <c r="L64" s="41" t="s">
        <v>462</v>
      </c>
      <c r="M64" s="41" t="s">
        <v>462</v>
      </c>
      <c r="N64" s="42">
        <f t="shared" si="3"/>
        <v>0.45899158755692576</v>
      </c>
      <c r="O64" s="42">
        <f t="shared" si="3"/>
        <v>6.2530759411229764E-2</v>
      </c>
      <c r="P64" t="s">
        <v>193</v>
      </c>
      <c r="Q64" s="40">
        <v>6550.924700734261</v>
      </c>
      <c r="R64" s="55">
        <v>205546202529.78766</v>
      </c>
      <c r="S64">
        <v>31376670</v>
      </c>
      <c r="V64" s="31" t="s">
        <v>459</v>
      </c>
    </row>
    <row r="65" spans="1:22" x14ac:dyDescent="0.55000000000000004">
      <c r="A65" s="28" t="s">
        <v>154</v>
      </c>
      <c r="B65" s="55">
        <v>10179679.833056793</v>
      </c>
      <c r="C65" s="55">
        <v>68384491.56515345</v>
      </c>
      <c r="D65">
        <v>0</v>
      </c>
      <c r="E65" s="55">
        <v>357967818.29320097</v>
      </c>
      <c r="F65" s="56">
        <f t="shared" si="4"/>
        <v>10179679.833056629</v>
      </c>
      <c r="G65" s="56">
        <f t="shared" si="5"/>
        <v>426352309.85835433</v>
      </c>
      <c r="H65" s="55">
        <v>6106.4447525275173</v>
      </c>
      <c r="I65" s="55">
        <v>1854791.3365879536</v>
      </c>
      <c r="J65" s="56">
        <f t="shared" si="2"/>
        <v>1667.038718207212</v>
      </c>
      <c r="K65" s="56">
        <f t="shared" si="2"/>
        <v>229.86537700928972</v>
      </c>
      <c r="L65" s="41" t="s">
        <v>462</v>
      </c>
      <c r="M65" s="41" t="s">
        <v>462</v>
      </c>
      <c r="N65" s="42">
        <f t="shared" si="3"/>
        <v>0.58073954528155369</v>
      </c>
      <c r="O65" s="42">
        <f t="shared" si="3"/>
        <v>8.007727298854185E-2</v>
      </c>
      <c r="P65" t="s">
        <v>194</v>
      </c>
      <c r="Q65" s="40">
        <v>2870.5445181953291</v>
      </c>
      <c r="R65" s="55">
        <v>289062096302.83612</v>
      </c>
      <c r="S65">
        <v>100699395</v>
      </c>
      <c r="V65" s="31" t="s">
        <v>459</v>
      </c>
    </row>
    <row r="66" spans="1:22" x14ac:dyDescent="0.55000000000000004">
      <c r="A66" s="28" t="s">
        <v>157</v>
      </c>
      <c r="B66" s="55">
        <v>26548910.267645001</v>
      </c>
      <c r="C66" s="55">
        <v>230610744.39466918</v>
      </c>
      <c r="D66">
        <v>0</v>
      </c>
      <c r="E66" s="55">
        <v>222220995.29390728</v>
      </c>
      <c r="F66" s="56">
        <f t="shared" si="4"/>
        <v>26548910.267644644</v>
      </c>
      <c r="G66" s="56">
        <f t="shared" si="5"/>
        <v>452831739.6885767</v>
      </c>
      <c r="H66" s="55">
        <v>1011.2678807436969</v>
      </c>
      <c r="I66" s="55">
        <v>13605434.23719731</v>
      </c>
      <c r="J66" s="56">
        <f t="shared" si="2"/>
        <v>26253.093540477425</v>
      </c>
      <c r="K66" s="56">
        <f t="shared" si="2"/>
        <v>33.283152290026358</v>
      </c>
      <c r="L66" s="41" t="s">
        <v>461</v>
      </c>
      <c r="M66" s="41" t="s">
        <v>462</v>
      </c>
      <c r="N66" s="42">
        <f t="shared" si="3"/>
        <v>2.0613427874458679</v>
      </c>
      <c r="O66" s="42">
        <f t="shared" si="3"/>
        <v>2.6133295800255842E-3</v>
      </c>
      <c r="P66" t="s">
        <v>186</v>
      </c>
      <c r="Q66" s="40">
        <v>12735.9184024927</v>
      </c>
      <c r="R66" s="55">
        <v>1827055601921.0864</v>
      </c>
      <c r="S66">
        <v>143456918</v>
      </c>
      <c r="V66" s="31" t="s">
        <v>460</v>
      </c>
    </row>
    <row r="67" spans="1:22" x14ac:dyDescent="0.55000000000000004">
      <c r="A67" s="28" t="s">
        <v>158</v>
      </c>
      <c r="B67" s="55">
        <v>1899517.432174921</v>
      </c>
      <c r="C67" s="55">
        <v>5845659.3926314022</v>
      </c>
      <c r="D67">
        <v>7625175.0997174084</v>
      </c>
      <c r="E67" s="55">
        <v>29206456.851207882</v>
      </c>
      <c r="F67" s="56">
        <f t="shared" si="4"/>
        <v>9524692.5318923295</v>
      </c>
      <c r="G67" s="56">
        <f t="shared" si="5"/>
        <v>35052116.243839286</v>
      </c>
      <c r="H67" s="55">
        <v>131527.37617537065</v>
      </c>
      <c r="I67" s="55">
        <v>784197.40714448807</v>
      </c>
      <c r="J67" s="56">
        <f t="shared" si="2"/>
        <v>72.416046064757509</v>
      </c>
      <c r="K67" s="56">
        <f t="shared" si="2"/>
        <v>44.698077199050147</v>
      </c>
      <c r="L67" s="41" t="s">
        <v>462</v>
      </c>
      <c r="M67" s="41" t="s">
        <v>462</v>
      </c>
      <c r="N67" s="42">
        <f t="shared" si="3"/>
        <v>0.1040925171252349</v>
      </c>
      <c r="O67" s="42">
        <f t="shared" si="3"/>
        <v>6.4250060851796922E-2</v>
      </c>
      <c r="P67" t="s">
        <v>187</v>
      </c>
      <c r="Q67" s="40">
        <v>695.68925860091304</v>
      </c>
      <c r="R67" s="55">
        <v>8076719932.144227</v>
      </c>
      <c r="S67">
        <v>11609666</v>
      </c>
      <c r="V67" s="31" t="s">
        <v>459</v>
      </c>
    </row>
    <row r="68" spans="1:22" x14ac:dyDescent="0.55000000000000004">
      <c r="A68" s="28" t="s">
        <v>159</v>
      </c>
      <c r="B68" s="55">
        <v>86666.134214298567</v>
      </c>
      <c r="C68" s="55">
        <v>464885.60960030183</v>
      </c>
      <c r="D68">
        <v>107382.68648182612</v>
      </c>
      <c r="E68" s="55">
        <v>990666.07208844472</v>
      </c>
      <c r="F68" s="56">
        <f t="shared" si="4"/>
        <v>194048.82069612434</v>
      </c>
      <c r="G68" s="56">
        <f t="shared" si="5"/>
        <v>1455551.6816887469</v>
      </c>
      <c r="H68" s="55">
        <v>565.36395823876978</v>
      </c>
      <c r="I68" s="55">
        <v>5146.7241346304236</v>
      </c>
      <c r="J68" s="56">
        <f t="shared" si="2"/>
        <v>343.22814156853599</v>
      </c>
      <c r="K68" s="56">
        <f t="shared" si="2"/>
        <v>282.81128803754456</v>
      </c>
      <c r="L68" s="41" t="s">
        <v>462</v>
      </c>
      <c r="M68" s="41" t="s">
        <v>462</v>
      </c>
      <c r="N68" s="42">
        <f t="shared" si="3"/>
        <v>0.19097452153917091</v>
      </c>
      <c r="O68" s="42">
        <f t="shared" si="3"/>
        <v>0.15735816466570829</v>
      </c>
      <c r="P68" t="s">
        <v>190</v>
      </c>
      <c r="Q68" s="40">
        <v>1797.2457205404557</v>
      </c>
      <c r="R68" s="55">
        <v>342094939.43055248</v>
      </c>
      <c r="S68">
        <v>190344</v>
      </c>
      <c r="V68" s="31" t="s">
        <v>459</v>
      </c>
    </row>
    <row r="69" spans="1:22" x14ac:dyDescent="0.55000000000000004">
      <c r="A69" s="28" t="s">
        <v>160</v>
      </c>
      <c r="B69" s="55">
        <v>3508027.5316993166</v>
      </c>
      <c r="C69" s="55">
        <v>11052136.332732005</v>
      </c>
      <c r="D69">
        <v>0</v>
      </c>
      <c r="E69" s="55">
        <v>61921828.936606959</v>
      </c>
      <c r="F69" s="56">
        <f t="shared" si="4"/>
        <v>3508027.5316993222</v>
      </c>
      <c r="G69" s="56">
        <f t="shared" si="5"/>
        <v>72973965.26933898</v>
      </c>
      <c r="H69" s="55">
        <v>2993.2888672749414</v>
      </c>
      <c r="I69" s="55">
        <v>259026.08174897026</v>
      </c>
      <c r="J69" s="56">
        <f t="shared" si="2"/>
        <v>1171.964246435391</v>
      </c>
      <c r="K69" s="56">
        <f t="shared" si="2"/>
        <v>281.72439152309062</v>
      </c>
      <c r="L69" s="41" t="s">
        <v>461</v>
      </c>
      <c r="M69" s="41" t="s">
        <v>462</v>
      </c>
      <c r="N69" s="42">
        <f t="shared" si="3"/>
        <v>1.1037809853129901</v>
      </c>
      <c r="O69" s="42">
        <f t="shared" si="3"/>
        <v>0.26533405554638007</v>
      </c>
      <c r="P69" t="s">
        <v>197</v>
      </c>
      <c r="Q69" s="40">
        <v>1061.7724548888355</v>
      </c>
      <c r="R69" s="55">
        <v>16063845333.893375</v>
      </c>
      <c r="S69">
        <v>15129273</v>
      </c>
      <c r="V69" s="31" t="s">
        <v>459</v>
      </c>
    </row>
    <row r="70" spans="1:22" x14ac:dyDescent="0.55000000000000004">
      <c r="A70" s="28" t="s">
        <v>162</v>
      </c>
      <c r="B70" s="55">
        <v>12235.246563313995</v>
      </c>
      <c r="C70" s="55">
        <v>73686.5009783649</v>
      </c>
      <c r="D70">
        <v>0</v>
      </c>
      <c r="E70" s="55">
        <v>9886728.2757614404</v>
      </c>
      <c r="F70" s="56">
        <f t="shared" si="4"/>
        <v>12235.24656331446</v>
      </c>
      <c r="G70" s="56">
        <f t="shared" si="5"/>
        <v>9960414.7767398097</v>
      </c>
      <c r="H70" s="55">
        <v>12.578868595673882</v>
      </c>
      <c r="I70" s="55">
        <v>7996.4448450323853</v>
      </c>
      <c r="J70" s="56">
        <f t="shared" si="2"/>
        <v>972.68259623305073</v>
      </c>
      <c r="K70" s="56">
        <f t="shared" si="2"/>
        <v>1245.6053871149375</v>
      </c>
      <c r="L70" s="41" t="s">
        <v>462</v>
      </c>
      <c r="M70" s="41" t="s">
        <v>462</v>
      </c>
      <c r="N70" s="42">
        <f t="shared" si="3"/>
        <v>0.48052919783476</v>
      </c>
      <c r="O70" s="42">
        <f t="shared" si="3"/>
        <v>0.61535978931567781</v>
      </c>
      <c r="P70" t="s">
        <v>189</v>
      </c>
      <c r="Q70" s="40">
        <v>2024.1904146842871</v>
      </c>
      <c r="R70" s="55">
        <v>1181299308.2960179</v>
      </c>
      <c r="S70">
        <v>583591</v>
      </c>
      <c r="V70" s="31"/>
    </row>
    <row r="71" spans="1:22" x14ac:dyDescent="0.55000000000000004">
      <c r="A71" s="28" t="s">
        <v>163</v>
      </c>
      <c r="B71" s="55">
        <v>1053202.694293825</v>
      </c>
      <c r="C71" s="55">
        <v>1811982.9053871646</v>
      </c>
      <c r="D71">
        <v>4167040.8528970405</v>
      </c>
      <c r="E71" s="55">
        <v>95289042.466503829</v>
      </c>
      <c r="F71" s="56">
        <f t="shared" si="4"/>
        <v>5220243.5471908674</v>
      </c>
      <c r="G71" s="56">
        <f t="shared" si="5"/>
        <v>97101025.371890992</v>
      </c>
      <c r="H71" s="55">
        <v>62824.461912138067</v>
      </c>
      <c r="I71" s="55">
        <v>310409.69263839419</v>
      </c>
      <c r="J71" s="56">
        <f t="shared" si="2"/>
        <v>83.092530971320343</v>
      </c>
      <c r="K71" s="56">
        <f t="shared" si="2"/>
        <v>312.8157002655422</v>
      </c>
      <c r="L71" s="41" t="s">
        <v>462</v>
      </c>
      <c r="M71" s="41" t="s">
        <v>462</v>
      </c>
      <c r="N71" s="42">
        <f t="shared" si="3"/>
        <v>0.10726541081753509</v>
      </c>
      <c r="O71" s="42">
        <f t="shared" si="3"/>
        <v>0.40381854069097595</v>
      </c>
      <c r="P71" t="s">
        <v>197</v>
      </c>
      <c r="Q71" s="40">
        <v>774.64422443378078</v>
      </c>
      <c r="R71" s="55">
        <v>4998921714.8084841</v>
      </c>
      <c r="S71">
        <v>6453184</v>
      </c>
      <c r="V71" s="31" t="s">
        <v>459</v>
      </c>
    </row>
    <row r="72" spans="1:22" x14ac:dyDescent="0.55000000000000004">
      <c r="A72" s="28" t="s">
        <v>164</v>
      </c>
      <c r="B72" s="55">
        <v>27553.851350408513</v>
      </c>
      <c r="C72" s="55">
        <v>105950.99117105626</v>
      </c>
      <c r="D72">
        <v>25141573.428055782</v>
      </c>
      <c r="E72" s="55">
        <v>93593903.643376231</v>
      </c>
      <c r="F72" s="56">
        <f t="shared" ref="F72:F88" si="6">R251-R164</f>
        <v>25169127.279406194</v>
      </c>
      <c r="G72" s="56">
        <f t="shared" ref="G72:G88" si="7">R338-R164</f>
        <v>93699854.634547323</v>
      </c>
      <c r="H72" s="55">
        <v>23172.95854718806</v>
      </c>
      <c r="I72" s="55">
        <v>289159.03932591062</v>
      </c>
      <c r="J72" s="56">
        <f t="shared" si="2"/>
        <v>1086.1421612675504</v>
      </c>
      <c r="K72" s="56">
        <f t="shared" si="2"/>
        <v>324.04262669076854</v>
      </c>
      <c r="L72" s="41"/>
      <c r="M72" s="41"/>
      <c r="N72" s="42"/>
      <c r="O72" s="42"/>
      <c r="P72" t="s">
        <v>187</v>
      </c>
      <c r="Q72" s="40"/>
      <c r="R72" s="55"/>
      <c r="V72" s="31" t="s">
        <v>459</v>
      </c>
    </row>
    <row r="73" spans="1:22" x14ac:dyDescent="0.55000000000000004">
      <c r="A73" s="28" t="s">
        <v>27</v>
      </c>
      <c r="B73" s="55">
        <v>3054657.6072291732</v>
      </c>
      <c r="C73" s="55">
        <v>14111212.683515817</v>
      </c>
      <c r="D73">
        <v>0</v>
      </c>
      <c r="E73" s="55">
        <v>108128665.13026029</v>
      </c>
      <c r="F73" s="56">
        <f t="shared" si="6"/>
        <v>3054657.6072291136</v>
      </c>
      <c r="G73" s="56">
        <f t="shared" si="7"/>
        <v>122239877.81377602</v>
      </c>
      <c r="H73" s="55">
        <v>3639.9177083813411</v>
      </c>
      <c r="I73" s="55">
        <v>36513269.374768056</v>
      </c>
      <c r="J73" s="56">
        <f t="shared" ref="J73:K88" si="8">F73/H73</f>
        <v>839.21062286529252</v>
      </c>
      <c r="K73" s="56">
        <f t="shared" si="8"/>
        <v>3.3478206664848269</v>
      </c>
      <c r="L73" s="41" t="s">
        <v>462</v>
      </c>
      <c r="M73" s="41" t="s">
        <v>462</v>
      </c>
      <c r="N73" s="42">
        <f t="shared" ref="N73:O88" si="9">J73/$Q73</f>
        <v>0.12955059402335051</v>
      </c>
      <c r="O73" s="42">
        <f t="shared" si="9"/>
        <v>5.1680965923184773E-4</v>
      </c>
      <c r="P73" t="s">
        <v>195</v>
      </c>
      <c r="Q73" s="40">
        <v>6477.8600915873158</v>
      </c>
      <c r="R73" s="55">
        <v>352981226401.79004</v>
      </c>
      <c r="S73">
        <v>54490406</v>
      </c>
      <c r="V73" s="31" t="s">
        <v>460</v>
      </c>
    </row>
    <row r="74" spans="1:22" x14ac:dyDescent="0.55000000000000004">
      <c r="A74" s="28" t="s">
        <v>165</v>
      </c>
      <c r="B74" s="55">
        <v>12436311.753885314</v>
      </c>
      <c r="C74" s="55">
        <v>29423177.848857578</v>
      </c>
      <c r="D74">
        <v>0</v>
      </c>
      <c r="E74" s="55">
        <v>108446817.8496052</v>
      </c>
      <c r="F74" s="56">
        <f t="shared" si="6"/>
        <v>12436311.753885306</v>
      </c>
      <c r="G74" s="56">
        <f t="shared" si="7"/>
        <v>137869995.69846275</v>
      </c>
      <c r="H74" s="55">
        <v>41038.117774175036</v>
      </c>
      <c r="I74" s="55">
        <v>3213936.408966722</v>
      </c>
      <c r="J74" s="56">
        <f t="shared" si="8"/>
        <v>303.04293735692187</v>
      </c>
      <c r="K74" s="56">
        <f t="shared" si="8"/>
        <v>42.897549345970987</v>
      </c>
      <c r="L74" s="41" t="s">
        <v>462</v>
      </c>
      <c r="M74" s="41" t="s">
        <v>462</v>
      </c>
      <c r="N74" s="42">
        <f t="shared" si="9"/>
        <v>0.27617464430018734</v>
      </c>
      <c r="O74" s="42">
        <f t="shared" si="9"/>
        <v>3.9094180960962975E-2</v>
      </c>
      <c r="P74" t="s">
        <v>187</v>
      </c>
      <c r="Q74" s="40">
        <v>1097.2873274620031</v>
      </c>
      <c r="R74" s="55">
        <v>13540319330.863556</v>
      </c>
      <c r="S74">
        <v>12339812</v>
      </c>
      <c r="V74" s="31" t="s">
        <v>460</v>
      </c>
    </row>
    <row r="75" spans="1:22" x14ac:dyDescent="0.55000000000000004">
      <c r="A75" s="28" t="s">
        <v>167</v>
      </c>
      <c r="B75" s="55">
        <v>738268.50552770006</v>
      </c>
      <c r="C75" s="55">
        <v>1775108.7105092166</v>
      </c>
      <c r="D75">
        <v>0</v>
      </c>
      <c r="E75" s="55">
        <v>318809153.22687304</v>
      </c>
      <c r="F75" s="56">
        <f t="shared" si="6"/>
        <v>738268.50552769005</v>
      </c>
      <c r="G75" s="56">
        <f t="shared" si="7"/>
        <v>320584261.93738222</v>
      </c>
      <c r="H75" s="55">
        <v>10123.122384184979</v>
      </c>
      <c r="I75" s="55">
        <v>1335724.1188014355</v>
      </c>
      <c r="J75" s="56">
        <f t="shared" si="8"/>
        <v>72.928932152500963</v>
      </c>
      <c r="K75" s="56">
        <f t="shared" si="8"/>
        <v>240.00784100915024</v>
      </c>
      <c r="L75" s="41" t="s">
        <v>462</v>
      </c>
      <c r="M75" s="41" t="s">
        <v>462</v>
      </c>
      <c r="N75" s="42">
        <f t="shared" si="9"/>
        <v>3.8877719129286004E-2</v>
      </c>
      <c r="O75" s="42">
        <f t="shared" si="9"/>
        <v>0.12794589412152918</v>
      </c>
      <c r="P75" t="s">
        <v>191</v>
      </c>
      <c r="Q75" s="40">
        <v>1875.8541855292301</v>
      </c>
      <c r="R75" s="55">
        <v>75474771803.97467</v>
      </c>
      <c r="S75">
        <v>40234882</v>
      </c>
      <c r="V75" s="31" t="s">
        <v>459</v>
      </c>
    </row>
    <row r="76" spans="1:22" x14ac:dyDescent="0.55000000000000004">
      <c r="A76" s="28" t="s">
        <v>21</v>
      </c>
      <c r="B76" s="55">
        <v>935679.70874167979</v>
      </c>
      <c r="C76" s="55">
        <v>4716820.1074903719</v>
      </c>
      <c r="D76">
        <v>0</v>
      </c>
      <c r="E76" s="55">
        <v>31431657.925899014</v>
      </c>
      <c r="F76" s="56">
        <f t="shared" si="6"/>
        <v>935679.70874169469</v>
      </c>
      <c r="G76" s="56">
        <f t="shared" si="7"/>
        <v>36148478.033389419</v>
      </c>
      <c r="H76" s="55">
        <v>401.05416671050079</v>
      </c>
      <c r="I76" s="55">
        <v>584316.93296305044</v>
      </c>
      <c r="J76" s="56">
        <f t="shared" si="8"/>
        <v>2333.0507108709608</v>
      </c>
      <c r="K76" s="56">
        <f t="shared" si="8"/>
        <v>61.864505363693247</v>
      </c>
      <c r="L76" s="41" t="s">
        <v>462</v>
      </c>
      <c r="M76" s="41" t="s">
        <v>462</v>
      </c>
      <c r="N76" s="42">
        <f t="shared" si="9"/>
        <v>0.87074540705793746</v>
      </c>
      <c r="O76" s="42">
        <f t="shared" si="9"/>
        <v>2.3089182611567522E-2</v>
      </c>
      <c r="P76" t="s">
        <v>195</v>
      </c>
      <c r="Q76" s="40">
        <v>2679.3718255188278</v>
      </c>
      <c r="R76" s="55">
        <v>3448271158.2879658</v>
      </c>
      <c r="S76">
        <v>1286970</v>
      </c>
      <c r="V76" s="31" t="s">
        <v>460</v>
      </c>
    </row>
    <row r="77" spans="1:22" x14ac:dyDescent="0.55000000000000004">
      <c r="A77" s="28" t="s">
        <v>53</v>
      </c>
      <c r="B77" s="55">
        <v>1519304.3210730879</v>
      </c>
      <c r="C77" s="55">
        <v>4651663.7078374224</v>
      </c>
      <c r="D77">
        <v>0</v>
      </c>
      <c r="E77" s="55">
        <v>13105152.442184366</v>
      </c>
      <c r="F77" s="56">
        <f t="shared" si="6"/>
        <v>1519304.3210730851</v>
      </c>
      <c r="G77" s="56">
        <f t="shared" si="7"/>
        <v>17756816.150021754</v>
      </c>
      <c r="H77" s="55">
        <v>304.42878484261928</v>
      </c>
      <c r="I77" s="55">
        <v>155858.29925068759</v>
      </c>
      <c r="J77" s="56">
        <f t="shared" si="8"/>
        <v>4990.6723566187102</v>
      </c>
      <c r="K77" s="56">
        <f t="shared" si="8"/>
        <v>113.92923081664782</v>
      </c>
      <c r="L77" s="41" t="s">
        <v>463</v>
      </c>
      <c r="M77" s="41" t="s">
        <v>462</v>
      </c>
      <c r="N77" s="42">
        <f t="shared" si="9"/>
        <v>4.4799271380538848</v>
      </c>
      <c r="O77" s="42">
        <f t="shared" si="9"/>
        <v>0.10226971768166906</v>
      </c>
      <c r="P77" t="s">
        <v>186</v>
      </c>
      <c r="Q77" s="40">
        <v>1114.0074833419494</v>
      </c>
      <c r="R77" s="55">
        <v>9448849942.6213303</v>
      </c>
      <c r="S77">
        <v>8481855</v>
      </c>
      <c r="V77" s="31" t="s">
        <v>459</v>
      </c>
    </row>
    <row r="78" spans="1:22" x14ac:dyDescent="0.55000000000000004">
      <c r="A78" s="28" t="s">
        <v>172</v>
      </c>
      <c r="B78" s="55">
        <v>14397109.443389185</v>
      </c>
      <c r="C78" s="55">
        <v>48427721.617719062</v>
      </c>
      <c r="D78">
        <v>10315676.344848827</v>
      </c>
      <c r="E78" s="55">
        <v>80372263.707855359</v>
      </c>
      <c r="F78" s="56">
        <f t="shared" si="6"/>
        <v>24712785.788237989</v>
      </c>
      <c r="G78" s="56">
        <f t="shared" si="7"/>
        <v>128799985.32557441</v>
      </c>
      <c r="H78" s="55">
        <v>68798.227677530405</v>
      </c>
      <c r="I78" s="55">
        <v>609435.45069170336</v>
      </c>
      <c r="J78" s="56">
        <f t="shared" si="8"/>
        <v>359.20672119740112</v>
      </c>
      <c r="K78" s="56">
        <f t="shared" si="8"/>
        <v>211.3431130062875</v>
      </c>
      <c r="L78" s="41" t="s">
        <v>462</v>
      </c>
      <c r="M78" s="41" t="s">
        <v>462</v>
      </c>
      <c r="N78" s="42">
        <f t="shared" si="9"/>
        <v>0.56564038956062768</v>
      </c>
      <c r="O78" s="42">
        <f t="shared" si="9"/>
        <v>0.33280056779933415</v>
      </c>
      <c r="P78" t="s">
        <v>197</v>
      </c>
      <c r="Q78" s="40">
        <v>635.04432821075955</v>
      </c>
      <c r="R78" s="55">
        <v>4638730828.8730946</v>
      </c>
      <c r="S78">
        <v>7304578</v>
      </c>
      <c r="V78" s="31" t="s">
        <v>459</v>
      </c>
    </row>
    <row r="79" spans="1:22" x14ac:dyDescent="0.55000000000000004">
      <c r="A79" s="28" t="s">
        <v>175</v>
      </c>
      <c r="B79" s="55">
        <v>61113.60663734586</v>
      </c>
      <c r="C79" s="55">
        <v>434357.27406157809</v>
      </c>
      <c r="D79">
        <v>0</v>
      </c>
      <c r="E79" s="55">
        <v>8396606.6450224221</v>
      </c>
      <c r="F79" s="56">
        <f t="shared" si="6"/>
        <v>61113.606637336314</v>
      </c>
      <c r="G79" s="56">
        <f t="shared" si="7"/>
        <v>8830963.9190839902</v>
      </c>
      <c r="H79" s="55">
        <v>27.239001667984894</v>
      </c>
      <c r="I79" s="55">
        <v>69536.83306813534</v>
      </c>
      <c r="J79" s="56">
        <f t="shared" si="8"/>
        <v>2243.6066997699704</v>
      </c>
      <c r="K79" s="56">
        <f t="shared" si="8"/>
        <v>126.9969242118204</v>
      </c>
      <c r="L79" s="41" t="s">
        <v>462</v>
      </c>
      <c r="M79" s="41" t="s">
        <v>462</v>
      </c>
      <c r="N79" s="42">
        <f t="shared" si="9"/>
        <v>0.24841984450284432</v>
      </c>
      <c r="O79" s="42">
        <f t="shared" si="9"/>
        <v>1.4061535904788704E-2</v>
      </c>
      <c r="P79" t="s">
        <v>186</v>
      </c>
      <c r="Q79" s="40">
        <v>9031.5115696978137</v>
      </c>
      <c r="R79" s="55">
        <v>48530845482.794342</v>
      </c>
      <c r="S79">
        <v>5373502</v>
      </c>
      <c r="V79" s="31" t="s">
        <v>459</v>
      </c>
    </row>
    <row r="80" spans="1:22" x14ac:dyDescent="0.55000000000000004">
      <c r="A80" s="28" t="s">
        <v>24</v>
      </c>
      <c r="B80" s="55">
        <v>27347960.499756396</v>
      </c>
      <c r="C80" s="55">
        <v>63697305.2545591</v>
      </c>
      <c r="D80">
        <v>0</v>
      </c>
      <c r="E80" s="55">
        <v>677489299.84771705</v>
      </c>
      <c r="F80" s="56">
        <f t="shared" si="6"/>
        <v>27347960.499756455</v>
      </c>
      <c r="G80" s="56">
        <f t="shared" si="7"/>
        <v>741186605.10227633</v>
      </c>
      <c r="H80" s="55">
        <v>20396.313633198726</v>
      </c>
      <c r="I80" s="55">
        <v>16855863.826162025</v>
      </c>
      <c r="J80" s="56">
        <f t="shared" si="8"/>
        <v>1340.8285924395011</v>
      </c>
      <c r="K80" s="56">
        <f t="shared" si="8"/>
        <v>43.972033278524641</v>
      </c>
      <c r="L80" s="41" t="s">
        <v>461</v>
      </c>
      <c r="M80" s="41" t="s">
        <v>462</v>
      </c>
      <c r="N80" s="42">
        <f t="shared" si="9"/>
        <v>1.9253465730660446</v>
      </c>
      <c r="O80" s="42">
        <f t="shared" si="9"/>
        <v>6.3141108461537712E-2</v>
      </c>
      <c r="P80" t="s">
        <v>187</v>
      </c>
      <c r="Q80" s="40">
        <v>696.40895368997394</v>
      </c>
      <c r="R80" s="55">
        <v>27182501005.056328</v>
      </c>
      <c r="S80">
        <v>39032383</v>
      </c>
      <c r="V80" s="31" t="s">
        <v>460</v>
      </c>
    </row>
    <row r="81" spans="1:22" x14ac:dyDescent="0.55000000000000004">
      <c r="A81" s="28" t="s">
        <v>43</v>
      </c>
      <c r="B81" s="55">
        <v>5400272.5284860283</v>
      </c>
      <c r="C81" s="55">
        <v>29094639.030932948</v>
      </c>
      <c r="D81">
        <v>0</v>
      </c>
      <c r="E81" s="55">
        <v>153681329.08453286</v>
      </c>
      <c r="F81" s="56">
        <f t="shared" si="6"/>
        <v>5400272.5284861326</v>
      </c>
      <c r="G81" s="56">
        <f t="shared" si="7"/>
        <v>182775968.115466</v>
      </c>
      <c r="H81" s="55">
        <v>489.29828407483365</v>
      </c>
      <c r="I81" s="55">
        <v>1157456.1212504467</v>
      </c>
      <c r="J81" s="56">
        <f t="shared" si="8"/>
        <v>11036.769807392602</v>
      </c>
      <c r="K81" s="56">
        <f t="shared" si="8"/>
        <v>157.91179014026531</v>
      </c>
      <c r="L81" s="41" t="s">
        <v>463</v>
      </c>
      <c r="M81" s="41" t="s">
        <v>462</v>
      </c>
      <c r="N81" s="42">
        <f t="shared" si="9"/>
        <v>3.5805053840601326</v>
      </c>
      <c r="O81" s="42">
        <f t="shared" si="9"/>
        <v>5.1229120899583966E-2</v>
      </c>
      <c r="P81" t="s">
        <v>186</v>
      </c>
      <c r="Q81" s="40">
        <v>3082.4614470701899</v>
      </c>
      <c r="R81" s="55">
        <v>138167527525.03412</v>
      </c>
      <c r="S81">
        <v>44823765</v>
      </c>
      <c r="V81" s="31" t="s">
        <v>460</v>
      </c>
    </row>
    <row r="82" spans="1:22" x14ac:dyDescent="0.55000000000000004">
      <c r="A82" s="28" t="s">
        <v>176</v>
      </c>
      <c r="B82" s="55">
        <v>23568339.86205408</v>
      </c>
      <c r="C82" s="55">
        <v>52192998.213517964</v>
      </c>
      <c r="D82">
        <v>0</v>
      </c>
      <c r="E82" s="55">
        <v>403917005.00515455</v>
      </c>
      <c r="F82" s="56">
        <f t="shared" si="6"/>
        <v>23568339.86205405</v>
      </c>
      <c r="G82" s="56">
        <f t="shared" si="7"/>
        <v>456110003.21867245</v>
      </c>
      <c r="H82" s="55">
        <v>102357.47240856767</v>
      </c>
      <c r="I82" s="55">
        <v>6403665.4504470509</v>
      </c>
      <c r="J82" s="56">
        <f t="shared" si="8"/>
        <v>230.25519590772251</v>
      </c>
      <c r="K82" s="56">
        <f t="shared" si="8"/>
        <v>71.226394749718011</v>
      </c>
      <c r="L82" s="41" t="s">
        <v>462</v>
      </c>
      <c r="M82" s="41" t="s">
        <v>462</v>
      </c>
      <c r="N82" s="42">
        <f t="shared" si="9"/>
        <v>0.23070300727662457</v>
      </c>
      <c r="O82" s="42">
        <f t="shared" si="9"/>
        <v>7.1364919264698387E-2</v>
      </c>
      <c r="P82" t="s">
        <v>187</v>
      </c>
      <c r="Q82" s="40">
        <v>998.05892704135795</v>
      </c>
      <c r="R82" s="55">
        <v>53366630013.650764</v>
      </c>
      <c r="S82">
        <v>53470420</v>
      </c>
      <c r="V82" s="31" t="s">
        <v>460</v>
      </c>
    </row>
    <row r="83" spans="1:22" x14ac:dyDescent="0.55000000000000004">
      <c r="A83" s="28" t="s">
        <v>177</v>
      </c>
      <c r="B83" s="55">
        <v>-13421753.433348179</v>
      </c>
      <c r="C83" s="55">
        <v>116037802.62408543</v>
      </c>
      <c r="D83">
        <v>0</v>
      </c>
      <c r="E83" s="55">
        <v>739944528.75713897</v>
      </c>
      <c r="F83" s="56">
        <f t="shared" si="6"/>
        <v>-13421753.433348656</v>
      </c>
      <c r="G83" s="56">
        <f t="shared" si="7"/>
        <v>855982331.38122368</v>
      </c>
      <c r="H83" s="55">
        <v>-2252.0952051726636</v>
      </c>
      <c r="I83" s="55">
        <v>6125341.4515848085</v>
      </c>
      <c r="J83" s="56">
        <f t="shared" si="8"/>
        <v>5959.6740859450647</v>
      </c>
      <c r="K83" s="56">
        <f t="shared" si="8"/>
        <v>139.74442700818832</v>
      </c>
      <c r="L83" s="41" t="s">
        <v>462</v>
      </c>
      <c r="M83" s="41" t="s">
        <v>462</v>
      </c>
      <c r="N83" s="42">
        <f t="shared" si="9"/>
        <v>0.10909260771364224</v>
      </c>
      <c r="O83" s="42">
        <f t="shared" si="9"/>
        <v>2.5580398753222238E-3</v>
      </c>
      <c r="P83" t="s">
        <v>192</v>
      </c>
      <c r="Q83" s="40">
        <v>54629.49516789116</v>
      </c>
      <c r="R83" s="55">
        <v>17578331019869.293</v>
      </c>
      <c r="S83">
        <v>321773631</v>
      </c>
      <c r="V83" s="31" t="s">
        <v>460</v>
      </c>
    </row>
    <row r="84" spans="1:22" x14ac:dyDescent="0.55000000000000004">
      <c r="A84" s="28" t="s">
        <v>178</v>
      </c>
      <c r="B84" s="55">
        <v>140617.88080395013</v>
      </c>
      <c r="C84" s="55">
        <v>2040123.4911680017</v>
      </c>
      <c r="D84">
        <v>0</v>
      </c>
      <c r="E84" s="55">
        <v>44420619.431263804</v>
      </c>
      <c r="F84" s="56">
        <f t="shared" si="6"/>
        <v>140617.88080394268</v>
      </c>
      <c r="G84" s="56">
        <f t="shared" si="7"/>
        <v>46460742.922431737</v>
      </c>
      <c r="H84" s="55">
        <v>53.057089548184194</v>
      </c>
      <c r="I84" s="55">
        <v>68221.277927649993</v>
      </c>
      <c r="J84" s="56">
        <f t="shared" si="8"/>
        <v>2650.3127480492403</v>
      </c>
      <c r="K84" s="56">
        <f t="shared" si="8"/>
        <v>681.03008817431225</v>
      </c>
      <c r="L84" s="41" t="s">
        <v>461</v>
      </c>
      <c r="M84" s="41" t="s">
        <v>462</v>
      </c>
      <c r="N84" s="42">
        <f t="shared" si="9"/>
        <v>1.3006401372627709</v>
      </c>
      <c r="O84" s="42">
        <f t="shared" si="9"/>
        <v>0.33421529893597962</v>
      </c>
      <c r="P84" t="s">
        <v>186</v>
      </c>
      <c r="Q84" s="40">
        <v>2037.6987239736338</v>
      </c>
      <c r="R84" s="55">
        <v>60913922352.721138</v>
      </c>
      <c r="S84">
        <v>29893488</v>
      </c>
      <c r="V84" s="31" t="s">
        <v>459</v>
      </c>
    </row>
    <row r="85" spans="1:22" x14ac:dyDescent="0.55000000000000004">
      <c r="A85" s="28" t="s">
        <v>180</v>
      </c>
      <c r="B85" s="55">
        <v>-530722.57473552227</v>
      </c>
      <c r="C85" s="55">
        <v>134979604.37433314</v>
      </c>
      <c r="D85">
        <v>0</v>
      </c>
      <c r="E85" s="55">
        <v>165744545.60046679</v>
      </c>
      <c r="F85" s="56">
        <f t="shared" si="6"/>
        <v>-530722.57473552227</v>
      </c>
      <c r="G85" s="56">
        <f t="shared" si="7"/>
        <v>300724149.97480035</v>
      </c>
      <c r="H85" s="55">
        <v>-62.729416325455531</v>
      </c>
      <c r="I85" s="55">
        <v>2482885.8391092462</v>
      </c>
      <c r="J85" s="56">
        <f t="shared" si="8"/>
        <v>8460.5055462656292</v>
      </c>
      <c r="K85" s="56">
        <f t="shared" si="8"/>
        <v>121.11879863259738</v>
      </c>
      <c r="L85" s="41" t="s">
        <v>463</v>
      </c>
      <c r="M85" s="41" t="s">
        <v>462</v>
      </c>
      <c r="N85" s="42">
        <f t="shared" si="9"/>
        <v>4.1224623346719049</v>
      </c>
      <c r="O85" s="42">
        <f t="shared" si="9"/>
        <v>5.9016294316358256E-2</v>
      </c>
      <c r="P85" t="s">
        <v>194</v>
      </c>
      <c r="Q85" s="40">
        <v>2052.2942017222763</v>
      </c>
      <c r="R85" s="55">
        <v>191781969697.1568</v>
      </c>
      <c r="S85">
        <v>93447601</v>
      </c>
      <c r="V85" s="31" t="s">
        <v>460</v>
      </c>
    </row>
    <row r="86" spans="1:22" x14ac:dyDescent="0.55000000000000004">
      <c r="A86" s="28" t="s">
        <v>181</v>
      </c>
      <c r="B86" s="55">
        <v>1506011.544449728</v>
      </c>
      <c r="C86" s="55">
        <v>4747149.787411714</v>
      </c>
      <c r="D86">
        <v>0</v>
      </c>
      <c r="E86" s="55">
        <v>53593169.392949581</v>
      </c>
      <c r="F86" s="56">
        <f t="shared" si="6"/>
        <v>1506011.5444497243</v>
      </c>
      <c r="G86" s="56">
        <f t="shared" si="7"/>
        <v>58340319.180361293</v>
      </c>
      <c r="H86" s="55">
        <v>2882.3572321764786</v>
      </c>
      <c r="I86" s="55">
        <v>339344.808234083</v>
      </c>
      <c r="J86" s="56">
        <f t="shared" si="8"/>
        <v>522.49302329278919</v>
      </c>
      <c r="K86" s="56">
        <f t="shared" si="8"/>
        <v>171.92047075645146</v>
      </c>
      <c r="L86" s="41" t="s">
        <v>462</v>
      </c>
      <c r="M86" s="41" t="s">
        <v>462</v>
      </c>
      <c r="N86" s="42">
        <f t="shared" si="9"/>
        <v>0.37105026881211023</v>
      </c>
      <c r="O86" s="42">
        <f t="shared" si="9"/>
        <v>0.12208993047690751</v>
      </c>
      <c r="P86" t="s">
        <v>198</v>
      </c>
      <c r="Q86" s="40">
        <v>1408.1461926048771</v>
      </c>
      <c r="R86" s="55">
        <v>37783681391.405472</v>
      </c>
      <c r="S86">
        <v>26832215</v>
      </c>
      <c r="V86" s="31" t="s">
        <v>459</v>
      </c>
    </row>
    <row r="87" spans="1:22" x14ac:dyDescent="0.55000000000000004">
      <c r="A87" s="28" t="s">
        <v>20</v>
      </c>
      <c r="B87" s="55">
        <v>10567808.221278742</v>
      </c>
      <c r="C87" s="55">
        <v>28951775.522531286</v>
      </c>
      <c r="D87">
        <v>22763046.673728824</v>
      </c>
      <c r="E87" s="55">
        <v>494921433.65862846</v>
      </c>
      <c r="F87" s="56">
        <f t="shared" si="6"/>
        <v>33330854.89500767</v>
      </c>
      <c r="G87" s="56">
        <f t="shared" si="7"/>
        <v>523873209.18115985</v>
      </c>
      <c r="H87" s="55">
        <v>178284.88077023043</v>
      </c>
      <c r="I87" s="55">
        <v>6374846.2785872081</v>
      </c>
      <c r="J87" s="56">
        <f t="shared" si="8"/>
        <v>186.95278450427733</v>
      </c>
      <c r="K87" s="56">
        <f t="shared" si="8"/>
        <v>82.178171251097297</v>
      </c>
      <c r="L87" s="41" t="s">
        <v>462</v>
      </c>
      <c r="M87" s="41" t="s">
        <v>462</v>
      </c>
      <c r="N87" s="42">
        <f t="shared" si="9"/>
        <v>0.10859099508902727</v>
      </c>
      <c r="O87" s="42">
        <f t="shared" si="9"/>
        <v>4.7732957893167824E-2</v>
      </c>
      <c r="P87" t="s">
        <v>187</v>
      </c>
      <c r="Q87" s="40">
        <v>1721.6232741122403</v>
      </c>
      <c r="R87" s="55">
        <v>27910555381.684772</v>
      </c>
      <c r="S87">
        <v>16211767</v>
      </c>
      <c r="V87" s="31" t="s">
        <v>460</v>
      </c>
    </row>
    <row r="88" spans="1:22" x14ac:dyDescent="0.55000000000000004">
      <c r="A88" s="28" t="s">
        <v>18</v>
      </c>
      <c r="B88" s="55">
        <v>504808.70937047899</v>
      </c>
      <c r="C88" s="55">
        <v>2885667.4009925947</v>
      </c>
      <c r="D88">
        <v>1592069.3632708713</v>
      </c>
      <c r="E88" s="55">
        <v>79226296.949587017</v>
      </c>
      <c r="F88" s="56">
        <f t="shared" si="6"/>
        <v>2096878.072641328</v>
      </c>
      <c r="G88" s="56">
        <f t="shared" si="7"/>
        <v>82111964.350579605</v>
      </c>
      <c r="H88" s="55">
        <v>402405.5031181362</v>
      </c>
      <c r="I88" s="55">
        <v>4202857.5731117073</v>
      </c>
      <c r="J88" s="56">
        <f t="shared" si="8"/>
        <v>5.2108583416309218</v>
      </c>
      <c r="K88" s="56">
        <f t="shared" si="8"/>
        <v>19.537175105790137</v>
      </c>
      <c r="L88" s="41" t="s">
        <v>462</v>
      </c>
      <c r="M88" s="41" t="s">
        <v>462</v>
      </c>
      <c r="N88" s="42">
        <f t="shared" si="9"/>
        <v>5.8144011823150505E-3</v>
      </c>
      <c r="O88" s="42">
        <f t="shared" si="9"/>
        <v>2.1800050315443457E-2</v>
      </c>
      <c r="P88" t="s">
        <v>187</v>
      </c>
      <c r="Q88" s="40">
        <v>896.19862445683123</v>
      </c>
      <c r="R88" s="55">
        <v>13983163983.942448</v>
      </c>
      <c r="S88">
        <v>15602751</v>
      </c>
      <c r="V88" s="31" t="s">
        <v>460</v>
      </c>
    </row>
    <row r="89" spans="1:22" ht="14.7" thickBot="1" x14ac:dyDescent="0.6"/>
    <row r="90" spans="1:22" x14ac:dyDescent="0.55000000000000004">
      <c r="A90" s="31" t="s">
        <v>229</v>
      </c>
      <c r="B90" s="37">
        <f t="shared" ref="B90:I90" si="10">SUM(B8:B88)</f>
        <v>1178531657.1825125</v>
      </c>
      <c r="C90" s="37">
        <f t="shared" si="10"/>
        <v>5171939164.707839</v>
      </c>
      <c r="D90" s="37">
        <f t="shared" si="10"/>
        <v>717735489.89255488</v>
      </c>
      <c r="E90" s="37">
        <f t="shared" si="10"/>
        <v>22455920756.126461</v>
      </c>
      <c r="F90" s="37">
        <f t="shared" si="10"/>
        <v>1896267147.0750685</v>
      </c>
      <c r="G90" s="37">
        <f t="shared" si="10"/>
        <v>27627859920.834286</v>
      </c>
      <c r="H90" s="37">
        <f t="shared" si="10"/>
        <v>6247315.6045992505</v>
      </c>
      <c r="I90" s="37">
        <f t="shared" si="10"/>
        <v>239660998.10803005</v>
      </c>
      <c r="K90" s="59" t="s">
        <v>230</v>
      </c>
      <c r="L90" s="60">
        <f>COUNTIF(L$8:L$88,"highly cost-effective")</f>
        <v>53</v>
      </c>
      <c r="M90" s="60">
        <f>COUNTIF(M$8:M$88,"highly cost-effective")</f>
        <v>75</v>
      </c>
    </row>
    <row r="91" spans="1:22" ht="14.7" thickBot="1" x14ac:dyDescent="0.6">
      <c r="F91" s="37"/>
      <c r="G91" s="37"/>
      <c r="K91" s="61" t="s">
        <v>231</v>
      </c>
      <c r="L91" s="62">
        <f>COUNTIF(L$8:L$89,"cost-effective")</f>
        <v>18</v>
      </c>
      <c r="M91" s="62">
        <f>COUNTIF(M$8:M$89,"cost-effective")</f>
        <v>4</v>
      </c>
    </row>
    <row r="93" spans="1:22" x14ac:dyDescent="0.55000000000000004">
      <c r="L93">
        <f>SUM(L90:L91)</f>
        <v>71</v>
      </c>
      <c r="M93">
        <f>SUM(M90:M91)</f>
        <v>79</v>
      </c>
    </row>
    <row r="95" spans="1:22" ht="18.3" x14ac:dyDescent="0.7">
      <c r="A95" s="1" t="s">
        <v>480</v>
      </c>
    </row>
    <row r="98" spans="1:18" x14ac:dyDescent="0.55000000000000004">
      <c r="A98" s="17" t="s">
        <v>232</v>
      </c>
    </row>
    <row r="99" spans="1:18" x14ac:dyDescent="0.55000000000000004">
      <c r="A99" s="17" t="s">
        <v>1</v>
      </c>
      <c r="B99" s="63">
        <v>2015</v>
      </c>
      <c r="C99" s="63">
        <f>1+B99</f>
        <v>2016</v>
      </c>
      <c r="D99" s="63">
        <f t="shared" ref="D99:M99" si="11">1+C99</f>
        <v>2017</v>
      </c>
      <c r="E99" s="63">
        <f t="shared" si="11"/>
        <v>2018</v>
      </c>
      <c r="F99" s="63">
        <f t="shared" si="11"/>
        <v>2019</v>
      </c>
      <c r="G99" s="63">
        <f t="shared" si="11"/>
        <v>2020</v>
      </c>
      <c r="H99" s="63">
        <f t="shared" si="11"/>
        <v>2021</v>
      </c>
      <c r="I99" s="63">
        <f t="shared" si="11"/>
        <v>2022</v>
      </c>
      <c r="J99" s="63">
        <f t="shared" si="11"/>
        <v>2023</v>
      </c>
      <c r="K99" s="63">
        <f t="shared" si="11"/>
        <v>2024</v>
      </c>
      <c r="L99" s="63">
        <f t="shared" si="11"/>
        <v>2025</v>
      </c>
      <c r="M99" s="63">
        <f t="shared" si="11"/>
        <v>2026</v>
      </c>
      <c r="N99" s="63">
        <f>1+M99</f>
        <v>2027</v>
      </c>
      <c r="O99" s="63">
        <f>1+N99</f>
        <v>2028</v>
      </c>
      <c r="P99" s="63">
        <f>1+O99</f>
        <v>2029</v>
      </c>
      <c r="Q99" s="63">
        <f>1+P99</f>
        <v>2030</v>
      </c>
      <c r="R99" t="s">
        <v>233</v>
      </c>
    </row>
    <row r="100" spans="1:18" x14ac:dyDescent="0.55000000000000004">
      <c r="A100" s="31" t="s">
        <v>79</v>
      </c>
      <c r="B100" s="55">
        <v>3321991.0557809994</v>
      </c>
      <c r="C100" s="55">
        <v>3346415.6999139884</v>
      </c>
      <c r="D100" s="55">
        <v>3366197.6264589247</v>
      </c>
      <c r="E100" s="55">
        <v>3382814.8258874891</v>
      </c>
      <c r="F100" s="55">
        <v>3399749.9511774746</v>
      </c>
      <c r="G100" s="55">
        <v>3416550.3128782036</v>
      </c>
      <c r="H100" s="55">
        <v>3423855.3011029172</v>
      </c>
      <c r="I100" s="55">
        <v>3431975.9063447304</v>
      </c>
      <c r="J100" s="55">
        <v>3439425.9774917206</v>
      </c>
      <c r="K100" s="55">
        <v>3444223.4052028051</v>
      </c>
      <c r="L100" s="55">
        <v>3445102.7996079517</v>
      </c>
      <c r="M100" s="55">
        <v>3433608.7478981283</v>
      </c>
      <c r="N100" s="55">
        <v>3418429.0333610177</v>
      </c>
      <c r="O100" s="55">
        <v>3400898.0911774505</v>
      </c>
      <c r="P100" s="55">
        <v>3382070.7048963732</v>
      </c>
      <c r="Q100" s="55">
        <v>3362752.391268</v>
      </c>
      <c r="R100" s="37">
        <f t="shared" ref="R100:R131" si="12">SUM(B100:Q100)</f>
        <v>54416061.83044818</v>
      </c>
    </row>
    <row r="101" spans="1:18" x14ac:dyDescent="0.55000000000000004">
      <c r="A101" s="31" t="s">
        <v>82</v>
      </c>
      <c r="B101" s="55">
        <v>29352309.42427532</v>
      </c>
      <c r="C101" s="55">
        <v>29544342.676537372</v>
      </c>
      <c r="D101" s="55">
        <v>29733292.734674323</v>
      </c>
      <c r="E101" s="55">
        <v>29917502.952514227</v>
      </c>
      <c r="F101" s="55">
        <v>30097019.581597179</v>
      </c>
      <c r="G101" s="55">
        <v>30273747.020122066</v>
      </c>
      <c r="H101" s="55">
        <v>30443490.471436784</v>
      </c>
      <c r="I101" s="55">
        <v>30615127.343386963</v>
      </c>
      <c r="J101" s="55">
        <v>30789737.811246671</v>
      </c>
      <c r="K101" s="55">
        <v>30964043.27420852</v>
      </c>
      <c r="L101" s="55">
        <v>31139530.393538766</v>
      </c>
      <c r="M101" s="55">
        <v>31261544.938571468</v>
      </c>
      <c r="N101" s="55">
        <v>31384331.928047948</v>
      </c>
      <c r="O101" s="55">
        <v>31507518.975886993</v>
      </c>
      <c r="P101" s="55">
        <v>31631033.575758126</v>
      </c>
      <c r="Q101" s="55">
        <v>31755062.447902143</v>
      </c>
      <c r="R101" s="37">
        <f t="shared" si="12"/>
        <v>490409635.54970491</v>
      </c>
    </row>
    <row r="102" spans="1:18" x14ac:dyDescent="0.55000000000000004">
      <c r="A102" s="31" t="s">
        <v>85</v>
      </c>
      <c r="B102" s="55">
        <v>1721867.9391664446</v>
      </c>
      <c r="C102" s="55">
        <v>1671780.8941169346</v>
      </c>
      <c r="D102" s="55">
        <v>1624071.6583252391</v>
      </c>
      <c r="E102" s="55">
        <v>1577846.203196198</v>
      </c>
      <c r="F102" s="55">
        <v>1532830.1617065207</v>
      </c>
      <c r="G102" s="55">
        <v>1488661.1771171547</v>
      </c>
      <c r="H102" s="55">
        <v>1447591.0816802639</v>
      </c>
      <c r="I102" s="55">
        <v>1407274.4447630055</v>
      </c>
      <c r="J102" s="55">
        <v>1368025.5159322869</v>
      </c>
      <c r="K102" s="55">
        <v>1330272.0302671934</v>
      </c>
      <c r="L102" s="55">
        <v>1294145.3268358675</v>
      </c>
      <c r="M102" s="55">
        <v>1270910.1702774349</v>
      </c>
      <c r="N102" s="55">
        <v>1248671.5192537801</v>
      </c>
      <c r="O102" s="55">
        <v>1227015.3392429601</v>
      </c>
      <c r="P102" s="55">
        <v>1205528.8353624039</v>
      </c>
      <c r="Q102" s="55">
        <v>1184098.432798818</v>
      </c>
      <c r="R102" s="37">
        <f t="shared" si="12"/>
        <v>22600590.730042502</v>
      </c>
    </row>
    <row r="103" spans="1:18" x14ac:dyDescent="0.55000000000000004">
      <c r="A103" s="31" t="s">
        <v>86</v>
      </c>
      <c r="B103" s="55">
        <v>51950518.691697039</v>
      </c>
      <c r="C103" s="55">
        <v>51111566.428990439</v>
      </c>
      <c r="D103" s="55">
        <v>50272459.650844648</v>
      </c>
      <c r="E103" s="55">
        <v>49426018.353176326</v>
      </c>
      <c r="F103" s="55">
        <v>48562149.753161848</v>
      </c>
      <c r="G103" s="55">
        <v>47685724.984340675</v>
      </c>
      <c r="H103" s="55">
        <v>46774850.931828514</v>
      </c>
      <c r="I103" s="55">
        <v>45859334.2856953</v>
      </c>
      <c r="J103" s="55">
        <v>44926676.157232121</v>
      </c>
      <c r="K103" s="55">
        <v>43975969.393105835</v>
      </c>
      <c r="L103" s="55">
        <v>43003069.915538274</v>
      </c>
      <c r="M103" s="55">
        <v>42003866.146900214</v>
      </c>
      <c r="N103" s="55">
        <v>40988776.603471838</v>
      </c>
      <c r="O103" s="55">
        <v>39961951.729819059</v>
      </c>
      <c r="P103" s="55">
        <v>38934022.790882304</v>
      </c>
      <c r="Q103" s="55">
        <v>37911504.573405564</v>
      </c>
      <c r="R103" s="37">
        <f t="shared" si="12"/>
        <v>723348460.39008999</v>
      </c>
    </row>
    <row r="104" spans="1:18" x14ac:dyDescent="0.55000000000000004">
      <c r="A104" s="31" t="s">
        <v>89</v>
      </c>
      <c r="B104" s="55">
        <v>7938214.0416218387</v>
      </c>
      <c r="C104" s="55">
        <v>7936646.2523789732</v>
      </c>
      <c r="D104" s="55">
        <v>7936449.3142486811</v>
      </c>
      <c r="E104" s="55">
        <v>7934108.3507105988</v>
      </c>
      <c r="F104" s="55">
        <v>7932391.3678725995</v>
      </c>
      <c r="G104" s="55">
        <v>7929775.518859515</v>
      </c>
      <c r="H104" s="55">
        <v>7916247.6671957485</v>
      </c>
      <c r="I104" s="55">
        <v>7903162.4615256637</v>
      </c>
      <c r="J104" s="55">
        <v>7890461.0353387352</v>
      </c>
      <c r="K104" s="55">
        <v>7876364.6107852608</v>
      </c>
      <c r="L104" s="55">
        <v>7862647.1093939357</v>
      </c>
      <c r="M104" s="55">
        <v>7832105.0755269043</v>
      </c>
      <c r="N104" s="55">
        <v>7801653.9734758455</v>
      </c>
      <c r="O104" s="55">
        <v>7771660.7972254977</v>
      </c>
      <c r="P104" s="55">
        <v>7741705.8655319698</v>
      </c>
      <c r="Q104" s="55">
        <v>7710333.2844166551</v>
      </c>
      <c r="R104" s="37">
        <f t="shared" si="12"/>
        <v>125913926.72610843</v>
      </c>
    </row>
    <row r="105" spans="1:18" x14ac:dyDescent="0.55000000000000004">
      <c r="A105" s="31" t="s">
        <v>91</v>
      </c>
      <c r="B105" s="55">
        <v>7181768.2712160777</v>
      </c>
      <c r="C105" s="55">
        <v>7101155.6925526429</v>
      </c>
      <c r="D105" s="55">
        <v>7021055.1689955518</v>
      </c>
      <c r="E105" s="55">
        <v>6939418.6334602088</v>
      </c>
      <c r="F105" s="55">
        <v>6856431.8969468921</v>
      </c>
      <c r="G105" s="55">
        <v>6773797.7040162273</v>
      </c>
      <c r="H105" s="55">
        <v>6684489.985199796</v>
      </c>
      <c r="I105" s="55">
        <v>6593617.871775494</v>
      </c>
      <c r="J105" s="55">
        <v>6503506.0379985552</v>
      </c>
      <c r="K105" s="55">
        <v>6414172.6644455623</v>
      </c>
      <c r="L105" s="55">
        <v>6321657.9520274522</v>
      </c>
      <c r="M105" s="55">
        <v>6220549.6431842633</v>
      </c>
      <c r="N105" s="55">
        <v>6119509.3339799363</v>
      </c>
      <c r="O105" s="55">
        <v>6018643.5530194798</v>
      </c>
      <c r="P105" s="55">
        <v>5917462.8426422123</v>
      </c>
      <c r="Q105" s="55">
        <v>5817826.311878087</v>
      </c>
      <c r="R105" s="37">
        <f t="shared" si="12"/>
        <v>104485063.56333844</v>
      </c>
    </row>
    <row r="106" spans="1:18" x14ac:dyDescent="0.55000000000000004">
      <c r="A106" s="31" t="s">
        <v>26</v>
      </c>
      <c r="B106" s="55">
        <v>7981557.1929085227</v>
      </c>
      <c r="C106" s="55">
        <v>7861010.8492767029</v>
      </c>
      <c r="D106" s="55">
        <v>7748542.8928475324</v>
      </c>
      <c r="E106" s="55">
        <v>7631709.8171797767</v>
      </c>
      <c r="F106" s="55">
        <v>7517699.5036080033</v>
      </c>
      <c r="G106" s="55">
        <v>7394289.0657690391</v>
      </c>
      <c r="H106" s="55">
        <v>7267282.3332293797</v>
      </c>
      <c r="I106" s="55">
        <v>7142236.2435074393</v>
      </c>
      <c r="J106" s="55">
        <v>7016640.0658642948</v>
      </c>
      <c r="K106" s="55">
        <v>6900368.8242906975</v>
      </c>
      <c r="L106" s="55">
        <v>6773972.7145484798</v>
      </c>
      <c r="M106" s="55">
        <v>6649152.7361598359</v>
      </c>
      <c r="N106" s="55">
        <v>6528714.7852775892</v>
      </c>
      <c r="O106" s="55">
        <v>6408136.0170295574</v>
      </c>
      <c r="P106" s="55">
        <v>6293839.7574715046</v>
      </c>
      <c r="Q106" s="55">
        <v>6173274.8298106464</v>
      </c>
      <c r="R106" s="37">
        <f t="shared" si="12"/>
        <v>113288427.62877899</v>
      </c>
    </row>
    <row r="107" spans="1:18" x14ac:dyDescent="0.55000000000000004">
      <c r="A107" s="31" t="s">
        <v>36</v>
      </c>
      <c r="B107" s="55">
        <v>218158958.86835328</v>
      </c>
      <c r="C107" s="55">
        <v>213258834.73350564</v>
      </c>
      <c r="D107" s="55">
        <v>208542162.31516093</v>
      </c>
      <c r="E107" s="55">
        <v>203937219.25889075</v>
      </c>
      <c r="F107" s="55">
        <v>199351381.22186929</v>
      </c>
      <c r="G107" s="55">
        <v>194749822.36590427</v>
      </c>
      <c r="H107" s="55">
        <v>189746780.43222141</v>
      </c>
      <c r="I107" s="55">
        <v>184763305.56189424</v>
      </c>
      <c r="J107" s="55">
        <v>179826127.11285865</v>
      </c>
      <c r="K107" s="55">
        <v>174966850.73909903</v>
      </c>
      <c r="L107" s="55">
        <v>170203864.64235812</v>
      </c>
      <c r="M107" s="55">
        <v>165246357.0556432</v>
      </c>
      <c r="N107" s="55">
        <v>160401137.61621952</v>
      </c>
      <c r="O107" s="55">
        <v>155657981.72235882</v>
      </c>
      <c r="P107" s="55">
        <v>151006698.78430545</v>
      </c>
      <c r="Q107" s="55">
        <v>146446455.2192747</v>
      </c>
      <c r="R107" s="37">
        <f t="shared" si="12"/>
        <v>2916263937.6499171</v>
      </c>
    </row>
    <row r="108" spans="1:18" x14ac:dyDescent="0.55000000000000004">
      <c r="A108" s="31" t="s">
        <v>94</v>
      </c>
      <c r="B108" s="55">
        <v>6581831.3383856276</v>
      </c>
      <c r="C108" s="55">
        <v>6603356.6378893722</v>
      </c>
      <c r="D108" s="55">
        <v>6624929.9366982151</v>
      </c>
      <c r="E108" s="55">
        <v>6646466.147593312</v>
      </c>
      <c r="F108" s="55">
        <v>6668314.3516740762</v>
      </c>
      <c r="G108" s="55">
        <v>6690405.534076266</v>
      </c>
      <c r="H108" s="55">
        <v>6709533.7899282277</v>
      </c>
      <c r="I108" s="55">
        <v>6729574.1680855341</v>
      </c>
      <c r="J108" s="55">
        <v>6749562.6412597094</v>
      </c>
      <c r="K108" s="55">
        <v>6769501.4213566864</v>
      </c>
      <c r="L108" s="55">
        <v>6789468.6790997703</v>
      </c>
      <c r="M108" s="55">
        <v>6793160.5865228465</v>
      </c>
      <c r="N108" s="55">
        <v>6796618.5813093102</v>
      </c>
      <c r="O108" s="55">
        <v>6799995.6927018315</v>
      </c>
      <c r="P108" s="55">
        <v>6803428.2313353978</v>
      </c>
      <c r="Q108" s="55">
        <v>6806710.2549981279</v>
      </c>
      <c r="R108" s="37">
        <f t="shared" si="12"/>
        <v>107562857.9929143</v>
      </c>
    </row>
    <row r="109" spans="1:18" x14ac:dyDescent="0.55000000000000004">
      <c r="A109" s="31" t="s">
        <v>95</v>
      </c>
      <c r="B109" s="55">
        <v>3956861.6848733369</v>
      </c>
      <c r="C109" s="55">
        <v>3894612.9928191858</v>
      </c>
      <c r="D109" s="55">
        <v>3887309.5703734774</v>
      </c>
      <c r="E109" s="55">
        <v>3880746.5686296751</v>
      </c>
      <c r="F109" s="55">
        <v>3874753.4442401696</v>
      </c>
      <c r="G109" s="55">
        <v>3869660.8305039168</v>
      </c>
      <c r="H109" s="55">
        <v>3876082.7818128788</v>
      </c>
      <c r="I109" s="55">
        <v>3883780.1614552108</v>
      </c>
      <c r="J109" s="55">
        <v>3892168.7711229525</v>
      </c>
      <c r="K109" s="55">
        <v>3900499.004984051</v>
      </c>
      <c r="L109" s="55">
        <v>3908987.0033597397</v>
      </c>
      <c r="M109" s="55">
        <v>3920110.8365532877</v>
      </c>
      <c r="N109" s="55">
        <v>3930968.373798606</v>
      </c>
      <c r="O109" s="55">
        <v>3941374.433700732</v>
      </c>
      <c r="P109" s="55">
        <v>3952538.1346856849</v>
      </c>
      <c r="Q109" s="55">
        <v>3963438.0727960174</v>
      </c>
      <c r="R109" s="37">
        <f t="shared" si="12"/>
        <v>62533892.665708937</v>
      </c>
    </row>
    <row r="110" spans="1:18" x14ac:dyDescent="0.55000000000000004">
      <c r="A110" s="31" t="s">
        <v>96</v>
      </c>
      <c r="B110" s="55">
        <v>3495961.2980827503</v>
      </c>
      <c r="C110" s="55">
        <v>3435404.0307243112</v>
      </c>
      <c r="D110" s="55">
        <v>3375145.9348777169</v>
      </c>
      <c r="E110" s="55">
        <v>3315638.3572423342</v>
      </c>
      <c r="F110" s="55">
        <v>3257664.5637062918</v>
      </c>
      <c r="G110" s="55">
        <v>3201569.5566062331</v>
      </c>
      <c r="H110" s="55">
        <v>3151943.9079987714</v>
      </c>
      <c r="I110" s="55">
        <v>3102766.1442134748</v>
      </c>
      <c r="J110" s="55">
        <v>3055605.0055217622</v>
      </c>
      <c r="K110" s="55">
        <v>3010640.7585955933</v>
      </c>
      <c r="L110" s="55">
        <v>2968171.6724623763</v>
      </c>
      <c r="M110" s="55">
        <v>2930292.6551671145</v>
      </c>
      <c r="N110" s="55">
        <v>2894776.2628228604</v>
      </c>
      <c r="O110" s="55">
        <v>2859840.5207404629</v>
      </c>
      <c r="P110" s="55">
        <v>2822340.0532836979</v>
      </c>
      <c r="Q110" s="55">
        <v>2781388.9100660738</v>
      </c>
      <c r="R110" s="37">
        <f t="shared" si="12"/>
        <v>49659149.632111832</v>
      </c>
    </row>
    <row r="111" spans="1:18" x14ac:dyDescent="0.55000000000000004">
      <c r="A111" s="31" t="s">
        <v>33</v>
      </c>
      <c r="B111" s="55">
        <v>29698879.87688873</v>
      </c>
      <c r="C111" s="55">
        <v>29641413.978435639</v>
      </c>
      <c r="D111" s="55">
        <v>29585670.893741548</v>
      </c>
      <c r="E111" s="55">
        <v>29545665.737259924</v>
      </c>
      <c r="F111" s="55">
        <v>29503582.559174486</v>
      </c>
      <c r="G111" s="55">
        <v>29457053.88032078</v>
      </c>
      <c r="H111" s="55">
        <v>29387739.206195645</v>
      </c>
      <c r="I111" s="55">
        <v>29314453.177800424</v>
      </c>
      <c r="J111" s="55">
        <v>29243440.157737643</v>
      </c>
      <c r="K111" s="55">
        <v>29174251.442457758</v>
      </c>
      <c r="L111" s="55">
        <v>29100667.836448856</v>
      </c>
      <c r="M111" s="55">
        <v>28987356.175317571</v>
      </c>
      <c r="N111" s="55">
        <v>28874246.634919204</v>
      </c>
      <c r="O111" s="55">
        <v>28757582.542163398</v>
      </c>
      <c r="P111" s="55">
        <v>28635759.343287133</v>
      </c>
      <c r="Q111" s="55">
        <v>28507373.754689708</v>
      </c>
      <c r="R111" s="37">
        <f t="shared" si="12"/>
        <v>467415137.19683844</v>
      </c>
    </row>
    <row r="112" spans="1:18" x14ac:dyDescent="0.55000000000000004">
      <c r="A112" s="31" t="s">
        <v>97</v>
      </c>
      <c r="B112" s="55">
        <v>10758351.868092936</v>
      </c>
      <c r="C112" s="55">
        <v>10682784.200574212</v>
      </c>
      <c r="D112" s="55">
        <v>10615888.701205898</v>
      </c>
      <c r="E112" s="55">
        <v>10550409.272604009</v>
      </c>
      <c r="F112" s="55">
        <v>10489721.76814842</v>
      </c>
      <c r="G112" s="55">
        <v>10427453.455357837</v>
      </c>
      <c r="H112" s="55">
        <v>10338649.18976073</v>
      </c>
      <c r="I112" s="55">
        <v>10252871.437187102</v>
      </c>
      <c r="J112" s="55">
        <v>10164945.234247988</v>
      </c>
      <c r="K112" s="55">
        <v>10079894.595769465</v>
      </c>
      <c r="L112" s="55">
        <v>9994397.6051646732</v>
      </c>
      <c r="M112" s="55">
        <v>9898302.2021823879</v>
      </c>
      <c r="N112" s="55">
        <v>9808065.8160278723</v>
      </c>
      <c r="O112" s="55">
        <v>9713271.9658379368</v>
      </c>
      <c r="P112" s="55">
        <v>9618505.6845726557</v>
      </c>
      <c r="Q112" s="55">
        <v>9526502.7939411923</v>
      </c>
      <c r="R112" s="37">
        <f t="shared" si="12"/>
        <v>162920015.79067531</v>
      </c>
    </row>
    <row r="113" spans="1:18" x14ac:dyDescent="0.55000000000000004">
      <c r="A113" s="31" t="s">
        <v>98</v>
      </c>
      <c r="B113" s="55">
        <v>2497749.80172789</v>
      </c>
      <c r="C113" s="55">
        <v>2511137.2017610441</v>
      </c>
      <c r="D113" s="55">
        <v>2525610.7344587813</v>
      </c>
      <c r="E113" s="55">
        <v>2540639.3734050365</v>
      </c>
      <c r="F113" s="55">
        <v>2555991.2388223219</v>
      </c>
      <c r="G113" s="55">
        <v>2571297.3551811539</v>
      </c>
      <c r="H113" s="55">
        <v>2581723.5771959932</v>
      </c>
      <c r="I113" s="55">
        <v>2592292.4862524834</v>
      </c>
      <c r="J113" s="55">
        <v>2602974.7586853276</v>
      </c>
      <c r="K113" s="55">
        <v>2613814.2342036222</v>
      </c>
      <c r="L113" s="55">
        <v>2624736.3292493243</v>
      </c>
      <c r="M113" s="55">
        <v>2630594.4608613821</v>
      </c>
      <c r="N113" s="55">
        <v>2636580.5411076532</v>
      </c>
      <c r="O113" s="55">
        <v>2642582.8311453611</v>
      </c>
      <c r="P113" s="55">
        <v>2648723.5235953</v>
      </c>
      <c r="Q113" s="55">
        <v>2654876.29851544</v>
      </c>
      <c r="R113" s="37">
        <f t="shared" si="12"/>
        <v>41431324.746168122</v>
      </c>
    </row>
    <row r="114" spans="1:18" x14ac:dyDescent="0.55000000000000004">
      <c r="A114" s="31" t="s">
        <v>99</v>
      </c>
      <c r="B114" s="55">
        <v>2467934868.229723</v>
      </c>
      <c r="C114" s="55">
        <v>2379721514.8512459</v>
      </c>
      <c r="D114" s="55">
        <v>2293172561.6825829</v>
      </c>
      <c r="E114" s="55">
        <v>2208794363.5614405</v>
      </c>
      <c r="F114" s="55">
        <v>2127138569.8033104</v>
      </c>
      <c r="G114" s="55">
        <v>2048639784.5099835</v>
      </c>
      <c r="H114" s="55">
        <v>1976308667.7688065</v>
      </c>
      <c r="I114" s="55">
        <v>1906766142.620167</v>
      </c>
      <c r="J114" s="55">
        <v>1840483808.8330042</v>
      </c>
      <c r="K114" s="55">
        <v>1778011618.6896739</v>
      </c>
      <c r="L114" s="55">
        <v>1719476400.5416899</v>
      </c>
      <c r="M114" s="55">
        <v>1665377891.8386555</v>
      </c>
      <c r="N114" s="55">
        <v>1614472763.2763934</v>
      </c>
      <c r="O114" s="55">
        <v>1566107998.4365354</v>
      </c>
      <c r="P114" s="55">
        <v>1519376508.4383564</v>
      </c>
      <c r="Q114" s="55">
        <v>1473631899.5512018</v>
      </c>
      <c r="R114" s="37">
        <f t="shared" si="12"/>
        <v>30585415362.632767</v>
      </c>
    </row>
    <row r="115" spans="1:18" x14ac:dyDescent="0.55000000000000004">
      <c r="A115" s="31" t="s">
        <v>101</v>
      </c>
      <c r="B115" s="55">
        <v>238135.93636405416</v>
      </c>
      <c r="C115" s="55">
        <v>236791.15399544255</v>
      </c>
      <c r="D115" s="55">
        <v>235708.41298442017</v>
      </c>
      <c r="E115" s="55">
        <v>234598.7452045242</v>
      </c>
      <c r="F115" s="55">
        <v>233708.07637462186</v>
      </c>
      <c r="G115" s="55">
        <v>232543.29292120133</v>
      </c>
      <c r="H115" s="55">
        <v>231507.0585686902</v>
      </c>
      <c r="I115" s="55">
        <v>230438.88054492243</v>
      </c>
      <c r="J115" s="55">
        <v>229124.22618436566</v>
      </c>
      <c r="K115" s="55">
        <v>228005.01059849357</v>
      </c>
      <c r="L115" s="55">
        <v>226860.01001726373</v>
      </c>
      <c r="M115" s="55">
        <v>225227.75386972263</v>
      </c>
      <c r="N115" s="55">
        <v>223588.13975751106</v>
      </c>
      <c r="O115" s="55">
        <v>222316.32616721577</v>
      </c>
      <c r="P115" s="55">
        <v>220654.7240400317</v>
      </c>
      <c r="Q115" s="55">
        <v>219165.81328769226</v>
      </c>
      <c r="R115" s="37">
        <f t="shared" si="12"/>
        <v>3668373.5608801735</v>
      </c>
    </row>
    <row r="116" spans="1:18" x14ac:dyDescent="0.55000000000000004">
      <c r="A116" s="31" t="s">
        <v>102</v>
      </c>
      <c r="B116" s="55">
        <v>5956784.0225638393</v>
      </c>
      <c r="C116" s="55">
        <v>5938839.732266942</v>
      </c>
      <c r="D116" s="55">
        <v>5922835.9641290726</v>
      </c>
      <c r="E116" s="55">
        <v>5915442.6024246085</v>
      </c>
      <c r="F116" s="55">
        <v>5902776.8373522395</v>
      </c>
      <c r="G116" s="55">
        <v>5890500.3348771706</v>
      </c>
      <c r="H116" s="55">
        <v>5892784.9440047387</v>
      </c>
      <c r="I116" s="55">
        <v>5884952.4999999898</v>
      </c>
      <c r="J116" s="55">
        <v>5884071.7589952517</v>
      </c>
      <c r="K116" s="55">
        <v>5878186.3949815128</v>
      </c>
      <c r="L116" s="55">
        <v>5876418.2761727907</v>
      </c>
      <c r="M116" s="55">
        <v>5871068.3779706797</v>
      </c>
      <c r="N116" s="55">
        <v>5863183.6378147816</v>
      </c>
      <c r="O116" s="55">
        <v>5862941.0507388031</v>
      </c>
      <c r="P116" s="55">
        <v>5850137.8177372916</v>
      </c>
      <c r="Q116" s="55">
        <v>5842799.7613183782</v>
      </c>
      <c r="R116" s="37">
        <f t="shared" si="12"/>
        <v>94233724.013348073</v>
      </c>
    </row>
    <row r="117" spans="1:18" x14ac:dyDescent="0.55000000000000004">
      <c r="A117" s="31" t="s">
        <v>104</v>
      </c>
      <c r="B117" s="55">
        <v>98833411.114403278</v>
      </c>
      <c r="C117" s="55">
        <v>98469291.988315552</v>
      </c>
      <c r="D117" s="55">
        <v>98129231.226260155</v>
      </c>
      <c r="E117" s="55">
        <v>97769998.776576549</v>
      </c>
      <c r="F117" s="55">
        <v>97401960.675769359</v>
      </c>
      <c r="G117" s="55">
        <v>97007677.506196529</v>
      </c>
      <c r="H117" s="55">
        <v>96512309.532770514</v>
      </c>
      <c r="I117" s="55">
        <v>96009344.894242644</v>
      </c>
      <c r="J117" s="55">
        <v>95499169.85048151</v>
      </c>
      <c r="K117" s="55">
        <v>95001824.327052772</v>
      </c>
      <c r="L117" s="55">
        <v>94501648.209412068</v>
      </c>
      <c r="M117" s="55">
        <v>94021328.802829772</v>
      </c>
      <c r="N117" s="55">
        <v>93538208.92246522</v>
      </c>
      <c r="O117" s="55">
        <v>93078509.233886302</v>
      </c>
      <c r="P117" s="55">
        <v>92618774.186247692</v>
      </c>
      <c r="Q117" s="55">
        <v>92171093.547676623</v>
      </c>
      <c r="R117" s="37">
        <f t="shared" si="12"/>
        <v>1530563782.7945864</v>
      </c>
    </row>
    <row r="118" spans="1:18" x14ac:dyDescent="0.55000000000000004">
      <c r="A118" s="64" t="s">
        <v>106</v>
      </c>
      <c r="B118" s="55">
        <v>4468473.6188454926</v>
      </c>
      <c r="C118" s="55">
        <v>4350999.6047351817</v>
      </c>
      <c r="D118" s="55">
        <v>4236516.4127927441</v>
      </c>
      <c r="E118" s="55">
        <v>4124948.9303336139</v>
      </c>
      <c r="F118" s="55">
        <v>4016189.628868103</v>
      </c>
      <c r="G118" s="55">
        <v>3910298.8029989991</v>
      </c>
      <c r="H118" s="55">
        <v>3801075.8366324184</v>
      </c>
      <c r="I118" s="55">
        <v>3694842.0370163121</v>
      </c>
      <c r="J118" s="55">
        <v>3591714.9697671612</v>
      </c>
      <c r="K118" s="55">
        <v>3491791.2743210271</v>
      </c>
      <c r="L118" s="55">
        <v>3395148.2865309757</v>
      </c>
      <c r="M118" s="55">
        <v>3308796.9577650046</v>
      </c>
      <c r="N118" s="55">
        <v>3224995.3666491644</v>
      </c>
      <c r="O118" s="55">
        <v>3143528.941479004</v>
      </c>
      <c r="P118" s="55">
        <v>3064049.5214072661</v>
      </c>
      <c r="Q118" s="55">
        <v>2986417.5857088231</v>
      </c>
      <c r="R118" s="37">
        <f t="shared" si="12"/>
        <v>58809787.775851294</v>
      </c>
    </row>
    <row r="119" spans="1:18" x14ac:dyDescent="0.55000000000000004">
      <c r="A119" s="31" t="s">
        <v>107</v>
      </c>
      <c r="B119" s="55">
        <v>133239081.38396589</v>
      </c>
      <c r="C119" s="55">
        <v>133849732.00462207</v>
      </c>
      <c r="D119" s="55">
        <v>134475685.19289491</v>
      </c>
      <c r="E119" s="55">
        <v>135112079.72951072</v>
      </c>
      <c r="F119" s="55">
        <v>135758293.39253655</v>
      </c>
      <c r="G119" s="55">
        <v>136408866.17398125</v>
      </c>
      <c r="H119" s="55">
        <v>137088442.09331831</v>
      </c>
      <c r="I119" s="55">
        <v>137778044.25702918</v>
      </c>
      <c r="J119" s="55">
        <v>138474625.15556923</v>
      </c>
      <c r="K119" s="55">
        <v>139171199.54947555</v>
      </c>
      <c r="L119" s="55">
        <v>139869780.47277504</v>
      </c>
      <c r="M119" s="55">
        <v>140401991.19531643</v>
      </c>
      <c r="N119" s="55">
        <v>140934132.87486941</v>
      </c>
      <c r="O119" s="55">
        <v>141464944.45276251</v>
      </c>
      <c r="P119" s="55">
        <v>141994762.38835284</v>
      </c>
      <c r="Q119" s="55">
        <v>142521041.06525165</v>
      </c>
      <c r="R119" s="37">
        <f t="shared" si="12"/>
        <v>2208542701.3822317</v>
      </c>
    </row>
    <row r="120" spans="1:18" x14ac:dyDescent="0.55000000000000004">
      <c r="A120" s="31" t="s">
        <v>108</v>
      </c>
      <c r="B120" s="55">
        <v>230613.73994912679</v>
      </c>
      <c r="C120" s="55">
        <v>227137.19939259649</v>
      </c>
      <c r="D120" s="55">
        <v>223715.63071386976</v>
      </c>
      <c r="E120" s="55">
        <v>220359.2181855815</v>
      </c>
      <c r="F120" s="55">
        <v>217058.37437644677</v>
      </c>
      <c r="G120" s="55">
        <v>213816.66388775932</v>
      </c>
      <c r="H120" s="55">
        <v>210503.98928921664</v>
      </c>
      <c r="I120" s="55">
        <v>207241.14035902816</v>
      </c>
      <c r="J120" s="55">
        <v>204029.87711596399</v>
      </c>
      <c r="K120" s="55">
        <v>200871.68313456271</v>
      </c>
      <c r="L120" s="55">
        <v>197758.81354527347</v>
      </c>
      <c r="M120" s="55">
        <v>194302.51310649459</v>
      </c>
      <c r="N120" s="55">
        <v>190906.41053428091</v>
      </c>
      <c r="O120" s="55">
        <v>187571.59261342985</v>
      </c>
      <c r="P120" s="55">
        <v>184296.92481875382</v>
      </c>
      <c r="Q120" s="55">
        <v>181085.16396022437</v>
      </c>
      <c r="R120" s="37">
        <f t="shared" si="12"/>
        <v>3291268.9349826095</v>
      </c>
    </row>
    <row r="121" spans="1:18" x14ac:dyDescent="0.55000000000000004">
      <c r="A121" s="65" t="s">
        <v>111</v>
      </c>
      <c r="B121" s="55">
        <v>5160492.8491991032</v>
      </c>
      <c r="C121" s="55">
        <v>5086121.5474599162</v>
      </c>
      <c r="D121" s="55">
        <v>5019956.4224119717</v>
      </c>
      <c r="E121" s="55">
        <v>4957976.1641968749</v>
      </c>
      <c r="F121" s="55">
        <v>4894970.5832200777</v>
      </c>
      <c r="G121" s="55">
        <v>4829499.7673587948</v>
      </c>
      <c r="H121" s="55">
        <v>4771127.505699927</v>
      </c>
      <c r="I121" s="55">
        <v>4708085.5633341251</v>
      </c>
      <c r="J121" s="55">
        <v>4644023.5295545775</v>
      </c>
      <c r="K121" s="55">
        <v>4583499.9868088942</v>
      </c>
      <c r="L121" s="55">
        <v>4527746.5625851862</v>
      </c>
      <c r="M121" s="55">
        <v>4481115.6153524881</v>
      </c>
      <c r="N121" s="55">
        <v>4438183.9615008458</v>
      </c>
      <c r="O121" s="55">
        <v>4397140.7832125761</v>
      </c>
      <c r="P121" s="55">
        <v>4354827.5042412411</v>
      </c>
      <c r="Q121" s="55">
        <v>4309483.5426371926</v>
      </c>
      <c r="R121" s="37">
        <f t="shared" si="12"/>
        <v>75164251.888773799</v>
      </c>
    </row>
    <row r="122" spans="1:18" x14ac:dyDescent="0.55000000000000004">
      <c r="A122" s="31" t="s">
        <v>112</v>
      </c>
      <c r="B122" s="55">
        <v>197246.50495662456</v>
      </c>
      <c r="C122" s="55">
        <v>196344.78277042814</v>
      </c>
      <c r="D122" s="55">
        <v>195422.74764734996</v>
      </c>
      <c r="E122" s="55">
        <v>194455.37052405879</v>
      </c>
      <c r="F122" s="55">
        <v>193527.39615593298</v>
      </c>
      <c r="G122" s="55">
        <v>192635.3937516998</v>
      </c>
      <c r="H122" s="55">
        <v>191946.85965218756</v>
      </c>
      <c r="I122" s="55">
        <v>191270.77544505219</v>
      </c>
      <c r="J122" s="55">
        <v>190640.43241499565</v>
      </c>
      <c r="K122" s="55">
        <v>190013.88036882778</v>
      </c>
      <c r="L122" s="55">
        <v>189410.53591164894</v>
      </c>
      <c r="M122" s="55">
        <v>188761.24782056623</v>
      </c>
      <c r="N122" s="55">
        <v>188108.95057160928</v>
      </c>
      <c r="O122" s="55">
        <v>187471.97667993724</v>
      </c>
      <c r="P122" s="55">
        <v>186855.38398730205</v>
      </c>
      <c r="Q122" s="55">
        <v>186252.73546243226</v>
      </c>
      <c r="R122" s="37">
        <f t="shared" si="12"/>
        <v>3060364.9741206537</v>
      </c>
    </row>
    <row r="123" spans="1:18" x14ac:dyDescent="0.55000000000000004">
      <c r="A123" s="31" t="s">
        <v>114</v>
      </c>
      <c r="B123" s="55">
        <v>1602932.239202898</v>
      </c>
      <c r="C123" s="55">
        <v>1603763.2828900877</v>
      </c>
      <c r="D123" s="55">
        <v>1605608.3522829784</v>
      </c>
      <c r="E123" s="55">
        <v>1606584.7690849635</v>
      </c>
      <c r="F123" s="55">
        <v>1609190.4139889204</v>
      </c>
      <c r="G123" s="55">
        <v>1611421.5707213164</v>
      </c>
      <c r="H123" s="55">
        <v>1615188.4417060721</v>
      </c>
      <c r="I123" s="55">
        <v>1618849.1119195567</v>
      </c>
      <c r="J123" s="55">
        <v>1622643.6920648874</v>
      </c>
      <c r="K123" s="55">
        <v>1626082.7005498696</v>
      </c>
      <c r="L123" s="55">
        <v>1628278.4414879421</v>
      </c>
      <c r="M123" s="55">
        <v>1624424.5675946553</v>
      </c>
      <c r="N123" s="55">
        <v>1619433.2880855484</v>
      </c>
      <c r="O123" s="55">
        <v>1614228.5721344817</v>
      </c>
      <c r="P123" s="55">
        <v>1608219.6685661878</v>
      </c>
      <c r="Q123" s="55">
        <v>1602257.2561165029</v>
      </c>
      <c r="R123" s="37">
        <f t="shared" si="12"/>
        <v>25819106.368396871</v>
      </c>
    </row>
    <row r="124" spans="1:18" x14ac:dyDescent="0.55000000000000004">
      <c r="A124" s="31" t="s">
        <v>115</v>
      </c>
      <c r="B124" s="55">
        <v>7447903.5023084842</v>
      </c>
      <c r="C124" s="55">
        <v>7465176.0889794808</v>
      </c>
      <c r="D124" s="55">
        <v>7482069.4953804864</v>
      </c>
      <c r="E124" s="55">
        <v>7497941.5124285985</v>
      </c>
      <c r="F124" s="55">
        <v>7511680.7208330166</v>
      </c>
      <c r="G124" s="55">
        <v>7523047.6639129659</v>
      </c>
      <c r="H124" s="55">
        <v>7508906.2399390154</v>
      </c>
      <c r="I124" s="55">
        <v>7493400.89565292</v>
      </c>
      <c r="J124" s="55">
        <v>7476353.5254570451</v>
      </c>
      <c r="K124" s="55">
        <v>7458393.1282498846</v>
      </c>
      <c r="L124" s="55">
        <v>7439678.8801976396</v>
      </c>
      <c r="M124" s="55">
        <v>7405111.9424062362</v>
      </c>
      <c r="N124" s="55">
        <v>7369830.3169631958</v>
      </c>
      <c r="O124" s="55">
        <v>7333657.6442569029</v>
      </c>
      <c r="P124" s="55">
        <v>7296531.7655833177</v>
      </c>
      <c r="Q124" s="55">
        <v>7258228.481734979</v>
      </c>
      <c r="R124" s="37">
        <f t="shared" si="12"/>
        <v>118967911.80428417</v>
      </c>
    </row>
    <row r="125" spans="1:18" x14ac:dyDescent="0.55000000000000004">
      <c r="A125" s="31" t="s">
        <v>117</v>
      </c>
      <c r="B125" s="55">
        <v>1730170.3741309389</v>
      </c>
      <c r="C125" s="55">
        <v>1716774.2507863748</v>
      </c>
      <c r="D125" s="55">
        <v>1703291.4672785141</v>
      </c>
      <c r="E125" s="55">
        <v>1688692.6139027996</v>
      </c>
      <c r="F125" s="55">
        <v>1675252.7645247087</v>
      </c>
      <c r="G125" s="55">
        <v>1661831.0017732107</v>
      </c>
      <c r="H125" s="55">
        <v>1647736.0683523994</v>
      </c>
      <c r="I125" s="55">
        <v>1634196.428096907</v>
      </c>
      <c r="J125" s="55">
        <v>1620686.8584431172</v>
      </c>
      <c r="K125" s="55">
        <v>1606741.0085831522</v>
      </c>
      <c r="L125" s="55">
        <v>1594235.6992752287</v>
      </c>
      <c r="M125" s="55">
        <v>1579881.8585378032</v>
      </c>
      <c r="N125" s="55">
        <v>1565591.7430712937</v>
      </c>
      <c r="O125" s="55">
        <v>1552625.7870965234</v>
      </c>
      <c r="P125" s="55">
        <v>1538844.4568099619</v>
      </c>
      <c r="Q125" s="55">
        <v>1524720.2090665209</v>
      </c>
      <c r="R125" s="37">
        <f t="shared" si="12"/>
        <v>26041272.589729454</v>
      </c>
    </row>
    <row r="126" spans="1:18" x14ac:dyDescent="0.55000000000000004">
      <c r="A126" s="31" t="s">
        <v>118</v>
      </c>
      <c r="B126" s="55">
        <v>384206.11427414481</v>
      </c>
      <c r="C126" s="55">
        <v>385257.95543078182</v>
      </c>
      <c r="D126" s="55">
        <v>386091.33934474649</v>
      </c>
      <c r="E126" s="55">
        <v>387210.55585801578</v>
      </c>
      <c r="F126" s="55">
        <v>388736.62052374816</v>
      </c>
      <c r="G126" s="55">
        <v>389789.11608119478</v>
      </c>
      <c r="H126" s="55">
        <v>391048.81670908508</v>
      </c>
      <c r="I126" s="55">
        <v>392540.04633800633</v>
      </c>
      <c r="J126" s="55">
        <v>394096.3152329771</v>
      </c>
      <c r="K126" s="55">
        <v>395569.3386644416</v>
      </c>
      <c r="L126" s="55">
        <v>397100.88615612814</v>
      </c>
      <c r="M126" s="55">
        <v>398477.14132499159</v>
      </c>
      <c r="N126" s="55">
        <v>399510.30939192331</v>
      </c>
      <c r="O126" s="55">
        <v>400853.01482427417</v>
      </c>
      <c r="P126" s="55">
        <v>401748.7723139181</v>
      </c>
      <c r="Q126" s="55">
        <v>403294.76425780414</v>
      </c>
      <c r="R126" s="37">
        <f t="shared" si="12"/>
        <v>6295531.1067261808</v>
      </c>
    </row>
    <row r="127" spans="1:18" x14ac:dyDescent="0.55000000000000004">
      <c r="A127" s="31" t="s">
        <v>119</v>
      </c>
      <c r="B127" s="55">
        <v>9392418.1872410793</v>
      </c>
      <c r="C127" s="55">
        <v>9323215.0785558224</v>
      </c>
      <c r="D127" s="55">
        <v>9255896.3756800368</v>
      </c>
      <c r="E127" s="55">
        <v>9189932.7492097858</v>
      </c>
      <c r="F127" s="55">
        <v>9123978.3067280911</v>
      </c>
      <c r="G127" s="55">
        <v>9057697.7103782091</v>
      </c>
      <c r="H127" s="55">
        <v>8993095.3634723425</v>
      </c>
      <c r="I127" s="55">
        <v>8927749.8821217641</v>
      </c>
      <c r="J127" s="55">
        <v>8863081.230765542</v>
      </c>
      <c r="K127" s="55">
        <v>8799227.9615805559</v>
      </c>
      <c r="L127" s="55">
        <v>8737089.1792653892</v>
      </c>
      <c r="M127" s="55">
        <v>8677410.6419928465</v>
      </c>
      <c r="N127" s="55">
        <v>8618677.5395038985</v>
      </c>
      <c r="O127" s="55">
        <v>8560695.2050720099</v>
      </c>
      <c r="P127" s="55">
        <v>8502735.7133199386</v>
      </c>
      <c r="Q127" s="55">
        <v>8444019.6900720075</v>
      </c>
      <c r="R127" s="37">
        <f t="shared" si="12"/>
        <v>142466920.81495935</v>
      </c>
    </row>
    <row r="128" spans="1:18" x14ac:dyDescent="0.55000000000000004">
      <c r="A128" s="31" t="s">
        <v>120</v>
      </c>
      <c r="B128" s="55">
        <v>8799891.4804906696</v>
      </c>
      <c r="C128" s="55">
        <v>8769430.1125511192</v>
      </c>
      <c r="D128" s="55">
        <v>8739967.2384690829</v>
      </c>
      <c r="E128" s="55">
        <v>8710347.5306822769</v>
      </c>
      <c r="F128" s="55">
        <v>8680161.7160143666</v>
      </c>
      <c r="G128" s="55">
        <v>8648772.4686932229</v>
      </c>
      <c r="H128" s="55">
        <v>8588290.9606556464</v>
      </c>
      <c r="I128" s="55">
        <v>8526410.0911477953</v>
      </c>
      <c r="J128" s="55">
        <v>8464145.4194393381</v>
      </c>
      <c r="K128" s="55">
        <v>8402402.9873805419</v>
      </c>
      <c r="L128" s="55">
        <v>8340025.3847945295</v>
      </c>
      <c r="M128" s="55">
        <v>8257374.8709553499</v>
      </c>
      <c r="N128" s="55">
        <v>8175324.2565400945</v>
      </c>
      <c r="O128" s="55">
        <v>8093732.435705632</v>
      </c>
      <c r="P128" s="55">
        <v>8012329.7417113353</v>
      </c>
      <c r="Q128" s="55">
        <v>7931019.8926266404</v>
      </c>
      <c r="R128" s="37">
        <f t="shared" si="12"/>
        <v>135139626.58785763</v>
      </c>
    </row>
    <row r="129" spans="1:18" x14ac:dyDescent="0.55000000000000004">
      <c r="A129" s="31" t="s">
        <v>121</v>
      </c>
      <c r="B129" s="55">
        <v>11823659.540567473</v>
      </c>
      <c r="C129" s="55">
        <v>11833062.53620464</v>
      </c>
      <c r="D129" s="55">
        <v>11845002.673583763</v>
      </c>
      <c r="E129" s="55">
        <v>11853250.971618991</v>
      </c>
      <c r="F129" s="55">
        <v>11861559.945125144</v>
      </c>
      <c r="G129" s="55">
        <v>11868438.282405077</v>
      </c>
      <c r="H129" s="55">
        <v>11863436.451589469</v>
      </c>
      <c r="I129" s="55">
        <v>11859722.109139035</v>
      </c>
      <c r="J129" s="55">
        <v>11853428.313272994</v>
      </c>
      <c r="K129" s="55">
        <v>11848213.910783354</v>
      </c>
      <c r="L129" s="55">
        <v>11843882.259217044</v>
      </c>
      <c r="M129" s="55">
        <v>11826285.182836059</v>
      </c>
      <c r="N129" s="55">
        <v>11809555.501277998</v>
      </c>
      <c r="O129" s="55">
        <v>11791425.456350565</v>
      </c>
      <c r="P129" s="55">
        <v>11771921.712749314</v>
      </c>
      <c r="Q129" s="55">
        <v>11752061.273081223</v>
      </c>
      <c r="R129" s="37">
        <f t="shared" si="12"/>
        <v>189304906.11980215</v>
      </c>
    </row>
    <row r="130" spans="1:18" x14ac:dyDescent="0.55000000000000004">
      <c r="A130" s="31" t="s">
        <v>122</v>
      </c>
      <c r="B130" s="55">
        <v>1016099.9598604388</v>
      </c>
      <c r="C130" s="55">
        <v>1010638.0955638381</v>
      </c>
      <c r="D130" s="55">
        <v>1005613.3491926838</v>
      </c>
      <c r="E130" s="55">
        <v>1000926.8240794278</v>
      </c>
      <c r="F130" s="55">
        <v>995676.7139329568</v>
      </c>
      <c r="G130" s="55">
        <v>991435.14162946423</v>
      </c>
      <c r="H130" s="55">
        <v>986046.64896976622</v>
      </c>
      <c r="I130" s="55">
        <v>980351.10106677725</v>
      </c>
      <c r="J130" s="55">
        <v>975386.32331762172</v>
      </c>
      <c r="K130" s="55">
        <v>970109.49256999616</v>
      </c>
      <c r="L130" s="55">
        <v>964547.83410680015</v>
      </c>
      <c r="M130" s="55">
        <v>959056.00082212256</v>
      </c>
      <c r="N130" s="55">
        <v>952832.84277714719</v>
      </c>
      <c r="O130" s="55">
        <v>947249.77322856092</v>
      </c>
      <c r="P130" s="55">
        <v>941407.34059628972</v>
      </c>
      <c r="Q130" s="55">
        <v>935329.11662534322</v>
      </c>
      <c r="R130" s="37">
        <f t="shared" si="12"/>
        <v>15632706.558339234</v>
      </c>
    </row>
    <row r="131" spans="1:18" x14ac:dyDescent="0.55000000000000004">
      <c r="A131" s="31" t="s">
        <v>124</v>
      </c>
      <c r="B131" s="55">
        <v>32232212.296448894</v>
      </c>
      <c r="C131" s="55">
        <v>31788397.9501362</v>
      </c>
      <c r="D131" s="55">
        <v>31347775.773694713</v>
      </c>
      <c r="E131" s="55">
        <v>30902603.326176561</v>
      </c>
      <c r="F131" s="55">
        <v>30461374.635086685</v>
      </c>
      <c r="G131" s="55">
        <v>30033852.022856709</v>
      </c>
      <c r="H131" s="55">
        <v>29587599.514260538</v>
      </c>
      <c r="I131" s="55">
        <v>29148918.56163032</v>
      </c>
      <c r="J131" s="55">
        <v>28717610.561963245</v>
      </c>
      <c r="K131" s="55">
        <v>28284792.611109257</v>
      </c>
      <c r="L131" s="55">
        <v>27857370.898441743</v>
      </c>
      <c r="M131" s="55">
        <v>27356988.510763496</v>
      </c>
      <c r="N131" s="55">
        <v>26858835.107737772</v>
      </c>
      <c r="O131" s="55">
        <v>26363332.826067924</v>
      </c>
      <c r="P131" s="55">
        <v>25870873.070642639</v>
      </c>
      <c r="Q131" s="55">
        <v>25381818.079639822</v>
      </c>
      <c r="R131" s="37">
        <f t="shared" si="12"/>
        <v>462194355.74665654</v>
      </c>
    </row>
    <row r="132" spans="1:18" x14ac:dyDescent="0.55000000000000004">
      <c r="A132" s="31" t="s">
        <v>7</v>
      </c>
      <c r="B132" s="55">
        <v>104257161.5225597</v>
      </c>
      <c r="C132" s="55">
        <v>102624522.87454683</v>
      </c>
      <c r="D132" s="55">
        <v>100950275.44093935</v>
      </c>
      <c r="E132" s="55">
        <v>99249635.923662201</v>
      </c>
      <c r="F132" s="55">
        <v>97543010.888673067</v>
      </c>
      <c r="G132" s="55">
        <v>95834859.269490957</v>
      </c>
      <c r="H132" s="55">
        <v>94065269.002518892</v>
      </c>
      <c r="I132" s="55">
        <v>92317131.409840733</v>
      </c>
      <c r="J132" s="55">
        <v>90567514.77477017</v>
      </c>
      <c r="K132" s="55">
        <v>88787015.763688833</v>
      </c>
      <c r="L132" s="55">
        <v>86965940.416517109</v>
      </c>
      <c r="M132" s="55">
        <v>85120337.761972278</v>
      </c>
      <c r="N132" s="55">
        <v>83245793.848475933</v>
      </c>
      <c r="O132" s="55">
        <v>81352452.485920399</v>
      </c>
      <c r="P132" s="55">
        <v>79457777.989793122</v>
      </c>
      <c r="Q132" s="55">
        <v>77570785.546656832</v>
      </c>
      <c r="R132" s="37">
        <f t="shared" ref="R132:R163" si="13">SUM(B132:Q132)</f>
        <v>1459909484.9200263</v>
      </c>
    </row>
    <row r="133" spans="1:18" x14ac:dyDescent="0.55000000000000004">
      <c r="A133" s="31" t="s">
        <v>127</v>
      </c>
      <c r="B133" s="55">
        <v>30387448.130674146</v>
      </c>
      <c r="C133" s="55">
        <v>29855678.509455483</v>
      </c>
      <c r="D133" s="55">
        <v>29332026.069674402</v>
      </c>
      <c r="E133" s="55">
        <v>28812218.924043112</v>
      </c>
      <c r="F133" s="55">
        <v>28290278.123322979</v>
      </c>
      <c r="G133" s="55">
        <v>27765202.020065531</v>
      </c>
      <c r="H133" s="55">
        <v>27208297.826996855</v>
      </c>
      <c r="I133" s="55">
        <v>26653066.100704979</v>
      </c>
      <c r="J133" s="55">
        <v>26104600.441077869</v>
      </c>
      <c r="K133" s="55">
        <v>25569066.423164584</v>
      </c>
      <c r="L133" s="55">
        <v>25049443.947969079</v>
      </c>
      <c r="M133" s="55">
        <v>24540929.124450736</v>
      </c>
      <c r="N133" s="55">
        <v>24047012.814069457</v>
      </c>
      <c r="O133" s="55">
        <v>23564808.579785865</v>
      </c>
      <c r="P133" s="55">
        <v>23089774.897727035</v>
      </c>
      <c r="Q133" s="55">
        <v>22619621.954371128</v>
      </c>
      <c r="R133" s="37">
        <f t="shared" si="13"/>
        <v>422889473.88755327</v>
      </c>
    </row>
    <row r="134" spans="1:18" x14ac:dyDescent="0.55000000000000004">
      <c r="A134" s="31" t="s">
        <v>128</v>
      </c>
      <c r="B134" s="55">
        <v>18952322.091915749</v>
      </c>
      <c r="C134" s="55">
        <v>18504201.037859641</v>
      </c>
      <c r="D134" s="55">
        <v>18061270.535220303</v>
      </c>
      <c r="E134" s="55">
        <v>17628983.535485696</v>
      </c>
      <c r="F134" s="55">
        <v>17212625.355376389</v>
      </c>
      <c r="G134" s="55">
        <v>16812546.290463846</v>
      </c>
      <c r="H134" s="55">
        <v>16458126.961658737</v>
      </c>
      <c r="I134" s="55">
        <v>16114011.906428114</v>
      </c>
      <c r="J134" s="55">
        <v>15777376.74658802</v>
      </c>
      <c r="K134" s="55">
        <v>15439638.71578636</v>
      </c>
      <c r="L134" s="55">
        <v>15097120.560036518</v>
      </c>
      <c r="M134" s="55">
        <v>14747659.584443836</v>
      </c>
      <c r="N134" s="55">
        <v>14394013.015284456</v>
      </c>
      <c r="O134" s="55">
        <v>14034684.381655205</v>
      </c>
      <c r="P134" s="55">
        <v>13665493.544423811</v>
      </c>
      <c r="Q134" s="55">
        <v>13283364.645456713</v>
      </c>
      <c r="R134" s="37">
        <f t="shared" si="13"/>
        <v>256183438.90808338</v>
      </c>
    </row>
    <row r="135" spans="1:18" x14ac:dyDescent="0.55000000000000004">
      <c r="A135" s="31" t="s">
        <v>129</v>
      </c>
      <c r="B135" s="55">
        <v>8641226.3274495192</v>
      </c>
      <c r="C135" s="55">
        <v>8640955.2554246169</v>
      </c>
      <c r="D135" s="55">
        <v>8635451.4481500573</v>
      </c>
      <c r="E135" s="55">
        <v>8627213.8313043099</v>
      </c>
      <c r="F135" s="55">
        <v>8618338.8078991678</v>
      </c>
      <c r="G135" s="55">
        <v>8610282.8813782297</v>
      </c>
      <c r="H135" s="55">
        <v>8604630.3528681695</v>
      </c>
      <c r="I135" s="55">
        <v>8599600.1307546794</v>
      </c>
      <c r="J135" s="55">
        <v>8594919.7693163641</v>
      </c>
      <c r="K135" s="55">
        <v>8590163.155260805</v>
      </c>
      <c r="L135" s="55">
        <v>8586008.8259134982</v>
      </c>
      <c r="M135" s="55">
        <v>8577767.0929253902</v>
      </c>
      <c r="N135" s="55">
        <v>8569876.8841096126</v>
      </c>
      <c r="O135" s="55">
        <v>8561953.1172471251</v>
      </c>
      <c r="P135" s="55">
        <v>8553966.2556269579</v>
      </c>
      <c r="Q135" s="55">
        <v>8545889.6130419467</v>
      </c>
      <c r="R135" s="37">
        <f t="shared" si="13"/>
        <v>137558243.74867043</v>
      </c>
    </row>
    <row r="136" spans="1:18" x14ac:dyDescent="0.55000000000000004">
      <c r="A136" s="31" t="s">
        <v>130</v>
      </c>
      <c r="B136" s="55">
        <v>5114215.6204481348</v>
      </c>
      <c r="C136" s="55">
        <v>4968392.5182725713</v>
      </c>
      <c r="D136" s="55">
        <v>4822022.1468604663</v>
      </c>
      <c r="E136" s="55">
        <v>4672462.4803172685</v>
      </c>
      <c r="F136" s="55">
        <v>4529322.3556519048</v>
      </c>
      <c r="G136" s="55">
        <v>4387069.8875713702</v>
      </c>
      <c r="H136" s="55">
        <v>4251488.543752702</v>
      </c>
      <c r="I136" s="55">
        <v>4116829.2113730316</v>
      </c>
      <c r="J136" s="55">
        <v>3989644.0682677119</v>
      </c>
      <c r="K136" s="55">
        <v>3863307.7272674479</v>
      </c>
      <c r="L136" s="55">
        <v>3739475.1562068104</v>
      </c>
      <c r="M136" s="55">
        <v>3619802.5270555299</v>
      </c>
      <c r="N136" s="55">
        <v>3499699.1486027865</v>
      </c>
      <c r="O136" s="55">
        <v>3380794.0464400272</v>
      </c>
      <c r="P136" s="55">
        <v>3267216.1339878058</v>
      </c>
      <c r="Q136" s="55">
        <v>3161316.2842587591</v>
      </c>
      <c r="R136" s="37">
        <f t="shared" si="13"/>
        <v>65383057.856334329</v>
      </c>
    </row>
    <row r="137" spans="1:18" x14ac:dyDescent="0.55000000000000004">
      <c r="A137" s="31" t="s">
        <v>32</v>
      </c>
      <c r="B137" s="55">
        <v>32897064.150948919</v>
      </c>
      <c r="C137" s="55">
        <v>32903987.344943643</v>
      </c>
      <c r="D137" s="55">
        <v>32915775.334760867</v>
      </c>
      <c r="E137" s="55">
        <v>32922336.376136176</v>
      </c>
      <c r="F137" s="55">
        <v>32925339.125349525</v>
      </c>
      <c r="G137" s="55">
        <v>32924516.445555959</v>
      </c>
      <c r="H137" s="55">
        <v>32892926.352276005</v>
      </c>
      <c r="I137" s="55">
        <v>32860754.670397155</v>
      </c>
      <c r="J137" s="55">
        <v>32825523.641977973</v>
      </c>
      <c r="K137" s="55">
        <v>32786716.590498224</v>
      </c>
      <c r="L137" s="55">
        <v>32743564.650768727</v>
      </c>
      <c r="M137" s="55">
        <v>32620184.497289307</v>
      </c>
      <c r="N137" s="55">
        <v>32493584.632034294</v>
      </c>
      <c r="O137" s="55">
        <v>32364014.206621349</v>
      </c>
      <c r="P137" s="55">
        <v>32229978.942534417</v>
      </c>
      <c r="Q137" s="55">
        <v>32093536.813743968</v>
      </c>
      <c r="R137" s="37">
        <f t="shared" si="13"/>
        <v>523399803.77583647</v>
      </c>
    </row>
    <row r="138" spans="1:18" x14ac:dyDescent="0.55000000000000004">
      <c r="A138" s="31" t="s">
        <v>132</v>
      </c>
      <c r="B138" s="55">
        <v>3683384.6780909011</v>
      </c>
      <c r="C138" s="55">
        <v>3591530.4572561709</v>
      </c>
      <c r="D138" s="55">
        <v>3504599.0324598569</v>
      </c>
      <c r="E138" s="55">
        <v>3423527.1575811943</v>
      </c>
      <c r="F138" s="55">
        <v>3344242.3985744091</v>
      </c>
      <c r="G138" s="55">
        <v>3264013.6343331174</v>
      </c>
      <c r="H138" s="55">
        <v>3203516.9867914496</v>
      </c>
      <c r="I138" s="55">
        <v>3143203.0782835488</v>
      </c>
      <c r="J138" s="55">
        <v>3079863.2806134238</v>
      </c>
      <c r="K138" s="55">
        <v>3023363.7398220915</v>
      </c>
      <c r="L138" s="55">
        <v>2973194.016501328</v>
      </c>
      <c r="M138" s="55">
        <v>2936770.9589001825</v>
      </c>
      <c r="N138" s="55">
        <v>2907102.6602014126</v>
      </c>
      <c r="O138" s="55">
        <v>2879399.3517951686</v>
      </c>
      <c r="P138" s="55">
        <v>2849396.613675429</v>
      </c>
      <c r="Q138" s="55">
        <v>2815976.5385263385</v>
      </c>
      <c r="R138" s="37">
        <f t="shared" si="13"/>
        <v>50623084.583406031</v>
      </c>
    </row>
    <row r="139" spans="1:18" x14ac:dyDescent="0.55000000000000004">
      <c r="A139" s="31" t="s">
        <v>133</v>
      </c>
      <c r="B139" s="55">
        <v>1178355.9796136457</v>
      </c>
      <c r="C139" s="55">
        <v>1167498.4735832124</v>
      </c>
      <c r="D139" s="55">
        <v>1156660.5083228718</v>
      </c>
      <c r="E139" s="55">
        <v>1145305.0122698252</v>
      </c>
      <c r="F139" s="55">
        <v>1134257.0650156713</v>
      </c>
      <c r="G139" s="55">
        <v>1123071.8082911642</v>
      </c>
      <c r="H139" s="55">
        <v>1112326.4525038314</v>
      </c>
      <c r="I139" s="55">
        <v>1101733.4772127059</v>
      </c>
      <c r="J139" s="55">
        <v>1091286.8853803566</v>
      </c>
      <c r="K139" s="55">
        <v>1080789.3627279201</v>
      </c>
      <c r="L139" s="55">
        <v>1070531.4169970555</v>
      </c>
      <c r="M139" s="55">
        <v>1058774.9945063486</v>
      </c>
      <c r="N139" s="55">
        <v>1047012.9250700562</v>
      </c>
      <c r="O139" s="55">
        <v>1035340.0744028706</v>
      </c>
      <c r="P139" s="55">
        <v>1023592.8038972357</v>
      </c>
      <c r="Q139" s="55">
        <v>1011867.3529774371</v>
      </c>
      <c r="R139" s="37">
        <f t="shared" si="13"/>
        <v>17538404.592772204</v>
      </c>
    </row>
    <row r="140" spans="1:18" x14ac:dyDescent="0.55000000000000004">
      <c r="A140" s="66" t="s">
        <v>25</v>
      </c>
      <c r="B140" s="55">
        <v>6764460.9080548277</v>
      </c>
      <c r="C140" s="55">
        <v>6679576.7906589638</v>
      </c>
      <c r="D140" s="55">
        <v>6592471.3289864585</v>
      </c>
      <c r="E140" s="55">
        <v>6501478.6283513457</v>
      </c>
      <c r="F140" s="55">
        <v>6424119.8084700843</v>
      </c>
      <c r="G140" s="55">
        <v>6335918.2809270881</v>
      </c>
      <c r="H140" s="55">
        <v>6237456.8063925412</v>
      </c>
      <c r="I140" s="55">
        <v>6140222.0561643112</v>
      </c>
      <c r="J140" s="55">
        <v>6044213.8660055147</v>
      </c>
      <c r="K140" s="55">
        <v>5946482.6872940455</v>
      </c>
      <c r="L140" s="55">
        <v>5861597.623814215</v>
      </c>
      <c r="M140" s="55">
        <v>5768438.2566230875</v>
      </c>
      <c r="N140" s="55">
        <v>5673831.6754493732</v>
      </c>
      <c r="O140" s="55">
        <v>5588487.636485219</v>
      </c>
      <c r="P140" s="55">
        <v>5498989.8116677878</v>
      </c>
      <c r="Q140" s="55">
        <v>5418136.705731906</v>
      </c>
      <c r="R140" s="37">
        <f t="shared" si="13"/>
        <v>97475882.871076763</v>
      </c>
    </row>
    <row r="141" spans="1:18" x14ac:dyDescent="0.55000000000000004">
      <c r="A141" s="31" t="s">
        <v>135</v>
      </c>
      <c r="B141" s="55">
        <v>2355319.5993941687</v>
      </c>
      <c r="C141" s="55">
        <v>2354318.8933197572</v>
      </c>
      <c r="D141" s="55">
        <v>2354012.8066320741</v>
      </c>
      <c r="E141" s="55">
        <v>2353720.1409928733</v>
      </c>
      <c r="F141" s="55">
        <v>2353354.7466644039</v>
      </c>
      <c r="G141" s="55">
        <v>2354086.6743804514</v>
      </c>
      <c r="H141" s="55">
        <v>2349529.698512068</v>
      </c>
      <c r="I141" s="55">
        <v>2345909.0064478992</v>
      </c>
      <c r="J141" s="55">
        <v>2341180.2039598399</v>
      </c>
      <c r="K141" s="55">
        <v>2337606.8905401248</v>
      </c>
      <c r="L141" s="55">
        <v>2332974.7677956535</v>
      </c>
      <c r="M141" s="55">
        <v>2322763.4959415738</v>
      </c>
      <c r="N141" s="55">
        <v>2312127.2282634079</v>
      </c>
      <c r="O141" s="55">
        <v>2301584.5061547072</v>
      </c>
      <c r="P141" s="55">
        <v>2291361.3956690081</v>
      </c>
      <c r="Q141" s="55">
        <v>2280519.8112835507</v>
      </c>
      <c r="R141" s="37">
        <f t="shared" si="13"/>
        <v>37340369.86595156</v>
      </c>
    </row>
    <row r="142" spans="1:18" x14ac:dyDescent="0.55000000000000004">
      <c r="A142" s="31" t="s">
        <v>137</v>
      </c>
      <c r="B142" s="55">
        <v>4157214.5499186199</v>
      </c>
      <c r="C142" s="55">
        <v>4162837.7843196662</v>
      </c>
      <c r="D142" s="55">
        <v>4167951.539289535</v>
      </c>
      <c r="E142" s="55">
        <v>4172929.5552725075</v>
      </c>
      <c r="F142" s="55">
        <v>4176854.6650643419</v>
      </c>
      <c r="G142" s="55">
        <v>4180307.3575893566</v>
      </c>
      <c r="H142" s="55">
        <v>4177600.0148594864</v>
      </c>
      <c r="I142" s="55">
        <v>4174811.2844084851</v>
      </c>
      <c r="J142" s="55">
        <v>4171288.0050878366</v>
      </c>
      <c r="K142" s="55">
        <v>4167378.8610731084</v>
      </c>
      <c r="L142" s="55">
        <v>4163245.1681911303</v>
      </c>
      <c r="M142" s="55">
        <v>4155530.1706167026</v>
      </c>
      <c r="N142" s="55">
        <v>4147610.3246276109</v>
      </c>
      <c r="O142" s="55">
        <v>4139759.0817625178</v>
      </c>
      <c r="P142" s="55">
        <v>4131819.2637756811</v>
      </c>
      <c r="Q142" s="55">
        <v>4124685.2533338275</v>
      </c>
      <c r="R142" s="37">
        <f t="shared" si="13"/>
        <v>66571822.879190408</v>
      </c>
    </row>
    <row r="143" spans="1:18" x14ac:dyDescent="0.55000000000000004">
      <c r="A143" s="31" t="s">
        <v>22</v>
      </c>
      <c r="B143" s="55">
        <v>13066600.338427592</v>
      </c>
      <c r="C143" s="55">
        <v>13040907.846753206</v>
      </c>
      <c r="D143" s="55">
        <v>13013262.337103117</v>
      </c>
      <c r="E143" s="55">
        <v>12986187.171065463</v>
      </c>
      <c r="F143" s="55">
        <v>12960516.905910635</v>
      </c>
      <c r="G143" s="55">
        <v>12937149.327336794</v>
      </c>
      <c r="H143" s="55">
        <v>12909205.632656725</v>
      </c>
      <c r="I143" s="55">
        <v>12884576.540854668</v>
      </c>
      <c r="J143" s="55">
        <v>12862222.835462555</v>
      </c>
      <c r="K143" s="55">
        <v>12841214.974730406</v>
      </c>
      <c r="L143" s="55">
        <v>12821330.1920688</v>
      </c>
      <c r="M143" s="55">
        <v>12783690.734715117</v>
      </c>
      <c r="N143" s="55">
        <v>12747593.628132841</v>
      </c>
      <c r="O143" s="55">
        <v>12711878.217413343</v>
      </c>
      <c r="P143" s="55">
        <v>12678023.194608189</v>
      </c>
      <c r="Q143" s="55">
        <v>12645424.044295155</v>
      </c>
      <c r="R143" s="37">
        <f t="shared" si="13"/>
        <v>205889783.9215346</v>
      </c>
    </row>
    <row r="144" spans="1:18" x14ac:dyDescent="0.55000000000000004">
      <c r="A144" s="31" t="s">
        <v>140</v>
      </c>
      <c r="B144" s="55">
        <v>2442685.9656871976</v>
      </c>
      <c r="C144" s="55">
        <v>2452125.6235275641</v>
      </c>
      <c r="D144" s="55">
        <v>2461895.5675188294</v>
      </c>
      <c r="E144" s="55">
        <v>2471721.1498615388</v>
      </c>
      <c r="F144" s="55">
        <v>2481692.4522177167</v>
      </c>
      <c r="G144" s="55">
        <v>2491758.9050503853</v>
      </c>
      <c r="H144" s="55">
        <v>2506264.4800901497</v>
      </c>
      <c r="I144" s="55">
        <v>2521094.3788403594</v>
      </c>
      <c r="J144" s="55">
        <v>2536031.2325768955</v>
      </c>
      <c r="K144" s="55">
        <v>2551067.3967776061</v>
      </c>
      <c r="L144" s="55">
        <v>2566231.953905385</v>
      </c>
      <c r="M144" s="55">
        <v>2577779.8669417473</v>
      </c>
      <c r="N144" s="55">
        <v>2589241.8186675832</v>
      </c>
      <c r="O144" s="55">
        <v>2600887.8173567839</v>
      </c>
      <c r="P144" s="55">
        <v>2612508.4149026959</v>
      </c>
      <c r="Q144" s="55">
        <v>2624104.3880518181</v>
      </c>
      <c r="R144" s="37">
        <f t="shared" si="13"/>
        <v>40487091.411974251</v>
      </c>
    </row>
    <row r="145" spans="1:18" x14ac:dyDescent="0.55000000000000004">
      <c r="A145" s="31" t="s">
        <v>141</v>
      </c>
      <c r="B145" s="55">
        <v>816115.79758972407</v>
      </c>
      <c r="C145" s="55">
        <v>812567.96724592568</v>
      </c>
      <c r="D145" s="55">
        <v>809093.73772837827</v>
      </c>
      <c r="E145" s="55">
        <v>805565.06119686877</v>
      </c>
      <c r="F145" s="55">
        <v>802041.16869944683</v>
      </c>
      <c r="G145" s="55">
        <v>798356.34576686437</v>
      </c>
      <c r="H145" s="55">
        <v>793925.66780708078</v>
      </c>
      <c r="I145" s="55">
        <v>789602.58072334749</v>
      </c>
      <c r="J145" s="55">
        <v>785206.89666760224</v>
      </c>
      <c r="K145" s="55">
        <v>780857.47723806009</v>
      </c>
      <c r="L145" s="55">
        <v>776497.55782927945</v>
      </c>
      <c r="M145" s="55">
        <v>770868.72867292527</v>
      </c>
      <c r="N145" s="55">
        <v>765406.70679878013</v>
      </c>
      <c r="O145" s="55">
        <v>759951.26631846768</v>
      </c>
      <c r="P145" s="55">
        <v>754408.21664035774</v>
      </c>
      <c r="Q145" s="55">
        <v>749021.00538642297</v>
      </c>
      <c r="R145" s="37">
        <f t="shared" si="13"/>
        <v>12569486.182309533</v>
      </c>
    </row>
    <row r="146" spans="1:18" x14ac:dyDescent="0.55000000000000004">
      <c r="A146" s="31" t="s">
        <v>143</v>
      </c>
      <c r="B146" s="55">
        <v>191844693.91049039</v>
      </c>
      <c r="C146" s="55">
        <v>188498093.6859718</v>
      </c>
      <c r="D146" s="55">
        <v>185180583.37056693</v>
      </c>
      <c r="E146" s="55">
        <v>181890127.76507413</v>
      </c>
      <c r="F146" s="55">
        <v>178619668.80035806</v>
      </c>
      <c r="G146" s="55">
        <v>175367979.09709427</v>
      </c>
      <c r="H146" s="55">
        <v>171760083.28519183</v>
      </c>
      <c r="I146" s="55">
        <v>168190528.56583315</v>
      </c>
      <c r="J146" s="55">
        <v>164665885.44956562</v>
      </c>
      <c r="K146" s="55">
        <v>161203130.34697264</v>
      </c>
      <c r="L146" s="55">
        <v>157807226.70640132</v>
      </c>
      <c r="M146" s="55">
        <v>154280303.86026725</v>
      </c>
      <c r="N146" s="55">
        <v>150825608.6706937</v>
      </c>
      <c r="O146" s="55">
        <v>147440586.33613357</v>
      </c>
      <c r="P146" s="55">
        <v>144121476.1065349</v>
      </c>
      <c r="Q146" s="55">
        <v>140868828.51214543</v>
      </c>
      <c r="R146" s="37">
        <f t="shared" si="13"/>
        <v>2662564804.469295</v>
      </c>
    </row>
    <row r="147" spans="1:18" x14ac:dyDescent="0.55000000000000004">
      <c r="A147" s="31" t="s">
        <v>145</v>
      </c>
      <c r="B147" s="55">
        <v>3883979.8746226816</v>
      </c>
      <c r="C147" s="55">
        <v>3806157.0363121107</v>
      </c>
      <c r="D147" s="55">
        <v>3729577.6400314705</v>
      </c>
      <c r="E147" s="55">
        <v>3654161.1856236123</v>
      </c>
      <c r="F147" s="55">
        <v>3580225.2486834917</v>
      </c>
      <c r="G147" s="55">
        <v>3507705.4441881878</v>
      </c>
      <c r="H147" s="55">
        <v>3440184.9302433496</v>
      </c>
      <c r="I147" s="55">
        <v>3373468.4635177338</v>
      </c>
      <c r="J147" s="55">
        <v>3308069.6866374011</v>
      </c>
      <c r="K147" s="55">
        <v>3244042.5932656359</v>
      </c>
      <c r="L147" s="55">
        <v>3181820.629262025</v>
      </c>
      <c r="M147" s="55">
        <v>3121848.7104435349</v>
      </c>
      <c r="N147" s="55">
        <v>3063236.5588861015</v>
      </c>
      <c r="O147" s="55">
        <v>3005872.7535056085</v>
      </c>
      <c r="P147" s="55">
        <v>2948896.6832402302</v>
      </c>
      <c r="Q147" s="55">
        <v>2891813.1970502017</v>
      </c>
      <c r="R147" s="37">
        <f t="shared" si="13"/>
        <v>53741060.635513373</v>
      </c>
    </row>
    <row r="148" spans="1:18" x14ac:dyDescent="0.55000000000000004">
      <c r="A148" s="31" t="s">
        <v>34</v>
      </c>
      <c r="B148" s="55">
        <v>29647094.23706194</v>
      </c>
      <c r="C148" s="55">
        <v>29673260.140015654</v>
      </c>
      <c r="D148" s="55">
        <v>29705262.684303485</v>
      </c>
      <c r="E148" s="55">
        <v>29742742.397890724</v>
      </c>
      <c r="F148" s="55">
        <v>29790634.963975042</v>
      </c>
      <c r="G148" s="55">
        <v>29838386.092588529</v>
      </c>
      <c r="H148" s="55">
        <v>29874291.36958224</v>
      </c>
      <c r="I148" s="55">
        <v>29909690.955624774</v>
      </c>
      <c r="J148" s="55">
        <v>29949386.581804872</v>
      </c>
      <c r="K148" s="55">
        <v>29992897.638651829</v>
      </c>
      <c r="L148" s="55">
        <v>30038859.135547943</v>
      </c>
      <c r="M148" s="55">
        <v>30039324.325007375</v>
      </c>
      <c r="N148" s="55">
        <v>30041825.237457305</v>
      </c>
      <c r="O148" s="55">
        <v>30046052.368559815</v>
      </c>
      <c r="P148" s="55">
        <v>30048459.085629962</v>
      </c>
      <c r="Q148" s="55">
        <v>30052230.564222645</v>
      </c>
      <c r="R148" s="37">
        <f t="shared" si="13"/>
        <v>478390397.77792412</v>
      </c>
    </row>
    <row r="149" spans="1:18" x14ac:dyDescent="0.55000000000000004">
      <c r="A149" s="31" t="s">
        <v>35</v>
      </c>
      <c r="B149" s="55">
        <v>6870067.6265533557</v>
      </c>
      <c r="C149" s="55">
        <v>6763246.4658499137</v>
      </c>
      <c r="D149" s="55">
        <v>6658083.6514203595</v>
      </c>
      <c r="E149" s="55">
        <v>6554555.5352598839</v>
      </c>
      <c r="F149" s="55">
        <v>6452406.4317508778</v>
      </c>
      <c r="G149" s="55">
        <v>6351504.227042472</v>
      </c>
      <c r="H149" s="55">
        <v>6235062.9542872701</v>
      </c>
      <c r="I149" s="55">
        <v>6120631.5216898192</v>
      </c>
      <c r="J149" s="55">
        <v>6007977.2451421916</v>
      </c>
      <c r="K149" s="55">
        <v>5896919.8923506886</v>
      </c>
      <c r="L149" s="55">
        <v>5787408.8893711492</v>
      </c>
      <c r="M149" s="55">
        <v>5658325.2836385295</v>
      </c>
      <c r="N149" s="55">
        <v>5531688.8676482663</v>
      </c>
      <c r="O149" s="55">
        <v>5407524.5437137103</v>
      </c>
      <c r="P149" s="55">
        <v>5285998.1026200615</v>
      </c>
      <c r="Q149" s="55">
        <v>5167180.2351581054</v>
      </c>
      <c r="R149" s="37">
        <f t="shared" si="13"/>
        <v>96748581.473496646</v>
      </c>
    </row>
    <row r="150" spans="1:18" x14ac:dyDescent="0.55000000000000004">
      <c r="A150" s="31" t="s">
        <v>28</v>
      </c>
      <c r="B150" s="55">
        <v>2076787.0250296884</v>
      </c>
      <c r="C150" s="55">
        <v>2085117.2361770538</v>
      </c>
      <c r="D150" s="55">
        <v>2092278.768350126</v>
      </c>
      <c r="E150" s="55">
        <v>2092275.684807085</v>
      </c>
      <c r="F150" s="55">
        <v>2087314.4337208048</v>
      </c>
      <c r="G150" s="55">
        <v>2074742.4073706749</v>
      </c>
      <c r="H150" s="55">
        <v>2062207.2289061346</v>
      </c>
      <c r="I150" s="55">
        <v>2047705.2647081751</v>
      </c>
      <c r="J150" s="55">
        <v>2033864.8889548597</v>
      </c>
      <c r="K150" s="55">
        <v>2020044.3840042627</v>
      </c>
      <c r="L150" s="55">
        <v>2007984.2036177884</v>
      </c>
      <c r="M150" s="55">
        <v>1996201.860155435</v>
      </c>
      <c r="N150" s="55">
        <v>1984950.1353586875</v>
      </c>
      <c r="O150" s="55">
        <v>1975246.7952963219</v>
      </c>
      <c r="P150" s="55">
        <v>1964396.8458993123</v>
      </c>
      <c r="Q150" s="55">
        <v>1953997.3004634844</v>
      </c>
      <c r="R150" s="37">
        <f t="shared" si="13"/>
        <v>32555114.462819893</v>
      </c>
    </row>
    <row r="151" spans="1:18" x14ac:dyDescent="0.55000000000000004">
      <c r="A151" s="31" t="s">
        <v>146</v>
      </c>
      <c r="B151" s="55">
        <v>11098461.524388982</v>
      </c>
      <c r="C151" s="55">
        <v>11019208.927260941</v>
      </c>
      <c r="D151" s="55">
        <v>10930914.137504958</v>
      </c>
      <c r="E151" s="55">
        <v>10836429.102010783</v>
      </c>
      <c r="F151" s="55">
        <v>10738777.836649038</v>
      </c>
      <c r="G151" s="55">
        <v>10639470.436290592</v>
      </c>
      <c r="H151" s="55">
        <v>10503637.322804112</v>
      </c>
      <c r="I151" s="55">
        <v>10369753.696286038</v>
      </c>
      <c r="J151" s="55">
        <v>10234125.071056383</v>
      </c>
      <c r="K151" s="55">
        <v>10093838.107793815</v>
      </c>
      <c r="L151" s="55">
        <v>9948397.0830824599</v>
      </c>
      <c r="M151" s="55">
        <v>9770820.2846194748</v>
      </c>
      <c r="N151" s="55">
        <v>9588526.9001534134</v>
      </c>
      <c r="O151" s="55">
        <v>9404352.234033579</v>
      </c>
      <c r="P151" s="55">
        <v>9221752.2969216052</v>
      </c>
      <c r="Q151" s="55">
        <v>9043801.215717379</v>
      </c>
      <c r="R151" s="37">
        <f t="shared" si="13"/>
        <v>163442266.17657357</v>
      </c>
    </row>
    <row r="152" spans="1:18" x14ac:dyDescent="0.55000000000000004">
      <c r="A152" s="31" t="s">
        <v>148</v>
      </c>
      <c r="B152" s="55">
        <v>1883912.4235929595</v>
      </c>
      <c r="C152" s="55">
        <v>1903811.3385640557</v>
      </c>
      <c r="D152" s="55">
        <v>1923999.9997701452</v>
      </c>
      <c r="E152" s="55">
        <v>1944421.6016555827</v>
      </c>
      <c r="F152" s="55">
        <v>1965111.7491827051</v>
      </c>
      <c r="G152" s="55">
        <v>1986099.2834473655</v>
      </c>
      <c r="H152" s="55">
        <v>2010691.8562710644</v>
      </c>
      <c r="I152" s="55">
        <v>2035659.6221848945</v>
      </c>
      <c r="J152" s="55">
        <v>2061029.1013040578</v>
      </c>
      <c r="K152" s="55">
        <v>2086765.4159591706</v>
      </c>
      <c r="L152" s="55">
        <v>2112875.6529827709</v>
      </c>
      <c r="M152" s="55">
        <v>2139804.0659290841</v>
      </c>
      <c r="N152" s="55">
        <v>2167105.11632293</v>
      </c>
      <c r="O152" s="55">
        <v>2194838.7015987881</v>
      </c>
      <c r="P152" s="55">
        <v>2222932.0090536261</v>
      </c>
      <c r="Q152" s="55">
        <v>2251459.5575926015</v>
      </c>
      <c r="R152" s="37">
        <f t="shared" si="13"/>
        <v>32890517.495411806</v>
      </c>
    </row>
    <row r="153" spans="1:18" x14ac:dyDescent="0.55000000000000004">
      <c r="A153" s="31" t="s">
        <v>29</v>
      </c>
      <c r="B153" s="55">
        <v>71653373.446047962</v>
      </c>
      <c r="C153" s="55">
        <v>71435184.220293343</v>
      </c>
      <c r="D153" s="55">
        <v>71253029.178925678</v>
      </c>
      <c r="E153" s="55">
        <v>71096867.424255043</v>
      </c>
      <c r="F153" s="55">
        <v>70947450.629976138</v>
      </c>
      <c r="G153" s="55">
        <v>70793584.318861276</v>
      </c>
      <c r="H153" s="55">
        <v>70622998.71360904</v>
      </c>
      <c r="I153" s="55">
        <v>70451448.070925549</v>
      </c>
      <c r="J153" s="55">
        <v>70282828.380203813</v>
      </c>
      <c r="K153" s="55">
        <v>70125651.226365134</v>
      </c>
      <c r="L153" s="55">
        <v>69974721.346773773</v>
      </c>
      <c r="M153" s="55">
        <v>69773977.396975607</v>
      </c>
      <c r="N153" s="55">
        <v>69584915.254793018</v>
      </c>
      <c r="O153" s="55">
        <v>69401391.137597397</v>
      </c>
      <c r="P153" s="55">
        <v>69211642.813837767</v>
      </c>
      <c r="Q153" s="55">
        <v>69010098.365186542</v>
      </c>
      <c r="R153" s="37">
        <f t="shared" si="13"/>
        <v>1125619161.9246271</v>
      </c>
    </row>
    <row r="154" spans="1:18" x14ac:dyDescent="0.55000000000000004">
      <c r="A154" s="31" t="s">
        <v>149</v>
      </c>
      <c r="B154" s="55">
        <v>46914993.626062319</v>
      </c>
      <c r="C154" s="55">
        <v>46470355.636549249</v>
      </c>
      <c r="D154" s="55">
        <v>45995134.743217826</v>
      </c>
      <c r="E154" s="55">
        <v>45499952.796418563</v>
      </c>
      <c r="F154" s="55">
        <v>45019820.835626222</v>
      </c>
      <c r="G154" s="55">
        <v>44573460.055151448</v>
      </c>
      <c r="H154" s="55">
        <v>44164743.24550388</v>
      </c>
      <c r="I154" s="55">
        <v>43779417.532825127</v>
      </c>
      <c r="J154" s="55">
        <v>43419729.853356428</v>
      </c>
      <c r="K154" s="55">
        <v>43076847.378692478</v>
      </c>
      <c r="L154" s="55">
        <v>42750434.56402421</v>
      </c>
      <c r="M154" s="55">
        <v>42439398.370243959</v>
      </c>
      <c r="N154" s="55">
        <v>42150578.36606767</v>
      </c>
      <c r="O154" s="55">
        <v>41883683.220328584</v>
      </c>
      <c r="P154" s="55">
        <v>41639525.485048704</v>
      </c>
      <c r="Q154" s="55">
        <v>41421317.656412832</v>
      </c>
      <c r="R154" s="37">
        <f t="shared" si="13"/>
        <v>701199393.36552942</v>
      </c>
    </row>
    <row r="155" spans="1:18" x14ac:dyDescent="0.55000000000000004">
      <c r="A155" s="31" t="s">
        <v>151</v>
      </c>
      <c r="B155" s="55">
        <v>28386436.748070829</v>
      </c>
      <c r="C155" s="55">
        <v>28250107.16194813</v>
      </c>
      <c r="D155" s="55">
        <v>28110075.120603874</v>
      </c>
      <c r="E155" s="55">
        <v>27966673.488092188</v>
      </c>
      <c r="F155" s="55">
        <v>27816735.319301549</v>
      </c>
      <c r="G155" s="55">
        <v>27664153.155014027</v>
      </c>
      <c r="H155" s="55">
        <v>27465636.67746551</v>
      </c>
      <c r="I155" s="55">
        <v>27265767.933099892</v>
      </c>
      <c r="J155" s="55">
        <v>27058531.784848586</v>
      </c>
      <c r="K155" s="55">
        <v>26850658.732596166</v>
      </c>
      <c r="L155" s="55">
        <v>26642297.056081131</v>
      </c>
      <c r="M155" s="55">
        <v>26387792.998645768</v>
      </c>
      <c r="N155" s="55">
        <v>26136524.361040968</v>
      </c>
      <c r="O155" s="55">
        <v>25885695.882917583</v>
      </c>
      <c r="P155" s="55">
        <v>25635425.911230136</v>
      </c>
      <c r="Q155" s="55">
        <v>25385826.139250118</v>
      </c>
      <c r="R155" s="37">
        <f t="shared" si="13"/>
        <v>432908338.47020644</v>
      </c>
    </row>
    <row r="156" spans="1:18" x14ac:dyDescent="0.55000000000000004">
      <c r="A156" s="31" t="s">
        <v>153</v>
      </c>
      <c r="B156" s="55">
        <v>22445651.595727365</v>
      </c>
      <c r="C156" s="55">
        <v>22022497.470899679</v>
      </c>
      <c r="D156" s="55">
        <v>21603979.81212946</v>
      </c>
      <c r="E156" s="55">
        <v>21194045.847960304</v>
      </c>
      <c r="F156" s="55">
        <v>20785400.159109741</v>
      </c>
      <c r="G156" s="55">
        <v>20386371.304909337</v>
      </c>
      <c r="H156" s="55">
        <v>19992043.046553805</v>
      </c>
      <c r="I156" s="55">
        <v>19604976.050481554</v>
      </c>
      <c r="J156" s="55">
        <v>19217841.875210322</v>
      </c>
      <c r="K156" s="55">
        <v>18839912.063019771</v>
      </c>
      <c r="L156" s="55">
        <v>18467502.772063449</v>
      </c>
      <c r="M156" s="55">
        <v>18087785.336101174</v>
      </c>
      <c r="N156" s="55">
        <v>17713315.045729645</v>
      </c>
      <c r="O156" s="55">
        <v>17345713.611814801</v>
      </c>
      <c r="P156" s="55">
        <v>16981880.361179259</v>
      </c>
      <c r="Q156" s="55">
        <v>16621264.669011602</v>
      </c>
      <c r="R156" s="37">
        <f t="shared" si="13"/>
        <v>311310181.02190119</v>
      </c>
    </row>
    <row r="157" spans="1:18" x14ac:dyDescent="0.55000000000000004">
      <c r="A157" s="31" t="s">
        <v>154</v>
      </c>
      <c r="B157" s="55">
        <v>22762490.230390109</v>
      </c>
      <c r="C157" s="55">
        <v>22453376.357238758</v>
      </c>
      <c r="D157" s="55">
        <v>22137797.322257921</v>
      </c>
      <c r="E157" s="55">
        <v>21822788.302369427</v>
      </c>
      <c r="F157" s="55">
        <v>21511712.66397908</v>
      </c>
      <c r="G157" s="55">
        <v>21207256.272718377</v>
      </c>
      <c r="H157" s="55">
        <v>20900266.459351644</v>
      </c>
      <c r="I157" s="55">
        <v>20599058.826778997</v>
      </c>
      <c r="J157" s="55">
        <v>20303567.310753483</v>
      </c>
      <c r="K157" s="55">
        <v>20011788.118899278</v>
      </c>
      <c r="L157" s="55">
        <v>19723424.610464819</v>
      </c>
      <c r="M157" s="55">
        <v>19425738.249223538</v>
      </c>
      <c r="N157" s="55">
        <v>19131927.890315831</v>
      </c>
      <c r="O157" s="55">
        <v>18841971.544843141</v>
      </c>
      <c r="P157" s="55">
        <v>18556802.460400257</v>
      </c>
      <c r="Q157" s="55">
        <v>18276360.531469803</v>
      </c>
      <c r="R157" s="37">
        <f t="shared" si="13"/>
        <v>327666327.15145457</v>
      </c>
    </row>
    <row r="158" spans="1:18" x14ac:dyDescent="0.55000000000000004">
      <c r="A158" s="31" t="s">
        <v>157</v>
      </c>
      <c r="B158" s="55">
        <v>143456628.10391998</v>
      </c>
      <c r="C158" s="55">
        <v>138192879.35672042</v>
      </c>
      <c r="D158" s="55">
        <v>133390612.463081</v>
      </c>
      <c r="E158" s="55">
        <v>128932359.2475294</v>
      </c>
      <c r="F158" s="55">
        <v>124622777.13354272</v>
      </c>
      <c r="G158" s="55">
        <v>120353261.86508656</v>
      </c>
      <c r="H158" s="55">
        <v>116217618.86563914</v>
      </c>
      <c r="I158" s="55">
        <v>112123953.93399215</v>
      </c>
      <c r="J158" s="55">
        <v>108131428.09445281</v>
      </c>
      <c r="K158" s="55">
        <v>104317576.2510635</v>
      </c>
      <c r="L158" s="55">
        <v>100709998.24848974</v>
      </c>
      <c r="M158" s="55">
        <v>97353054.009209588</v>
      </c>
      <c r="N158" s="55">
        <v>94159704.543303043</v>
      </c>
      <c r="O158" s="55">
        <v>91090425.337651491</v>
      </c>
      <c r="P158" s="55">
        <v>88095255.927465871</v>
      </c>
      <c r="Q158" s="55">
        <v>85147930.631928727</v>
      </c>
      <c r="R158" s="37">
        <f t="shared" si="13"/>
        <v>1786295464.0130763</v>
      </c>
    </row>
    <row r="159" spans="1:18" x14ac:dyDescent="0.55000000000000004">
      <c r="A159" s="31" t="s">
        <v>158</v>
      </c>
      <c r="B159" s="55">
        <v>2239381.659938415</v>
      </c>
      <c r="C159" s="55">
        <v>2238428.6076159617</v>
      </c>
      <c r="D159" s="55">
        <v>2236469.6607260909</v>
      </c>
      <c r="E159" s="55">
        <v>2233827.5228241468</v>
      </c>
      <c r="F159" s="55">
        <v>2231163.4626308465</v>
      </c>
      <c r="G159" s="55">
        <v>2228131.9128670702</v>
      </c>
      <c r="H159" s="55">
        <v>2223716.9760304941</v>
      </c>
      <c r="I159" s="55">
        <v>2219691.1900827782</v>
      </c>
      <c r="J159" s="55">
        <v>2215785.3449491598</v>
      </c>
      <c r="K159" s="55">
        <v>2210886.482043365</v>
      </c>
      <c r="L159" s="55">
        <v>2204858.0908416882</v>
      </c>
      <c r="M159" s="55">
        <v>2191489.9007099355</v>
      </c>
      <c r="N159" s="55">
        <v>2176773.4876938988</v>
      </c>
      <c r="O159" s="55">
        <v>2161212.567228917</v>
      </c>
      <c r="P159" s="55">
        <v>2144506.1854462912</v>
      </c>
      <c r="Q159" s="55">
        <v>2126941.4341629944</v>
      </c>
      <c r="R159" s="37">
        <f t="shared" si="13"/>
        <v>35283264.485792048</v>
      </c>
    </row>
    <row r="160" spans="1:18" x14ac:dyDescent="0.55000000000000004">
      <c r="A160" s="31" t="s">
        <v>159</v>
      </c>
      <c r="B160" s="55">
        <v>92070.638417107926</v>
      </c>
      <c r="C160" s="55">
        <v>89833.894784191623</v>
      </c>
      <c r="D160" s="55">
        <v>91317.666155981569</v>
      </c>
      <c r="E160" s="55">
        <v>90621.743279797389</v>
      </c>
      <c r="F160" s="55">
        <v>90891.340345384859</v>
      </c>
      <c r="G160" s="55">
        <v>90131.187706562021</v>
      </c>
      <c r="H160" s="55">
        <v>90291.063118374208</v>
      </c>
      <c r="I160" s="55">
        <v>89486.656905372714</v>
      </c>
      <c r="J160" s="55">
        <v>89553.545635703864</v>
      </c>
      <c r="K160" s="55">
        <v>88713.697499829723</v>
      </c>
      <c r="L160" s="55">
        <v>87044.541980718001</v>
      </c>
      <c r="M160" s="55">
        <v>86862.453334269434</v>
      </c>
      <c r="N160" s="55">
        <v>86633.807503397722</v>
      </c>
      <c r="O160" s="55">
        <v>84848.852069917164</v>
      </c>
      <c r="P160" s="55">
        <v>83844.972808563631</v>
      </c>
      <c r="Q160" s="55">
        <v>83556.655489932833</v>
      </c>
      <c r="R160" s="37">
        <f t="shared" si="13"/>
        <v>1415702.7170351045</v>
      </c>
    </row>
    <row r="161" spans="1:18" x14ac:dyDescent="0.55000000000000004">
      <c r="A161" s="31" t="s">
        <v>160</v>
      </c>
      <c r="B161" s="55">
        <v>2951958.9338483787</v>
      </c>
      <c r="C161" s="55">
        <v>2953640.7160394024</v>
      </c>
      <c r="D161" s="55">
        <v>2956527.9001450306</v>
      </c>
      <c r="E161" s="55">
        <v>2959787.8250633529</v>
      </c>
      <c r="F161" s="55">
        <v>2962517.120840318</v>
      </c>
      <c r="G161" s="55">
        <v>2965298.8147735279</v>
      </c>
      <c r="H161" s="55">
        <v>2969791.1264989641</v>
      </c>
      <c r="I161" s="55">
        <v>2973362.458161958</v>
      </c>
      <c r="J161" s="55">
        <v>2976566.8756079432</v>
      </c>
      <c r="K161" s="55">
        <v>2980372.8526755739</v>
      </c>
      <c r="L161" s="55">
        <v>2984715.9822573313</v>
      </c>
      <c r="M161" s="55">
        <v>2990999.585276512</v>
      </c>
      <c r="N161" s="55">
        <v>2997578.7560997759</v>
      </c>
      <c r="O161" s="55">
        <v>3004553.9548833175</v>
      </c>
      <c r="P161" s="55">
        <v>3011193.2579769539</v>
      </c>
      <c r="Q161" s="55">
        <v>3017245.1682051118</v>
      </c>
      <c r="R161" s="37">
        <f t="shared" si="13"/>
        <v>47656111.32835345</v>
      </c>
    </row>
    <row r="162" spans="1:18" x14ac:dyDescent="0.55000000000000004">
      <c r="A162" s="31" t="s">
        <v>162</v>
      </c>
      <c r="B162" s="55">
        <v>372901.38339633821</v>
      </c>
      <c r="C162" s="55">
        <v>373335.62740762247</v>
      </c>
      <c r="D162" s="55">
        <v>373738.30508336687</v>
      </c>
      <c r="E162" s="55">
        <v>374192.7659421828</v>
      </c>
      <c r="F162" s="55">
        <v>374538.52869558457</v>
      </c>
      <c r="G162" s="55">
        <v>374986.98410858749</v>
      </c>
      <c r="H162" s="55">
        <v>375981.42556104262</v>
      </c>
      <c r="I162" s="55">
        <v>376974.27012668026</v>
      </c>
      <c r="J162" s="55">
        <v>377873.4124555008</v>
      </c>
      <c r="K162" s="55">
        <v>378776.9405602577</v>
      </c>
      <c r="L162" s="55">
        <v>379815.55976941629</v>
      </c>
      <c r="M162" s="55">
        <v>379080.50061125914</v>
      </c>
      <c r="N162" s="55">
        <v>378348.98759967741</v>
      </c>
      <c r="O162" s="55">
        <v>377700.75197039603</v>
      </c>
      <c r="P162" s="55">
        <v>377012.75137161574</v>
      </c>
      <c r="Q162" s="55">
        <v>376288.58057665487</v>
      </c>
      <c r="R162" s="37">
        <f t="shared" si="13"/>
        <v>6021546.7752361828</v>
      </c>
    </row>
    <row r="163" spans="1:18" x14ac:dyDescent="0.55000000000000004">
      <c r="A163" s="31" t="s">
        <v>163</v>
      </c>
      <c r="B163" s="55">
        <v>1308112.5536072708</v>
      </c>
      <c r="C163" s="55">
        <v>1304382.8513603874</v>
      </c>
      <c r="D163" s="55">
        <v>1300436.9516709808</v>
      </c>
      <c r="E163" s="55">
        <v>1296687.5600984343</v>
      </c>
      <c r="F163" s="55">
        <v>1292773.6385807155</v>
      </c>
      <c r="G163" s="55">
        <v>1288885.1449690654</v>
      </c>
      <c r="H163" s="55">
        <v>1283106.0438528475</v>
      </c>
      <c r="I163" s="55">
        <v>1277642.6585722631</v>
      </c>
      <c r="J163" s="55">
        <v>1272091.9874592647</v>
      </c>
      <c r="K163" s="55">
        <v>1266369.9339010767</v>
      </c>
      <c r="L163" s="55">
        <v>1260845.2190000869</v>
      </c>
      <c r="M163" s="55">
        <v>1251441.0622920021</v>
      </c>
      <c r="N163" s="55">
        <v>1242198.9290662182</v>
      </c>
      <c r="O163" s="55">
        <v>1232946.9016712222</v>
      </c>
      <c r="P163" s="55">
        <v>1223611.1784094702</v>
      </c>
      <c r="Q163" s="55">
        <v>1214584.9411840108</v>
      </c>
      <c r="R163" s="37">
        <f t="shared" si="13"/>
        <v>20316117.555695314</v>
      </c>
    </row>
    <row r="164" spans="1:18" x14ac:dyDescent="0.55000000000000004">
      <c r="A164" s="31" t="s">
        <v>164</v>
      </c>
      <c r="B164" s="55">
        <v>1625835.81787422</v>
      </c>
      <c r="C164" s="55">
        <v>1627954.310383783</v>
      </c>
      <c r="D164" s="55">
        <v>1630152.8498300782</v>
      </c>
      <c r="E164" s="55">
        <v>1632410.418609886</v>
      </c>
      <c r="F164" s="55">
        <v>1634729.0720969541</v>
      </c>
      <c r="G164" s="55">
        <v>1637092.9830205478</v>
      </c>
      <c r="H164" s="55">
        <v>1642282.9538920845</v>
      </c>
      <c r="I164" s="55">
        <v>1647492.0215514002</v>
      </c>
      <c r="J164" s="55">
        <v>1652719.8259671275</v>
      </c>
      <c r="K164" s="55">
        <v>1657966.0501516934</v>
      </c>
      <c r="L164" s="55">
        <v>1663230.417200001</v>
      </c>
      <c r="M164" s="55">
        <v>1666740.0455776823</v>
      </c>
      <c r="N164" s="55">
        <v>1670258.3900850208</v>
      </c>
      <c r="O164" s="55">
        <v>1673784.8987397747</v>
      </c>
      <c r="P164" s="55">
        <v>1677320.6136025614</v>
      </c>
      <c r="Q164" s="55">
        <v>1680864.478469894</v>
      </c>
      <c r="R164" s="37">
        <f t="shared" ref="R164:R180" si="14">SUM(B164:Q164)</f>
        <v>26420835.147052702</v>
      </c>
    </row>
    <row r="165" spans="1:18" x14ac:dyDescent="0.55000000000000004">
      <c r="A165" s="31" t="s">
        <v>27</v>
      </c>
      <c r="B165" s="55">
        <v>43417315.533581689</v>
      </c>
      <c r="C165" s="55">
        <v>42529929.010070443</v>
      </c>
      <c r="D165" s="55">
        <v>41622790.583718896</v>
      </c>
      <c r="E165" s="55">
        <v>40724079.738769844</v>
      </c>
      <c r="F165" s="55">
        <v>39843357.153290376</v>
      </c>
      <c r="G165" s="55">
        <v>38984648.403919362</v>
      </c>
      <c r="H165" s="55">
        <v>38174668.870048195</v>
      </c>
      <c r="I165" s="55">
        <v>37390947.522931993</v>
      </c>
      <c r="J165" s="55">
        <v>36628416.1442682</v>
      </c>
      <c r="K165" s="55">
        <v>35879815.288017161</v>
      </c>
      <c r="L165" s="55">
        <v>35143392.461499922</v>
      </c>
      <c r="M165" s="55">
        <v>34388410.77416572</v>
      </c>
      <c r="N165" s="55">
        <v>33645367.83789178</v>
      </c>
      <c r="O165" s="55">
        <v>32915247.177881882</v>
      </c>
      <c r="P165" s="55">
        <v>32197508.855070658</v>
      </c>
      <c r="Q165" s="55">
        <v>31490754.299338941</v>
      </c>
      <c r="R165" s="37">
        <f t="shared" si="14"/>
        <v>594976649.65446508</v>
      </c>
    </row>
    <row r="166" spans="1:18" x14ac:dyDescent="0.55000000000000004">
      <c r="A166" s="31" t="s">
        <v>165</v>
      </c>
      <c r="B166" s="55">
        <v>3819716.9276533131</v>
      </c>
      <c r="C166" s="55">
        <v>3822709.4059707751</v>
      </c>
      <c r="D166" s="55">
        <v>3824088.4247213812</v>
      </c>
      <c r="E166" s="55">
        <v>3824692.290287938</v>
      </c>
      <c r="F166" s="55">
        <v>3825063.7754483037</v>
      </c>
      <c r="G166" s="55">
        <v>3825787.3811916471</v>
      </c>
      <c r="H166" s="55">
        <v>3819805.8369739251</v>
      </c>
      <c r="I166" s="55">
        <v>3813898.4767325185</v>
      </c>
      <c r="J166" s="55">
        <v>3808356.5581429824</v>
      </c>
      <c r="K166" s="55">
        <v>3802360.531279359</v>
      </c>
      <c r="L166" s="55">
        <v>3796514.5106733115</v>
      </c>
      <c r="M166" s="55">
        <v>3783359.4466193425</v>
      </c>
      <c r="N166" s="55">
        <v>3769932.3006139179</v>
      </c>
      <c r="O166" s="55">
        <v>3756429.4722837666</v>
      </c>
      <c r="P166" s="55">
        <v>3743110.3856991753</v>
      </c>
      <c r="Q166" s="55">
        <v>3729958.9022309654</v>
      </c>
      <c r="R166" s="37">
        <f t="shared" si="14"/>
        <v>60765784.626522623</v>
      </c>
    </row>
    <row r="167" spans="1:18" x14ac:dyDescent="0.55000000000000004">
      <c r="A167" s="31" t="s">
        <v>167</v>
      </c>
      <c r="B167" s="55">
        <v>6289723.5961255152</v>
      </c>
      <c r="C167" s="55">
        <v>6285230.2774497811</v>
      </c>
      <c r="D167" s="55">
        <v>6281670.9911063435</v>
      </c>
      <c r="E167" s="55">
        <v>6278522.7005358525</v>
      </c>
      <c r="F167" s="55">
        <v>6275578.2884201808</v>
      </c>
      <c r="G167" s="55">
        <v>6272257.0137469247</v>
      </c>
      <c r="H167" s="55">
        <v>6257500.5053987997</v>
      </c>
      <c r="I167" s="55">
        <v>6242783.6556631485</v>
      </c>
      <c r="J167" s="55">
        <v>6228109.3166519459</v>
      </c>
      <c r="K167" s="55">
        <v>6213472.3041481813</v>
      </c>
      <c r="L167" s="55">
        <v>6198883.6916864347</v>
      </c>
      <c r="M167" s="55">
        <v>6171110.7251079567</v>
      </c>
      <c r="N167" s="55">
        <v>6143509.1610179171</v>
      </c>
      <c r="O167" s="55">
        <v>6116065.8093661489</v>
      </c>
      <c r="P167" s="55">
        <v>6088803.3494999288</v>
      </c>
      <c r="Q167" s="55">
        <v>6061708.702962189</v>
      </c>
      <c r="R167" s="37">
        <f t="shared" si="14"/>
        <v>99404930.088887244</v>
      </c>
    </row>
    <row r="168" spans="1:18" x14ac:dyDescent="0.55000000000000004">
      <c r="A168" s="31" t="s">
        <v>21</v>
      </c>
      <c r="B168" s="55">
        <v>6573578.8207359705</v>
      </c>
      <c r="C168" s="55">
        <v>6479307.326263601</v>
      </c>
      <c r="D168" s="55">
        <v>6370065.0740641644</v>
      </c>
      <c r="E168" s="55">
        <v>6265739.3622351643</v>
      </c>
      <c r="F168" s="55">
        <v>6156794.7618444143</v>
      </c>
      <c r="G168" s="55">
        <v>6062228.1744244862</v>
      </c>
      <c r="H168" s="55">
        <v>5966822.5864294786</v>
      </c>
      <c r="I168" s="55">
        <v>5872772.228916727</v>
      </c>
      <c r="J168" s="55">
        <v>5784295.4928954672</v>
      </c>
      <c r="K168" s="55">
        <v>5696906.7844300941</v>
      </c>
      <c r="L168" s="55">
        <v>5618577.6488676099</v>
      </c>
      <c r="M168" s="55">
        <v>5531799.1541227577</v>
      </c>
      <c r="N168" s="55">
        <v>5442389.1432690788</v>
      </c>
      <c r="O168" s="55">
        <v>5365263.3154907543</v>
      </c>
      <c r="P168" s="55">
        <v>5288827.8649807479</v>
      </c>
      <c r="Q168" s="55">
        <v>5209658.7815039288</v>
      </c>
      <c r="R168" s="37">
        <f t="shared" si="14"/>
        <v>93685026.520474434</v>
      </c>
    </row>
    <row r="169" spans="1:18" x14ac:dyDescent="0.55000000000000004">
      <c r="A169" s="31" t="s">
        <v>53</v>
      </c>
      <c r="B169" s="55">
        <v>4338957.5538841821</v>
      </c>
      <c r="C169" s="55">
        <v>4277114.1655702246</v>
      </c>
      <c r="D169" s="55">
        <v>4217209.7591102514</v>
      </c>
      <c r="E169" s="55">
        <v>4157767.2301426129</v>
      </c>
      <c r="F169" s="55">
        <v>4098885.5046154903</v>
      </c>
      <c r="G169" s="55">
        <v>4040510.0651568375</v>
      </c>
      <c r="H169" s="55">
        <v>3990860.2774787419</v>
      </c>
      <c r="I169" s="55">
        <v>3941523.9446231024</v>
      </c>
      <c r="J169" s="55">
        <v>3892120.8993990514</v>
      </c>
      <c r="K169" s="55">
        <v>3844828.5027785678</v>
      </c>
      <c r="L169" s="55">
        <v>3798946.1871366911</v>
      </c>
      <c r="M169" s="55">
        <v>3767984.7878878959</v>
      </c>
      <c r="N169" s="55">
        <v>3737997.2369781025</v>
      </c>
      <c r="O169" s="55">
        <v>3708915.8141390798</v>
      </c>
      <c r="P169" s="55">
        <v>3679843.1877003643</v>
      </c>
      <c r="Q169" s="55">
        <v>3650306.6254202649</v>
      </c>
      <c r="R169" s="37">
        <f t="shared" si="14"/>
        <v>63143771.742021464</v>
      </c>
    </row>
    <row r="170" spans="1:18" x14ac:dyDescent="0.55000000000000004">
      <c r="A170" s="31" t="s">
        <v>172</v>
      </c>
      <c r="B170" s="55">
        <v>6224593.5383982295</v>
      </c>
      <c r="C170" s="55">
        <v>6203029.4620608743</v>
      </c>
      <c r="D170" s="55">
        <v>6188862.9648916945</v>
      </c>
      <c r="E170" s="55">
        <v>6170757.2652340569</v>
      </c>
      <c r="F170" s="55">
        <v>6155427.3745077457</v>
      </c>
      <c r="G170" s="55">
        <v>6139693.7628426962</v>
      </c>
      <c r="H170" s="55">
        <v>6122564.6032704674</v>
      </c>
      <c r="I170" s="55">
        <v>6103831.3556845542</v>
      </c>
      <c r="J170" s="55">
        <v>6087740.9718908202</v>
      </c>
      <c r="K170" s="55">
        <v>6068639.3753040489</v>
      </c>
      <c r="L170" s="55">
        <v>6049351.5830923244</v>
      </c>
      <c r="M170" s="55">
        <v>6022089.2109138807</v>
      </c>
      <c r="N170" s="55">
        <v>5992163.4936991353</v>
      </c>
      <c r="O170" s="55">
        <v>5964551.1345844017</v>
      </c>
      <c r="P170" s="55">
        <v>5934381.8318753783</v>
      </c>
      <c r="Q170" s="55">
        <v>5905225.1506375726</v>
      </c>
      <c r="R170" s="37">
        <f t="shared" si="14"/>
        <v>97332903.078887895</v>
      </c>
    </row>
    <row r="171" spans="1:18" x14ac:dyDescent="0.55000000000000004">
      <c r="A171" s="31" t="s">
        <v>175</v>
      </c>
      <c r="B171" s="55">
        <v>3015855.8946772912</v>
      </c>
      <c r="C171" s="55">
        <v>2957672.730861471</v>
      </c>
      <c r="D171" s="55">
        <v>2900675.3883544835</v>
      </c>
      <c r="E171" s="55">
        <v>2844963.5851944303</v>
      </c>
      <c r="F171" s="55">
        <v>2790195.698236966</v>
      </c>
      <c r="G171" s="55">
        <v>2736480.4535883502</v>
      </c>
      <c r="H171" s="55">
        <v>2679992.7167730518</v>
      </c>
      <c r="I171" s="55">
        <v>2624620.7910638414</v>
      </c>
      <c r="J171" s="55">
        <v>2570345.2677226872</v>
      </c>
      <c r="K171" s="55">
        <v>2517199.444351878</v>
      </c>
      <c r="L171" s="55">
        <v>2465159.7596391058</v>
      </c>
      <c r="M171" s="55">
        <v>2411547.3659134544</v>
      </c>
      <c r="N171" s="55">
        <v>2359154.1280165482</v>
      </c>
      <c r="O171" s="55">
        <v>2307810.3170720469</v>
      </c>
      <c r="P171" s="55">
        <v>2257499.1463500387</v>
      </c>
      <c r="Q171" s="55">
        <v>2208291.8175732512</v>
      </c>
      <c r="R171" s="37">
        <f t="shared" si="14"/>
        <v>41647464.505388901</v>
      </c>
    </row>
    <row r="172" spans="1:18" x14ac:dyDescent="0.55000000000000004">
      <c r="A172" s="31" t="s">
        <v>24</v>
      </c>
      <c r="B172" s="55">
        <v>18658520.060781918</v>
      </c>
      <c r="C172" s="55">
        <v>18813531.914341453</v>
      </c>
      <c r="D172" s="55">
        <v>18965193.928684555</v>
      </c>
      <c r="E172" s="55">
        <v>19114539.515954345</v>
      </c>
      <c r="F172" s="55">
        <v>19259075.027735651</v>
      </c>
      <c r="G172" s="55">
        <v>19397998.521585815</v>
      </c>
      <c r="H172" s="55">
        <v>19515593.917877227</v>
      </c>
      <c r="I172" s="55">
        <v>19632142.417199533</v>
      </c>
      <c r="J172" s="55">
        <v>19748414.32468044</v>
      </c>
      <c r="K172" s="55">
        <v>19862635.504644126</v>
      </c>
      <c r="L172" s="55">
        <v>19974031.06403001</v>
      </c>
      <c r="M172" s="55">
        <v>20047433.545320198</v>
      </c>
      <c r="N172" s="55">
        <v>20117954.197184183</v>
      </c>
      <c r="O172" s="55">
        <v>20186770.141906004</v>
      </c>
      <c r="P172" s="55">
        <v>20254931.322565779</v>
      </c>
      <c r="Q172" s="55">
        <v>20320626.987736121</v>
      </c>
      <c r="R172" s="37">
        <f t="shared" si="14"/>
        <v>313869392.39222735</v>
      </c>
    </row>
    <row r="173" spans="1:18" x14ac:dyDescent="0.55000000000000004">
      <c r="A173" s="31" t="s">
        <v>43</v>
      </c>
      <c r="B173" s="55">
        <v>31523831.533817604</v>
      </c>
      <c r="C173" s="55">
        <v>30212847.264798198</v>
      </c>
      <c r="D173" s="55">
        <v>28957611.301490251</v>
      </c>
      <c r="E173" s="55">
        <v>27763427.734245725</v>
      </c>
      <c r="F173" s="55">
        <v>26620736.745751381</v>
      </c>
      <c r="G173" s="55">
        <v>25528236.609323245</v>
      </c>
      <c r="H173" s="55">
        <v>24571835.759557251</v>
      </c>
      <c r="I173" s="55">
        <v>23656507.338247616</v>
      </c>
      <c r="J173" s="55">
        <v>22779812.232260235</v>
      </c>
      <c r="K173" s="55">
        <v>21936959.060541306</v>
      </c>
      <c r="L173" s="55">
        <v>21122983.203016162</v>
      </c>
      <c r="M173" s="55">
        <v>20325069.641890306</v>
      </c>
      <c r="N173" s="55">
        <v>19558448.325043373</v>
      </c>
      <c r="O173" s="55">
        <v>18816323.532172091</v>
      </c>
      <c r="P173" s="55">
        <v>18100694.378440581</v>
      </c>
      <c r="Q173" s="55">
        <v>17407497.591848403</v>
      </c>
      <c r="R173" s="37">
        <f t="shared" si="14"/>
        <v>378882822.25244367</v>
      </c>
    </row>
    <row r="174" spans="1:18" x14ac:dyDescent="0.55000000000000004">
      <c r="A174" s="31" t="s">
        <v>176</v>
      </c>
      <c r="B174" s="55">
        <v>18407777.720158562</v>
      </c>
      <c r="C174" s="55">
        <v>18431437.244638171</v>
      </c>
      <c r="D174" s="55">
        <v>18460405.882481292</v>
      </c>
      <c r="E174" s="55">
        <v>18492851.847398698</v>
      </c>
      <c r="F174" s="55">
        <v>18524533.265871711</v>
      </c>
      <c r="G174" s="55">
        <v>18552440.071968533</v>
      </c>
      <c r="H174" s="55">
        <v>18598681.861541677</v>
      </c>
      <c r="I174" s="55">
        <v>18641539.459806286</v>
      </c>
      <c r="J174" s="55">
        <v>18682711.568623729</v>
      </c>
      <c r="K174" s="55">
        <v>18724468.982834186</v>
      </c>
      <c r="L174" s="55">
        <v>18768088.262635909</v>
      </c>
      <c r="M174" s="55">
        <v>18806671.946558736</v>
      </c>
      <c r="N174" s="55">
        <v>18846344.501730133</v>
      </c>
      <c r="O174" s="55">
        <v>18885858.340800375</v>
      </c>
      <c r="P174" s="55">
        <v>18922470.280270152</v>
      </c>
      <c r="Q174" s="55">
        <v>18957556.343414225</v>
      </c>
      <c r="R174" s="37">
        <f t="shared" si="14"/>
        <v>298703837.58073241</v>
      </c>
    </row>
    <row r="175" spans="1:18" x14ac:dyDescent="0.55000000000000004">
      <c r="A175" s="31" t="s">
        <v>177</v>
      </c>
      <c r="B175" s="55">
        <v>225474735.36347377</v>
      </c>
      <c r="C175" s="55">
        <v>219623296.35541692</v>
      </c>
      <c r="D175" s="55">
        <v>214013862.37005404</v>
      </c>
      <c r="E175" s="55">
        <v>208619338.43783474</v>
      </c>
      <c r="F175" s="55">
        <v>203387321.74311566</v>
      </c>
      <c r="G175" s="55">
        <v>198278681.57782477</v>
      </c>
      <c r="H175" s="55">
        <v>193383606.26375693</v>
      </c>
      <c r="I175" s="55">
        <v>188627105.57858837</v>
      </c>
      <c r="J175" s="55">
        <v>184000604.91153312</v>
      </c>
      <c r="K175" s="55">
        <v>179495178.97697711</v>
      </c>
      <c r="L175" s="55">
        <v>175111226.82776433</v>
      </c>
      <c r="M175" s="55">
        <v>170869271.69812077</v>
      </c>
      <c r="N175" s="55">
        <v>166735382.73064369</v>
      </c>
      <c r="O175" s="55">
        <v>162686470.20594084</v>
      </c>
      <c r="P175" s="55">
        <v>158705279.90830016</v>
      </c>
      <c r="Q175" s="55">
        <v>154769815.82658654</v>
      </c>
      <c r="R175" s="37">
        <f t="shared" si="14"/>
        <v>3003781178.7759323</v>
      </c>
    </row>
    <row r="176" spans="1:18" x14ac:dyDescent="0.55000000000000004">
      <c r="A176" s="31" t="s">
        <v>178</v>
      </c>
      <c r="B176" s="55">
        <v>17168999.252656452</v>
      </c>
      <c r="C176" s="55">
        <v>16815604.39130288</v>
      </c>
      <c r="D176" s="55">
        <v>16470165.614789436</v>
      </c>
      <c r="E176" s="55">
        <v>16132656.531155208</v>
      </c>
      <c r="F176" s="55">
        <v>15802767.422296423</v>
      </c>
      <c r="G176" s="55">
        <v>15480328.580662826</v>
      </c>
      <c r="H176" s="55">
        <v>15186822.037134187</v>
      </c>
      <c r="I176" s="55">
        <v>14898653.340139208</v>
      </c>
      <c r="J176" s="55">
        <v>14615941.678065728</v>
      </c>
      <c r="K176" s="55">
        <v>14339571.3213933</v>
      </c>
      <c r="L176" s="55">
        <v>14068783.343242191</v>
      </c>
      <c r="M176" s="55">
        <v>13810459.995011928</v>
      </c>
      <c r="N176" s="55">
        <v>13557457.699439796</v>
      </c>
      <c r="O176" s="55">
        <v>13309114.724788554</v>
      </c>
      <c r="P176" s="55">
        <v>13064580.072692547</v>
      </c>
      <c r="Q176" s="55">
        <v>12823505.948977476</v>
      </c>
      <c r="R176" s="37">
        <f t="shared" si="14"/>
        <v>237545411.95374814</v>
      </c>
    </row>
    <row r="177" spans="1:18" x14ac:dyDescent="0.55000000000000004">
      <c r="A177" s="31" t="s">
        <v>180</v>
      </c>
      <c r="B177" s="55">
        <v>77219447.034055173</v>
      </c>
      <c r="C177" s="55">
        <v>75154619.75711447</v>
      </c>
      <c r="D177" s="55">
        <v>73110867.112940371</v>
      </c>
      <c r="E177" s="55">
        <v>71090453.482281551</v>
      </c>
      <c r="F177" s="55">
        <v>69105473.881498516</v>
      </c>
      <c r="G177" s="55">
        <v>67162824.355264664</v>
      </c>
      <c r="H177" s="55">
        <v>65333160.037341744</v>
      </c>
      <c r="I177" s="55">
        <v>63542189.845189363</v>
      </c>
      <c r="J177" s="55">
        <v>61794664.804792196</v>
      </c>
      <c r="K177" s="55">
        <v>60089746.096746832</v>
      </c>
      <c r="L177" s="55">
        <v>58434646.984228566</v>
      </c>
      <c r="M177" s="55">
        <v>56850158.35018453</v>
      </c>
      <c r="N177" s="55">
        <v>55301995.340469524</v>
      </c>
      <c r="O177" s="55">
        <v>53783693.624269679</v>
      </c>
      <c r="P177" s="55">
        <v>52290901.403857872</v>
      </c>
      <c r="Q177" s="55">
        <v>50812794.117636636</v>
      </c>
      <c r="R177" s="37">
        <f t="shared" si="14"/>
        <v>1011077636.2278717</v>
      </c>
    </row>
    <row r="178" spans="1:18" x14ac:dyDescent="0.55000000000000004">
      <c r="A178" s="31" t="s">
        <v>181</v>
      </c>
      <c r="B178" s="55">
        <v>1816519.985696394</v>
      </c>
      <c r="C178" s="55">
        <v>1815521.7970914908</v>
      </c>
      <c r="D178" s="55">
        <v>1813973.7547999327</v>
      </c>
      <c r="E178" s="55">
        <v>1812344.4650451196</v>
      </c>
      <c r="F178" s="55">
        <v>1810625.4446988732</v>
      </c>
      <c r="G178" s="55">
        <v>1808961.7617653508</v>
      </c>
      <c r="H178" s="55">
        <v>1804444.8398207764</v>
      </c>
      <c r="I178" s="55">
        <v>1799949.5908618588</v>
      </c>
      <c r="J178" s="55">
        <v>1795426.2866084084</v>
      </c>
      <c r="K178" s="55">
        <v>1790534.6106709016</v>
      </c>
      <c r="L178" s="55">
        <v>1785302.9035846903</v>
      </c>
      <c r="M178" s="55">
        <v>1776554.4808527608</v>
      </c>
      <c r="N178" s="55">
        <v>1767586.5896817851</v>
      </c>
      <c r="O178" s="55">
        <v>1758119.2920352505</v>
      </c>
      <c r="P178" s="55">
        <v>1748600.5478816736</v>
      </c>
      <c r="Q178" s="55">
        <v>1738861.8097869309</v>
      </c>
      <c r="R178" s="37">
        <f t="shared" si="14"/>
        <v>28643328.160882197</v>
      </c>
    </row>
    <row r="179" spans="1:18" x14ac:dyDescent="0.55000000000000004">
      <c r="A179" s="31" t="s">
        <v>20</v>
      </c>
      <c r="B179" s="55">
        <v>21947080.957289457</v>
      </c>
      <c r="C179" s="55">
        <v>22022844.640106864</v>
      </c>
      <c r="D179" s="55">
        <v>22088078.146258552</v>
      </c>
      <c r="E179" s="55">
        <v>22140320.754274566</v>
      </c>
      <c r="F179" s="55">
        <v>22187291.067853898</v>
      </c>
      <c r="G179" s="55">
        <v>22225798.279082105</v>
      </c>
      <c r="H179" s="55">
        <v>22242416.756131865</v>
      </c>
      <c r="I179" s="55">
        <v>22261474.117564693</v>
      </c>
      <c r="J179" s="55">
        <v>22280748.384512737</v>
      </c>
      <c r="K179" s="55">
        <v>22296420.372436658</v>
      </c>
      <c r="L179" s="55">
        <v>22309580.757759679</v>
      </c>
      <c r="M179" s="55">
        <v>22291172.414380129</v>
      </c>
      <c r="N179" s="55">
        <v>22272004.03347154</v>
      </c>
      <c r="O179" s="55">
        <v>22247947.0690079</v>
      </c>
      <c r="P179" s="55">
        <v>22226472.590450276</v>
      </c>
      <c r="Q179" s="55">
        <v>22204952.270001702</v>
      </c>
      <c r="R179" s="37">
        <f t="shared" si="14"/>
        <v>355244602.61058259</v>
      </c>
    </row>
    <row r="180" spans="1:18" x14ac:dyDescent="0.55000000000000004">
      <c r="A180" s="31" t="s">
        <v>18</v>
      </c>
      <c r="B180" s="55">
        <v>4927761.5466648359</v>
      </c>
      <c r="C180" s="55">
        <v>4878518.9590274021</v>
      </c>
      <c r="D180" s="55">
        <v>4831440.8833826324</v>
      </c>
      <c r="E180" s="55">
        <v>4785106.3140993183</v>
      </c>
      <c r="F180" s="55">
        <v>4740364.0149195101</v>
      </c>
      <c r="G180" s="55">
        <v>4695977.6840185504</v>
      </c>
      <c r="H180" s="55">
        <v>4657298.6815721728</v>
      </c>
      <c r="I180" s="55">
        <v>4617198.8754082266</v>
      </c>
      <c r="J180" s="55">
        <v>4578162.7320478922</v>
      </c>
      <c r="K180" s="55">
        <v>4539371.4295904916</v>
      </c>
      <c r="L180" s="55">
        <v>4501809.7036111681</v>
      </c>
      <c r="M180" s="55">
        <v>4462882.0917369761</v>
      </c>
      <c r="N180" s="55">
        <v>4424894.0229032524</v>
      </c>
      <c r="O180" s="55">
        <v>4387344.0822851537</v>
      </c>
      <c r="P180" s="55">
        <v>4348699.7489217054</v>
      </c>
      <c r="Q180" s="55">
        <v>4309294.0080918763</v>
      </c>
      <c r="R180" s="37">
        <f t="shared" si="14"/>
        <v>73686124.778281167</v>
      </c>
    </row>
    <row r="182" spans="1:18" x14ac:dyDescent="0.55000000000000004">
      <c r="A182" s="31" t="s">
        <v>229</v>
      </c>
      <c r="B182" s="37">
        <f>SUM(B100:B180)</f>
        <v>4492338244.7870302</v>
      </c>
      <c r="C182" s="37">
        <f t="shared" ref="C182:M182" si="15">SUM(C100:C180)</f>
        <v>4373816137.6060238</v>
      </c>
      <c r="D182" s="37">
        <f t="shared" si="15"/>
        <v>4258035439.1305056</v>
      </c>
      <c r="E182" s="37">
        <f t="shared" si="15"/>
        <v>4145193692.2201829</v>
      </c>
      <c r="F182" s="37">
        <f t="shared" si="15"/>
        <v>4035568482.3744645</v>
      </c>
      <c r="G182" s="37">
        <f t="shared" si="15"/>
        <v>3929382208.9972367</v>
      </c>
      <c r="H182" s="37">
        <f t="shared" si="15"/>
        <v>3828851250.626338</v>
      </c>
      <c r="I182" s="37">
        <f t="shared" si="15"/>
        <v>3731530666.6535411</v>
      </c>
      <c r="J182" s="37">
        <f t="shared" si="15"/>
        <v>3637963537.6927938</v>
      </c>
      <c r="K182" s="37">
        <f t="shared" si="15"/>
        <v>3548775346.7931399</v>
      </c>
      <c r="L182" s="37">
        <f t="shared" si="15"/>
        <v>3464121697.007411</v>
      </c>
      <c r="M182" s="37">
        <f t="shared" si="15"/>
        <v>3383191668.172791</v>
      </c>
      <c r="N182" s="37">
        <f>SUM(N100:N180)</f>
        <v>3306020330.8066378</v>
      </c>
      <c r="O182" s="37">
        <f>SUM(O100:O180)</f>
        <v>3231908998.9387999</v>
      </c>
      <c r="P182" s="37">
        <f>SUM(P100:P180)</f>
        <v>3159797982.6612549</v>
      </c>
      <c r="Q182" s="37">
        <f>SUM(Q100:Q180)</f>
        <v>3089020234.0800486</v>
      </c>
      <c r="R182" s="37">
        <f>SUM(R100:R180)</f>
        <v>59615515918.54821</v>
      </c>
    </row>
    <row r="185" spans="1:18" x14ac:dyDescent="0.55000000000000004">
      <c r="A185" s="17" t="s">
        <v>234</v>
      </c>
    </row>
    <row r="186" spans="1:18" x14ac:dyDescent="0.55000000000000004">
      <c r="A186" s="17" t="s">
        <v>1</v>
      </c>
      <c r="B186" s="63">
        <v>2015</v>
      </c>
      <c r="C186" s="63">
        <f t="shared" ref="C186:M186" si="16">1+B186</f>
        <v>2016</v>
      </c>
      <c r="D186" s="63">
        <f t="shared" si="16"/>
        <v>2017</v>
      </c>
      <c r="E186" s="63">
        <f t="shared" si="16"/>
        <v>2018</v>
      </c>
      <c r="F186" s="63">
        <f t="shared" si="16"/>
        <v>2019</v>
      </c>
      <c r="G186" s="63">
        <f t="shared" si="16"/>
        <v>2020</v>
      </c>
      <c r="H186" s="63">
        <f t="shared" si="16"/>
        <v>2021</v>
      </c>
      <c r="I186" s="63">
        <f t="shared" si="16"/>
        <v>2022</v>
      </c>
      <c r="J186" s="63">
        <f t="shared" si="16"/>
        <v>2023</v>
      </c>
      <c r="K186" s="63">
        <f t="shared" si="16"/>
        <v>2024</v>
      </c>
      <c r="L186" s="63">
        <f t="shared" si="16"/>
        <v>2025</v>
      </c>
      <c r="M186" s="63">
        <f t="shared" si="16"/>
        <v>2026</v>
      </c>
      <c r="N186" s="63">
        <f>1+M186</f>
        <v>2027</v>
      </c>
      <c r="O186" s="63">
        <f>1+N186</f>
        <v>2028</v>
      </c>
      <c r="P186" s="63">
        <f>1+O186</f>
        <v>2029</v>
      </c>
      <c r="Q186" s="63">
        <f>1+P186</f>
        <v>2030</v>
      </c>
      <c r="R186" t="s">
        <v>235</v>
      </c>
    </row>
    <row r="187" spans="1:18" x14ac:dyDescent="0.55000000000000004">
      <c r="A187" s="31" t="s">
        <v>79</v>
      </c>
      <c r="B187" s="55">
        <v>3321991.0557809994</v>
      </c>
      <c r="C187" s="55">
        <v>3420130.258338429</v>
      </c>
      <c r="D187" s="55">
        <v>3521410.6812675782</v>
      </c>
      <c r="E187" s="55">
        <v>3613406.3183595589</v>
      </c>
      <c r="F187" s="55">
        <v>3713327.6191947889</v>
      </c>
      <c r="G187" s="55">
        <v>3800200.9673913065</v>
      </c>
      <c r="H187" s="55">
        <v>3891142.5711163827</v>
      </c>
      <c r="I187" s="55">
        <v>3983658.688283327</v>
      </c>
      <c r="J187" s="55">
        <v>4068892.7265152084</v>
      </c>
      <c r="K187" s="55">
        <v>4150796.0563109717</v>
      </c>
      <c r="L187" s="55">
        <v>4227138.5173863536</v>
      </c>
      <c r="M187" s="55">
        <v>4283054.5382127799</v>
      </c>
      <c r="N187" s="55">
        <v>4332900.0153741101</v>
      </c>
      <c r="O187" s="55">
        <v>4378327.3430149248</v>
      </c>
      <c r="P187" s="55">
        <v>4427541.3547048885</v>
      </c>
      <c r="Q187" s="55">
        <v>4461348.3403728716</v>
      </c>
      <c r="R187" s="37">
        <f t="shared" ref="R187:R218" si="17">SUM(B187:Q187)</f>
        <v>63595267.051624477</v>
      </c>
    </row>
    <row r="188" spans="1:18" x14ac:dyDescent="0.55000000000000004">
      <c r="A188" s="31" t="s">
        <v>82</v>
      </c>
      <c r="B188" s="55">
        <v>29352309.42427532</v>
      </c>
      <c r="C188" s="55">
        <v>29649277.3908149</v>
      </c>
      <c r="D188" s="55">
        <v>29961842.868443146</v>
      </c>
      <c r="E188" s="55">
        <v>30253385.115302462</v>
      </c>
      <c r="F188" s="55">
        <v>30541649.796776909</v>
      </c>
      <c r="G188" s="55">
        <v>30846487.187296815</v>
      </c>
      <c r="H188" s="55">
        <v>31162856.49079768</v>
      </c>
      <c r="I188" s="55">
        <v>31464790.198980298</v>
      </c>
      <c r="J188" s="55">
        <v>31771890.279600404</v>
      </c>
      <c r="K188" s="55">
        <v>32097918.749088835</v>
      </c>
      <c r="L188" s="55">
        <v>32408482.18020685</v>
      </c>
      <c r="M188" s="55">
        <v>32664171.821920764</v>
      </c>
      <c r="N188" s="55">
        <v>32940277.63537797</v>
      </c>
      <c r="O188" s="55">
        <v>33217824.241599843</v>
      </c>
      <c r="P188" s="55">
        <v>33496669.705239683</v>
      </c>
      <c r="Q188" s="55">
        <v>33777134.627781317</v>
      </c>
      <c r="R188" s="37">
        <f t="shared" si="17"/>
        <v>505606967.71350318</v>
      </c>
    </row>
    <row r="189" spans="1:18" x14ac:dyDescent="0.55000000000000004">
      <c r="A189" s="31" t="s">
        <v>85</v>
      </c>
      <c r="B189" s="55">
        <v>1721867.9391664446</v>
      </c>
      <c r="C189" s="55">
        <v>1678812.0940538393</v>
      </c>
      <c r="D189" s="55">
        <v>1637673.1666513551</v>
      </c>
      <c r="E189" s="55">
        <v>1596863.0332449439</v>
      </c>
      <c r="F189" s="55">
        <v>1558297.5112634762</v>
      </c>
      <c r="G189" s="55">
        <v>1517992.6123048859</v>
      </c>
      <c r="H189" s="55">
        <v>1481262.944802603</v>
      </c>
      <c r="I189" s="55">
        <v>1444861.4859609287</v>
      </c>
      <c r="J189" s="55">
        <v>1409178.0022837976</v>
      </c>
      <c r="K189" s="55">
        <v>1374211.5303098555</v>
      </c>
      <c r="L189" s="55">
        <v>1341416.8960237224</v>
      </c>
      <c r="M189" s="55">
        <v>1320878.2829876817</v>
      </c>
      <c r="N189" s="55">
        <v>1301956.4112903709</v>
      </c>
      <c r="O189" s="55">
        <v>1282457.2481645253</v>
      </c>
      <c r="P189" s="55">
        <v>1262905.5265260916</v>
      </c>
      <c r="Q189" s="55">
        <v>1243115.8512861966</v>
      </c>
      <c r="R189" s="37">
        <f t="shared" si="17"/>
        <v>23173750.536320716</v>
      </c>
    </row>
    <row r="190" spans="1:18" x14ac:dyDescent="0.55000000000000004">
      <c r="A190" s="31" t="s">
        <v>86</v>
      </c>
      <c r="B190" s="55">
        <v>51950518.691697039</v>
      </c>
      <c r="C190" s="55">
        <v>51331104.559754327</v>
      </c>
      <c r="D190" s="55">
        <v>50704272.07431794</v>
      </c>
      <c r="E190" s="55">
        <v>50062685.772874713</v>
      </c>
      <c r="F190" s="55">
        <v>49395884.076468684</v>
      </c>
      <c r="G190" s="55">
        <v>48776741.49358882</v>
      </c>
      <c r="H190" s="55">
        <v>47911823.885136142</v>
      </c>
      <c r="I190" s="55">
        <v>47104956.628353663</v>
      </c>
      <c r="J190" s="55">
        <v>46210706.678251997</v>
      </c>
      <c r="K190" s="55">
        <v>45483328.704517074</v>
      </c>
      <c r="L190" s="55">
        <v>44537250.047201931</v>
      </c>
      <c r="M190" s="55">
        <v>43561913.727528386</v>
      </c>
      <c r="N190" s="55">
        <v>42625301.708461367</v>
      </c>
      <c r="O190" s="55">
        <v>41613268.234715529</v>
      </c>
      <c r="P190" s="55">
        <v>40652281.220622689</v>
      </c>
      <c r="Q190" s="55">
        <v>39690739.31361118</v>
      </c>
      <c r="R190" s="37">
        <f t="shared" si="17"/>
        <v>741612776.81710148</v>
      </c>
    </row>
    <row r="191" spans="1:18" x14ac:dyDescent="0.55000000000000004">
      <c r="A191" s="31" t="s">
        <v>89</v>
      </c>
      <c r="B191" s="55">
        <v>7938214.0416218387</v>
      </c>
      <c r="C191" s="55">
        <v>8035470.7544738501</v>
      </c>
      <c r="D191" s="55">
        <v>8134264.5917416662</v>
      </c>
      <c r="E191" s="55">
        <v>8244834.6358332122</v>
      </c>
      <c r="F191" s="55">
        <v>8342038.0548833832</v>
      </c>
      <c r="G191" s="55">
        <v>8452221.0742995366</v>
      </c>
      <c r="H191" s="55">
        <v>8550470.3512559533</v>
      </c>
      <c r="I191" s="55">
        <v>8634816.4870580211</v>
      </c>
      <c r="J191" s="55">
        <v>8733396.5508915</v>
      </c>
      <c r="K191" s="55">
        <v>8829231.1542843264</v>
      </c>
      <c r="L191" s="55">
        <v>8925037.6049792394</v>
      </c>
      <c r="M191" s="55">
        <v>9001659.7446020991</v>
      </c>
      <c r="N191" s="55">
        <v>9077388.5760536715</v>
      </c>
      <c r="O191" s="55">
        <v>9139110.4804649744</v>
      </c>
      <c r="P191" s="55">
        <v>9227472.8048398532</v>
      </c>
      <c r="Q191" s="55">
        <v>9297927.1535755694</v>
      </c>
      <c r="R191" s="37">
        <f t="shared" si="17"/>
        <v>138563554.06085867</v>
      </c>
    </row>
    <row r="192" spans="1:18" x14ac:dyDescent="0.55000000000000004">
      <c r="A192" s="31" t="s">
        <v>91</v>
      </c>
      <c r="B192" s="55">
        <v>7181768.2712160777</v>
      </c>
      <c r="C192" s="55">
        <v>7199144.551268178</v>
      </c>
      <c r="D192" s="55">
        <v>7197071.5029554833</v>
      </c>
      <c r="E192" s="55">
        <v>7197438.1278681718</v>
      </c>
      <c r="F192" s="55">
        <v>7188571.5907272371</v>
      </c>
      <c r="G192" s="55">
        <v>7178176.5857469011</v>
      </c>
      <c r="H192" s="55">
        <v>7152850.7951102331</v>
      </c>
      <c r="I192" s="55">
        <v>7129340.5305455104</v>
      </c>
      <c r="J192" s="55">
        <v>7099007.4088251637</v>
      </c>
      <c r="K192" s="55">
        <v>7078308.1610115012</v>
      </c>
      <c r="L192" s="55">
        <v>7035688.6138622323</v>
      </c>
      <c r="M192" s="55">
        <v>6981424.5530649479</v>
      </c>
      <c r="N192" s="55">
        <v>6935342.3217030019</v>
      </c>
      <c r="O192" s="55">
        <v>6876922.7125715949</v>
      </c>
      <c r="P192" s="55">
        <v>6816008.3266117023</v>
      </c>
      <c r="Q192" s="55">
        <v>6759668.1889710855</v>
      </c>
      <c r="R192" s="37">
        <f t="shared" si="17"/>
        <v>113006732.24205901</v>
      </c>
    </row>
    <row r="193" spans="1:18" x14ac:dyDescent="0.55000000000000004">
      <c r="A193" s="31" t="s">
        <v>26</v>
      </c>
      <c r="B193" s="55">
        <v>7981557.1929085227</v>
      </c>
      <c r="C193" s="55">
        <v>7882423.3055817112</v>
      </c>
      <c r="D193" s="55">
        <v>7787373.659426678</v>
      </c>
      <c r="E193" s="55">
        <v>7683989.9343446922</v>
      </c>
      <c r="F193" s="55">
        <v>7583161.1625235323</v>
      </c>
      <c r="G193" s="55">
        <v>7475644.2554206103</v>
      </c>
      <c r="H193" s="55">
        <v>7360785.3799445778</v>
      </c>
      <c r="I193" s="55">
        <v>7247485.8437729562</v>
      </c>
      <c r="J193" s="55">
        <v>7133073.0647868905</v>
      </c>
      <c r="K193" s="55">
        <v>7028093.6145760547</v>
      </c>
      <c r="L193" s="55">
        <v>6911700.3176598866</v>
      </c>
      <c r="M193" s="55">
        <v>6796825.7570501016</v>
      </c>
      <c r="N193" s="55">
        <v>6686138.9061782304</v>
      </c>
      <c r="O193" s="55">
        <v>6568763.0916227065</v>
      </c>
      <c r="P193" s="55">
        <v>6457914.2738777027</v>
      </c>
      <c r="Q193" s="55">
        <v>6342633.8667085776</v>
      </c>
      <c r="R193" s="37">
        <f t="shared" si="17"/>
        <v>114927563.62638342</v>
      </c>
    </row>
    <row r="194" spans="1:18" x14ac:dyDescent="0.55000000000000004">
      <c r="A194" s="31" t="s">
        <v>36</v>
      </c>
      <c r="B194" s="55">
        <v>218158958.86835328</v>
      </c>
      <c r="C194" s="55">
        <v>213152661.78325564</v>
      </c>
      <c r="D194" s="55">
        <v>208231066.43399829</v>
      </c>
      <c r="E194" s="55">
        <v>203633347.30478978</v>
      </c>
      <c r="F194" s="55">
        <v>198857242.96399361</v>
      </c>
      <c r="G194" s="55">
        <v>194172231.90963596</v>
      </c>
      <c r="H194" s="55">
        <v>189184471.47621524</v>
      </c>
      <c r="I194" s="55">
        <v>184125665.78213</v>
      </c>
      <c r="J194" s="55">
        <v>179207165.31583944</v>
      </c>
      <c r="K194" s="55">
        <v>174195028.33960587</v>
      </c>
      <c r="L194" s="55">
        <v>169372631.8926428</v>
      </c>
      <c r="M194" s="55">
        <v>164279725.68804249</v>
      </c>
      <c r="N194" s="55">
        <v>159386936.62635279</v>
      </c>
      <c r="O194" s="55">
        <v>154600958.96755305</v>
      </c>
      <c r="P194" s="55">
        <v>149984686.73032573</v>
      </c>
      <c r="Q194" s="55">
        <v>145388726.24457705</v>
      </c>
      <c r="R194" s="37">
        <f t="shared" si="17"/>
        <v>2905931506.327311</v>
      </c>
    </row>
    <row r="195" spans="1:18" x14ac:dyDescent="0.55000000000000004">
      <c r="A195" s="31" t="s">
        <v>94</v>
      </c>
      <c r="B195" s="55">
        <v>6581831.3383856276</v>
      </c>
      <c r="C195" s="55">
        <v>6620117.4943734119</v>
      </c>
      <c r="D195" s="55">
        <v>6658524.4087565308</v>
      </c>
      <c r="E195" s="55">
        <v>6694557.3850611513</v>
      </c>
      <c r="F195" s="55">
        <v>6733418.3590981988</v>
      </c>
      <c r="G195" s="55">
        <v>6772650.879073998</v>
      </c>
      <c r="H195" s="55">
        <v>6808906.621566928</v>
      </c>
      <c r="I195" s="55">
        <v>6843909.0229888801</v>
      </c>
      <c r="J195" s="55">
        <v>6881342.2762864791</v>
      </c>
      <c r="K195" s="55">
        <v>6918760.6815669117</v>
      </c>
      <c r="L195" s="55">
        <v>6956247.8940265365</v>
      </c>
      <c r="M195" s="55">
        <v>6974842.4331249138</v>
      </c>
      <c r="N195" s="55">
        <v>6997998.9451218536</v>
      </c>
      <c r="O195" s="55">
        <v>7016088.5847357083</v>
      </c>
      <c r="P195" s="55">
        <v>7036669.0205241935</v>
      </c>
      <c r="Q195" s="55">
        <v>7056957.8441484887</v>
      </c>
      <c r="R195" s="37">
        <f t="shared" si="17"/>
        <v>109552823.18883979</v>
      </c>
    </row>
    <row r="196" spans="1:18" x14ac:dyDescent="0.55000000000000004">
      <c r="A196" s="31" t="s">
        <v>95</v>
      </c>
      <c r="B196" s="55">
        <v>3956861.6848733369</v>
      </c>
      <c r="C196" s="55">
        <v>3935044.9156461405</v>
      </c>
      <c r="D196" s="55">
        <v>3965106.1221503792</v>
      </c>
      <c r="E196" s="55">
        <v>3995976.7537469519</v>
      </c>
      <c r="F196" s="55">
        <v>4030680.0725922124</v>
      </c>
      <c r="G196" s="55">
        <v>4060373.1165529005</v>
      </c>
      <c r="H196" s="55">
        <v>4104584.357130019</v>
      </c>
      <c r="I196" s="55">
        <v>4150531.8325079805</v>
      </c>
      <c r="J196" s="55">
        <v>4200696.6636289265</v>
      </c>
      <c r="K196" s="55">
        <v>4247762.1637563668</v>
      </c>
      <c r="L196" s="55">
        <v>4291987.5077413321</v>
      </c>
      <c r="M196" s="55">
        <v>4342029.6082232408</v>
      </c>
      <c r="N196" s="55">
        <v>4391654.6994070103</v>
      </c>
      <c r="O196" s="55">
        <v>4434119.4744938416</v>
      </c>
      <c r="P196" s="55">
        <v>4484114.9554772396</v>
      </c>
      <c r="Q196" s="55">
        <v>4520825.3401389373</v>
      </c>
      <c r="R196" s="37">
        <f t="shared" si="17"/>
        <v>67112349.268066809</v>
      </c>
    </row>
    <row r="197" spans="1:18" x14ac:dyDescent="0.55000000000000004">
      <c r="A197" s="31" t="s">
        <v>96</v>
      </c>
      <c r="B197" s="55">
        <v>3495961.2980827503</v>
      </c>
      <c r="C197" s="55">
        <v>3517027.5998014952</v>
      </c>
      <c r="D197" s="55">
        <v>3531992.8453042279</v>
      </c>
      <c r="E197" s="55">
        <v>3547428.9704755163</v>
      </c>
      <c r="F197" s="55">
        <v>3558266.7639563382</v>
      </c>
      <c r="G197" s="55">
        <v>3557504.7330641714</v>
      </c>
      <c r="H197" s="55">
        <v>3544792.1480780197</v>
      </c>
      <c r="I197" s="55">
        <v>3528128.9482127363</v>
      </c>
      <c r="J197" s="55">
        <v>3486277.6285192566</v>
      </c>
      <c r="K197" s="55">
        <v>3448343.0492124353</v>
      </c>
      <c r="L197" s="55">
        <v>3409429.5242145956</v>
      </c>
      <c r="M197" s="55">
        <v>3378622.8642992461</v>
      </c>
      <c r="N197" s="55">
        <v>3346950.7998611098</v>
      </c>
      <c r="O197" s="55">
        <v>3314057.5924544409</v>
      </c>
      <c r="P197" s="55">
        <v>3282791.077264349</v>
      </c>
      <c r="Q197" s="55">
        <v>3240081.5824620398</v>
      </c>
      <c r="R197" s="37">
        <f t="shared" si="17"/>
        <v>55187657.425262727</v>
      </c>
    </row>
    <row r="198" spans="1:18" x14ac:dyDescent="0.55000000000000004">
      <c r="A198" s="31" t="s">
        <v>33</v>
      </c>
      <c r="B198" s="55">
        <v>29698879.87688873</v>
      </c>
      <c r="C198" s="55">
        <v>30630232.551910825</v>
      </c>
      <c r="D198" s="55">
        <v>31559872.8584323</v>
      </c>
      <c r="E198" s="55">
        <v>32503953.069790147</v>
      </c>
      <c r="F198" s="55">
        <v>33443500.710719258</v>
      </c>
      <c r="G198" s="55">
        <v>34375269.929294422</v>
      </c>
      <c r="H198" s="55">
        <v>35277001.571128234</v>
      </c>
      <c r="I198" s="55">
        <v>36169175.561107859</v>
      </c>
      <c r="J198" s="55">
        <v>37059754.871290229</v>
      </c>
      <c r="K198" s="55">
        <v>38031399.906802237</v>
      </c>
      <c r="L198" s="55">
        <v>38909022.070193112</v>
      </c>
      <c r="M198" s="55">
        <v>39728715.191123486</v>
      </c>
      <c r="N198" s="55">
        <v>40623723.728234373</v>
      </c>
      <c r="O198" s="55">
        <v>41505093.367747784</v>
      </c>
      <c r="P198" s="55">
        <v>42287784.420337521</v>
      </c>
      <c r="Q198" s="55">
        <v>43213772.323699899</v>
      </c>
      <c r="R198" s="37">
        <f t="shared" si="17"/>
        <v>585017152.00870049</v>
      </c>
    </row>
    <row r="199" spans="1:18" x14ac:dyDescent="0.55000000000000004">
      <c r="A199" s="31" t="s">
        <v>97</v>
      </c>
      <c r="B199" s="55">
        <v>10758351.868092936</v>
      </c>
      <c r="C199" s="55">
        <v>10960264.399177616</v>
      </c>
      <c r="D199" s="55">
        <v>11167783.051197223</v>
      </c>
      <c r="E199" s="55">
        <v>11393713.998672517</v>
      </c>
      <c r="F199" s="55">
        <v>11621884.999445226</v>
      </c>
      <c r="G199" s="55">
        <v>11824939.575157501</v>
      </c>
      <c r="H199" s="55">
        <v>12013604.602853207</v>
      </c>
      <c r="I199" s="55">
        <v>12201433.48737653</v>
      </c>
      <c r="J199" s="55">
        <v>12381503.458872471</v>
      </c>
      <c r="K199" s="55">
        <v>12560798.671556804</v>
      </c>
      <c r="L199" s="55">
        <v>12734637.136253743</v>
      </c>
      <c r="M199" s="55">
        <v>12908249.871547276</v>
      </c>
      <c r="N199" s="55">
        <v>13047495.078604626</v>
      </c>
      <c r="O199" s="55">
        <v>13192974.866315046</v>
      </c>
      <c r="P199" s="55">
        <v>13351419.888395764</v>
      </c>
      <c r="Q199" s="55">
        <v>13527226.301467735</v>
      </c>
      <c r="R199" s="37">
        <f t="shared" si="17"/>
        <v>195646281.2549862</v>
      </c>
    </row>
    <row r="200" spans="1:18" x14ac:dyDescent="0.55000000000000004">
      <c r="A200" s="31" t="s">
        <v>98</v>
      </c>
      <c r="B200" s="55">
        <v>2497749.80172789</v>
      </c>
      <c r="C200" s="55">
        <v>2636325.1426338213</v>
      </c>
      <c r="D200" s="55">
        <v>2774154.740148352</v>
      </c>
      <c r="E200" s="55">
        <v>2920667.3414402185</v>
      </c>
      <c r="F200" s="55">
        <v>3065802.545277962</v>
      </c>
      <c r="G200" s="55">
        <v>3212420.2408837909</v>
      </c>
      <c r="H200" s="55">
        <v>3357604.0979738799</v>
      </c>
      <c r="I200" s="55">
        <v>3504070.0515205017</v>
      </c>
      <c r="J200" s="55">
        <v>3651784.3950039265</v>
      </c>
      <c r="K200" s="55">
        <v>3804301.9103852273</v>
      </c>
      <c r="L200" s="55">
        <v>3954600.3193423208</v>
      </c>
      <c r="M200" s="55">
        <v>4101620.7029326498</v>
      </c>
      <c r="N200" s="55">
        <v>4249522.1180652622</v>
      </c>
      <c r="O200" s="55">
        <v>4398031.5331482394</v>
      </c>
      <c r="P200" s="55">
        <v>4551011.7203142904</v>
      </c>
      <c r="Q200" s="55">
        <v>4704609.0611815955</v>
      </c>
      <c r="R200" s="37">
        <f t="shared" si="17"/>
        <v>57384275.721979924</v>
      </c>
    </row>
    <row r="201" spans="1:18" x14ac:dyDescent="0.55000000000000004">
      <c r="A201" s="31" t="s">
        <v>99</v>
      </c>
      <c r="B201" s="55">
        <v>2467934868.229723</v>
      </c>
      <c r="C201" s="55">
        <v>2376887409.6482372</v>
      </c>
      <c r="D201" s="55">
        <v>2287753384.6153874</v>
      </c>
      <c r="E201" s="55">
        <v>2202324990.3587294</v>
      </c>
      <c r="F201" s="55">
        <v>2117258545.8008578</v>
      </c>
      <c r="G201" s="55">
        <v>2038031052.215071</v>
      </c>
      <c r="H201" s="55">
        <v>1963918578.9694991</v>
      </c>
      <c r="I201" s="55">
        <v>1893849566.9143167</v>
      </c>
      <c r="J201" s="55">
        <v>1826072524.669163</v>
      </c>
      <c r="K201" s="55">
        <v>1761248687.1134658</v>
      </c>
      <c r="L201" s="55">
        <v>1702437702.3440037</v>
      </c>
      <c r="M201" s="55">
        <v>1648058375.7381067</v>
      </c>
      <c r="N201" s="55">
        <v>1596002220.7479339</v>
      </c>
      <c r="O201" s="55">
        <v>1547412089.0041165</v>
      </c>
      <c r="P201" s="55">
        <v>1498844774.0973821</v>
      </c>
      <c r="Q201" s="55">
        <v>1453009906.295979</v>
      </c>
      <c r="R201" s="37">
        <f t="shared" si="17"/>
        <v>30381044676.761971</v>
      </c>
    </row>
    <row r="202" spans="1:18" x14ac:dyDescent="0.55000000000000004">
      <c r="A202" s="31" t="s">
        <v>101</v>
      </c>
      <c r="B202" s="55">
        <v>238135.93636405416</v>
      </c>
      <c r="C202" s="55">
        <v>240189.11915256674</v>
      </c>
      <c r="D202" s="55">
        <v>242473.86527104067</v>
      </c>
      <c r="E202" s="55">
        <v>244389.26803154399</v>
      </c>
      <c r="F202" s="55">
        <v>246545.48098898667</v>
      </c>
      <c r="G202" s="55">
        <v>248336.5224937216</v>
      </c>
      <c r="H202" s="55">
        <v>250292.16215680895</v>
      </c>
      <c r="I202" s="55">
        <v>252185.76235524734</v>
      </c>
      <c r="J202" s="55">
        <v>253692.86816204974</v>
      </c>
      <c r="K202" s="55">
        <v>255450.25371643488</v>
      </c>
      <c r="L202" s="55">
        <v>257434.49608136032</v>
      </c>
      <c r="M202" s="55">
        <v>258452.88832935819</v>
      </c>
      <c r="N202" s="55">
        <v>259396.85775827817</v>
      </c>
      <c r="O202" s="55">
        <v>260932.46803631855</v>
      </c>
      <c r="P202" s="55">
        <v>261728.4788506786</v>
      </c>
      <c r="Q202" s="55">
        <v>262498.45299286488</v>
      </c>
      <c r="R202" s="37">
        <f t="shared" si="17"/>
        <v>4032134.8807413131</v>
      </c>
    </row>
    <row r="203" spans="1:18" x14ac:dyDescent="0.55000000000000004">
      <c r="A203" s="31" t="s">
        <v>102</v>
      </c>
      <c r="B203" s="55">
        <v>5956784.0225638393</v>
      </c>
      <c r="C203" s="55">
        <v>6069354.6589473318</v>
      </c>
      <c r="D203" s="55">
        <v>6155482.0816877363</v>
      </c>
      <c r="E203" s="55">
        <v>6250543.732489245</v>
      </c>
      <c r="F203" s="55">
        <v>6339616.875359429</v>
      </c>
      <c r="G203" s="55">
        <v>6442563.4686666178</v>
      </c>
      <c r="H203" s="55">
        <v>6561815.9980090298</v>
      </c>
      <c r="I203" s="55">
        <v>6655103.8598181307</v>
      </c>
      <c r="J203" s="55">
        <v>6756869.0138560031</v>
      </c>
      <c r="K203" s="55">
        <v>6852268.1644139308</v>
      </c>
      <c r="L203" s="55">
        <v>6952932.7386228144</v>
      </c>
      <c r="M203" s="55">
        <v>7062899.6796460124</v>
      </c>
      <c r="N203" s="55">
        <v>7141666.3256331459</v>
      </c>
      <c r="O203" s="55">
        <v>7258486.1474412931</v>
      </c>
      <c r="P203" s="55">
        <v>7325754.3096615709</v>
      </c>
      <c r="Q203" s="55">
        <v>7414313.5578818629</v>
      </c>
      <c r="R203" s="37">
        <f t="shared" si="17"/>
        <v>107196454.634698</v>
      </c>
    </row>
    <row r="204" spans="1:18" x14ac:dyDescent="0.55000000000000004">
      <c r="A204" s="31" t="s">
        <v>104</v>
      </c>
      <c r="B204" s="55">
        <v>98833411.114403278</v>
      </c>
      <c r="C204" s="55">
        <v>100112231.91537261</v>
      </c>
      <c r="D204" s="55">
        <v>101411620.91495134</v>
      </c>
      <c r="E204" s="55">
        <v>102685321.69129568</v>
      </c>
      <c r="F204" s="55">
        <v>104176693.91881423</v>
      </c>
      <c r="G204" s="55">
        <v>105395235.55040377</v>
      </c>
      <c r="H204" s="55">
        <v>106961404.5111447</v>
      </c>
      <c r="I204" s="55">
        <v>108270181.06565957</v>
      </c>
      <c r="J204" s="55">
        <v>109322822.81349996</v>
      </c>
      <c r="K204" s="55">
        <v>110608770.96763098</v>
      </c>
      <c r="L204" s="55">
        <v>111874350.02854407</v>
      </c>
      <c r="M204" s="55">
        <v>113138516.31748748</v>
      </c>
      <c r="N204" s="55">
        <v>114379934.48359986</v>
      </c>
      <c r="O204" s="55">
        <v>115641937.61962876</v>
      </c>
      <c r="P204" s="55">
        <v>116662277.34619316</v>
      </c>
      <c r="Q204" s="55">
        <v>117912508.10493261</v>
      </c>
      <c r="R204" s="37">
        <f t="shared" si="17"/>
        <v>1737387218.3635619</v>
      </c>
    </row>
    <row r="205" spans="1:18" x14ac:dyDescent="0.55000000000000004">
      <c r="A205" s="64" t="s">
        <v>106</v>
      </c>
      <c r="B205" s="55">
        <v>4468473.6188454926</v>
      </c>
      <c r="C205" s="55">
        <v>4350999.6047351817</v>
      </c>
      <c r="D205" s="55">
        <v>4236516.4127927441</v>
      </c>
      <c r="E205" s="55">
        <v>4124948.9303336139</v>
      </c>
      <c r="F205" s="55">
        <v>4016189.628868103</v>
      </c>
      <c r="G205" s="55">
        <v>3910484.2175855874</v>
      </c>
      <c r="H205" s="55">
        <v>3801254.1816781443</v>
      </c>
      <c r="I205" s="55">
        <v>3695013.2969616652</v>
      </c>
      <c r="J205" s="55">
        <v>3591714.9697671612</v>
      </c>
      <c r="K205" s="55">
        <v>3491791.2743210271</v>
      </c>
      <c r="L205" s="55">
        <v>3394995.2668902972</v>
      </c>
      <c r="M205" s="55">
        <v>3308796.9577650046</v>
      </c>
      <c r="N205" s="55">
        <v>3224995.3666491644</v>
      </c>
      <c r="O205" s="55">
        <v>3143670.0618421361</v>
      </c>
      <c r="P205" s="55">
        <v>3064187.1683160951</v>
      </c>
      <c r="Q205" s="55">
        <v>2986551.5859352765</v>
      </c>
      <c r="R205" s="37">
        <f t="shared" si="17"/>
        <v>58810582.543286696</v>
      </c>
    </row>
    <row r="206" spans="1:18" x14ac:dyDescent="0.55000000000000004">
      <c r="A206" s="31" t="s">
        <v>107</v>
      </c>
      <c r="B206" s="55">
        <v>133239081.38396589</v>
      </c>
      <c r="C206" s="55">
        <v>137210683.10078251</v>
      </c>
      <c r="D206" s="55">
        <v>141002141.13074389</v>
      </c>
      <c r="E206" s="55">
        <v>145063818.46475247</v>
      </c>
      <c r="F206" s="55">
        <v>149170457.93431231</v>
      </c>
      <c r="G206" s="55">
        <v>153316463.84037304</v>
      </c>
      <c r="H206" s="55">
        <v>157522810.83026156</v>
      </c>
      <c r="I206" s="55">
        <v>161776250.08246845</v>
      </c>
      <c r="J206" s="55">
        <v>166308188.55795527</v>
      </c>
      <c r="K206" s="55">
        <v>170876005.84173998</v>
      </c>
      <c r="L206" s="55">
        <v>175245788.50958526</v>
      </c>
      <c r="M206" s="55">
        <v>179676663.89589113</v>
      </c>
      <c r="N206" s="55">
        <v>183895996.85679436</v>
      </c>
      <c r="O206" s="55">
        <v>188616309.30301282</v>
      </c>
      <c r="P206" s="55">
        <v>192882192.2999</v>
      </c>
      <c r="Q206" s="55">
        <v>197405408.38808978</v>
      </c>
      <c r="R206" s="37">
        <f t="shared" si="17"/>
        <v>2633208260.4206285</v>
      </c>
    </row>
    <row r="207" spans="1:18" x14ac:dyDescent="0.55000000000000004">
      <c r="A207" s="31" t="s">
        <v>108</v>
      </c>
      <c r="B207" s="55">
        <v>230613.73994912679</v>
      </c>
      <c r="C207" s="55">
        <v>248404.04303028921</v>
      </c>
      <c r="D207" s="55">
        <v>265553.98925684282</v>
      </c>
      <c r="E207" s="55">
        <v>282089.6543400308</v>
      </c>
      <c r="F207" s="55">
        <v>298028.3767654642</v>
      </c>
      <c r="G207" s="55">
        <v>313393.26756510575</v>
      </c>
      <c r="H207" s="55">
        <v>327955.41913038527</v>
      </c>
      <c r="I207" s="55">
        <v>341933.82343225059</v>
      </c>
      <c r="J207" s="55">
        <v>355336.38541918533</v>
      </c>
      <c r="K207" s="55">
        <v>368188.07123114902</v>
      </c>
      <c r="L207" s="55">
        <v>380493.39166270365</v>
      </c>
      <c r="M207" s="55">
        <v>391343.12634642253</v>
      </c>
      <c r="N207" s="55">
        <v>401620.66174223612</v>
      </c>
      <c r="O207" s="55">
        <v>411343.0553615978</v>
      </c>
      <c r="P207" s="55">
        <v>420536.05121548253</v>
      </c>
      <c r="Q207" s="55">
        <v>429214.59461364249</v>
      </c>
      <c r="R207" s="37">
        <f t="shared" si="17"/>
        <v>5466047.6510619149</v>
      </c>
    </row>
    <row r="208" spans="1:18" x14ac:dyDescent="0.55000000000000004">
      <c r="A208" s="65" t="s">
        <v>111</v>
      </c>
      <c r="B208" s="55">
        <v>5160492.8491991032</v>
      </c>
      <c r="C208" s="55">
        <v>5100218.438623053</v>
      </c>
      <c r="D208" s="55">
        <v>5044289.6265533175</v>
      </c>
      <c r="E208" s="55">
        <v>4995755.3074464044</v>
      </c>
      <c r="F208" s="55">
        <v>4942433.0192737048</v>
      </c>
      <c r="G208" s="55">
        <v>4889635.2257039808</v>
      </c>
      <c r="H208" s="55">
        <v>4840449.2173940958</v>
      </c>
      <c r="I208" s="55">
        <v>4789391.4436015664</v>
      </c>
      <c r="J208" s="55">
        <v>4733645.424022004</v>
      </c>
      <c r="K208" s="55">
        <v>4678136.9525647257</v>
      </c>
      <c r="L208" s="55">
        <v>4627449.6340414286</v>
      </c>
      <c r="M208" s="55">
        <v>4588882.1297921445</v>
      </c>
      <c r="N208" s="55">
        <v>4547918.2958671274</v>
      </c>
      <c r="O208" s="55">
        <v>4508880.1967185326</v>
      </c>
      <c r="P208" s="55">
        <v>4477376.5367055573</v>
      </c>
      <c r="Q208" s="55">
        <v>4436427.1566441189</v>
      </c>
      <c r="R208" s="37">
        <f t="shared" si="17"/>
        <v>76361381.45415087</v>
      </c>
    </row>
    <row r="209" spans="1:18" x14ac:dyDescent="0.55000000000000004">
      <c r="A209" s="31" t="s">
        <v>112</v>
      </c>
      <c r="B209" s="55">
        <v>197246.50495662456</v>
      </c>
      <c r="C209" s="55">
        <v>196421.90285005909</v>
      </c>
      <c r="D209" s="55">
        <v>195593.26440633298</v>
      </c>
      <c r="E209" s="55">
        <v>194714.94688918046</v>
      </c>
      <c r="F209" s="55">
        <v>193862.89718392395</v>
      </c>
      <c r="G209" s="55">
        <v>193078.74349578441</v>
      </c>
      <c r="H209" s="55">
        <v>192480.39249236215</v>
      </c>
      <c r="I209" s="55">
        <v>191890.87414108691</v>
      </c>
      <c r="J209" s="55">
        <v>191357.23083532607</v>
      </c>
      <c r="K209" s="55">
        <v>190836.5769600794</v>
      </c>
      <c r="L209" s="55">
        <v>190341.79886067999</v>
      </c>
      <c r="M209" s="55">
        <v>189812.27960128649</v>
      </c>
      <c r="N209" s="55">
        <v>189268.00882088841</v>
      </c>
      <c r="O209" s="55">
        <v>188737.96554111695</v>
      </c>
      <c r="P209" s="55">
        <v>188231.69978363632</v>
      </c>
      <c r="Q209" s="55">
        <v>187722.85886459079</v>
      </c>
      <c r="R209" s="37">
        <f t="shared" si="17"/>
        <v>3071597.9456829592</v>
      </c>
    </row>
    <row r="210" spans="1:18" x14ac:dyDescent="0.55000000000000004">
      <c r="A210" s="31" t="s">
        <v>114</v>
      </c>
      <c r="B210" s="55">
        <v>1602932.239202898</v>
      </c>
      <c r="C210" s="55">
        <v>1735233.2524412605</v>
      </c>
      <c r="D210" s="55">
        <v>1873915.4472377263</v>
      </c>
      <c r="E210" s="55">
        <v>2011945.1107275807</v>
      </c>
      <c r="F210" s="55">
        <v>2149817.9884602716</v>
      </c>
      <c r="G210" s="55">
        <v>2292688.0796066592</v>
      </c>
      <c r="H210" s="55">
        <v>2435387.4225965054</v>
      </c>
      <c r="I210" s="55">
        <v>2578497.6304286816</v>
      </c>
      <c r="J210" s="55">
        <v>2724887.2230182053</v>
      </c>
      <c r="K210" s="55">
        <v>2868762.3335475968</v>
      </c>
      <c r="L210" s="55">
        <v>3016071.9232209898</v>
      </c>
      <c r="M210" s="55">
        <v>3144727.5438693301</v>
      </c>
      <c r="N210" s="55">
        <v>3272695.3309560753</v>
      </c>
      <c r="O210" s="55">
        <v>3401483.494745926</v>
      </c>
      <c r="P210" s="55">
        <v>3519931.7723199367</v>
      </c>
      <c r="Q210" s="55">
        <v>3644498.947813197</v>
      </c>
      <c r="R210" s="37">
        <f t="shared" si="17"/>
        <v>42273475.740192838</v>
      </c>
    </row>
    <row r="211" spans="1:18" x14ac:dyDescent="0.55000000000000004">
      <c r="A211" s="31" t="s">
        <v>115</v>
      </c>
      <c r="B211" s="55">
        <v>7447903.5023084842</v>
      </c>
      <c r="C211" s="55">
        <v>8085756.4858183768</v>
      </c>
      <c r="D211" s="55">
        <v>8724578.7458167449</v>
      </c>
      <c r="E211" s="55">
        <v>9358967.6497455239</v>
      </c>
      <c r="F211" s="55">
        <v>9991786.7560021207</v>
      </c>
      <c r="G211" s="55">
        <v>10622329.842851823</v>
      </c>
      <c r="H211" s="55">
        <v>11211649.853725784</v>
      </c>
      <c r="I211" s="55">
        <v>11789798.347619001</v>
      </c>
      <c r="J211" s="55">
        <v>12351769.124629488</v>
      </c>
      <c r="K211" s="55">
        <v>12907670.559826907</v>
      </c>
      <c r="L211" s="55">
        <v>13457693.978039205</v>
      </c>
      <c r="M211" s="55">
        <v>13962372.25815581</v>
      </c>
      <c r="N211" s="55">
        <v>14458587.663239902</v>
      </c>
      <c r="O211" s="55">
        <v>14946078.841434285</v>
      </c>
      <c r="P211" s="55">
        <v>15415651.42874217</v>
      </c>
      <c r="Q211" s="55">
        <v>15876136.154430119</v>
      </c>
      <c r="R211" s="37">
        <f t="shared" si="17"/>
        <v>190608731.19238576</v>
      </c>
    </row>
    <row r="212" spans="1:18" x14ac:dyDescent="0.55000000000000004">
      <c r="A212" s="31" t="s">
        <v>117</v>
      </c>
      <c r="B212" s="55">
        <v>1730170.3741309389</v>
      </c>
      <c r="C212" s="55">
        <v>1750758.2280767038</v>
      </c>
      <c r="D212" s="55">
        <v>1770736.751927502</v>
      </c>
      <c r="E212" s="55">
        <v>1790162.0000894819</v>
      </c>
      <c r="F212" s="55">
        <v>1809092.7859276696</v>
      </c>
      <c r="G212" s="55">
        <v>1828681.2423952327</v>
      </c>
      <c r="H212" s="55">
        <v>1845787.544575389</v>
      </c>
      <c r="I212" s="55">
        <v>1864146.2543074782</v>
      </c>
      <c r="J212" s="55">
        <v>1881982.1417182717</v>
      </c>
      <c r="K212" s="55">
        <v>1897555.7327345002</v>
      </c>
      <c r="L212" s="55">
        <v>1914421.4395516284</v>
      </c>
      <c r="M212" s="55">
        <v>1929569.837491612</v>
      </c>
      <c r="N212" s="55">
        <v>1944192.3467268371</v>
      </c>
      <c r="O212" s="55">
        <v>1960050.093207709</v>
      </c>
      <c r="P212" s="55">
        <v>1973097.8800894555</v>
      </c>
      <c r="Q212" s="55">
        <v>1983971.4174348102</v>
      </c>
      <c r="R212" s="37">
        <f t="shared" si="17"/>
        <v>29874376.070385225</v>
      </c>
    </row>
    <row r="213" spans="1:18" x14ac:dyDescent="0.55000000000000004">
      <c r="A213" s="31" t="s">
        <v>118</v>
      </c>
      <c r="B213" s="55">
        <v>384206.11427414481</v>
      </c>
      <c r="C213" s="55">
        <v>389658.30223472929</v>
      </c>
      <c r="D213" s="55">
        <v>395762.00443020923</v>
      </c>
      <c r="E213" s="55">
        <v>402187.01447567675</v>
      </c>
      <c r="F213" s="55">
        <v>408248.97852603393</v>
      </c>
      <c r="G213" s="55">
        <v>414668.71425529639</v>
      </c>
      <c r="H213" s="55">
        <v>421286.42190391105</v>
      </c>
      <c r="I213" s="55">
        <v>428234.91587422113</v>
      </c>
      <c r="J213" s="55">
        <v>436205.94751579256</v>
      </c>
      <c r="K213" s="55">
        <v>443193.12762463826</v>
      </c>
      <c r="L213" s="55">
        <v>450298.58049848932</v>
      </c>
      <c r="M213" s="55">
        <v>457312.5490199434</v>
      </c>
      <c r="N213" s="55">
        <v>464675.21738789941</v>
      </c>
      <c r="O213" s="55">
        <v>472588.1512053007</v>
      </c>
      <c r="P213" s="55">
        <v>478789.01202949585</v>
      </c>
      <c r="Q213" s="55">
        <v>487126.3009098582</v>
      </c>
      <c r="R213" s="37">
        <f t="shared" si="17"/>
        <v>6934441.3521656403</v>
      </c>
    </row>
    <row r="214" spans="1:18" x14ac:dyDescent="0.55000000000000004">
      <c r="A214" s="31" t="s">
        <v>119</v>
      </c>
      <c r="B214" s="55">
        <v>9392418.1872410793</v>
      </c>
      <c r="C214" s="55">
        <v>9365752.0053652283</v>
      </c>
      <c r="D214" s="55">
        <v>9347256.0598619692</v>
      </c>
      <c r="E214" s="55">
        <v>9315359.4206431974</v>
      </c>
      <c r="F214" s="55">
        <v>9296700.3007543348</v>
      </c>
      <c r="G214" s="55">
        <v>9269959.4322545864</v>
      </c>
      <c r="H214" s="55">
        <v>9251052.1164513938</v>
      </c>
      <c r="I214" s="55">
        <v>9223559.6253512483</v>
      </c>
      <c r="J214" s="55">
        <v>9202641.8527212553</v>
      </c>
      <c r="K214" s="55">
        <v>9175108.1385631356</v>
      </c>
      <c r="L214" s="55">
        <v>9148885.6327498704</v>
      </c>
      <c r="M214" s="55">
        <v>9130907.5590632726</v>
      </c>
      <c r="N214" s="55">
        <v>9113230.6043505613</v>
      </c>
      <c r="O214" s="55">
        <v>9089261.2921379935</v>
      </c>
      <c r="P214" s="55">
        <v>9070769.9293791763</v>
      </c>
      <c r="Q214" s="55">
        <v>9050139.1600531116</v>
      </c>
      <c r="R214" s="37">
        <f t="shared" si="17"/>
        <v>147443001.31694141</v>
      </c>
    </row>
    <row r="215" spans="1:18" x14ac:dyDescent="0.55000000000000004">
      <c r="A215" s="31" t="s">
        <v>120</v>
      </c>
      <c r="B215" s="55">
        <v>8799891.4804906696</v>
      </c>
      <c r="C215" s="55">
        <v>8779215.8982982449</v>
      </c>
      <c r="D215" s="55">
        <v>8759440.9863311369</v>
      </c>
      <c r="E215" s="55">
        <v>8741324.8319456968</v>
      </c>
      <c r="F215" s="55">
        <v>8718621.2558167782</v>
      </c>
      <c r="G215" s="55">
        <v>8696447.7492573969</v>
      </c>
      <c r="H215" s="55">
        <v>8643144.4296185914</v>
      </c>
      <c r="I215" s="55">
        <v>8588195.4237336498</v>
      </c>
      <c r="J215" s="55">
        <v>8532650.6592149641</v>
      </c>
      <c r="K215" s="55">
        <v>8477475.2327419557</v>
      </c>
      <c r="L215" s="55">
        <v>8421406.9445348606</v>
      </c>
      <c r="M215" s="55">
        <v>8344906.1309156027</v>
      </c>
      <c r="N215" s="55">
        <v>8267051.223180552</v>
      </c>
      <c r="O215" s="55">
        <v>8189491.9918168969</v>
      </c>
      <c r="P215" s="55">
        <v>8111922.1996719474</v>
      </c>
      <c r="Q215" s="55">
        <v>8034224.5229747677</v>
      </c>
      <c r="R215" s="37">
        <f t="shared" si="17"/>
        <v>136105410.96054369</v>
      </c>
    </row>
    <row r="216" spans="1:18" x14ac:dyDescent="0.55000000000000004">
      <c r="A216" s="31" t="s">
        <v>121</v>
      </c>
      <c r="B216" s="55">
        <v>11823659.540567473</v>
      </c>
      <c r="C216" s="55">
        <v>12225874.000348328</v>
      </c>
      <c r="D216" s="55">
        <v>12631231.753426433</v>
      </c>
      <c r="E216" s="55">
        <v>13032818.955732949</v>
      </c>
      <c r="F216" s="55">
        <v>13533520.128992826</v>
      </c>
      <c r="G216" s="55">
        <v>13934923.292679213</v>
      </c>
      <c r="H216" s="55">
        <v>14519452.081154108</v>
      </c>
      <c r="I216" s="55">
        <v>15007409.479839658</v>
      </c>
      <c r="J216" s="55">
        <v>15588935.953008018</v>
      </c>
      <c r="K216" s="55">
        <v>16171799.172884705</v>
      </c>
      <c r="L216" s="55">
        <v>16657758.240495037</v>
      </c>
      <c r="M216" s="55">
        <v>17320730.536182828</v>
      </c>
      <c r="N216" s="55">
        <v>17885918.875539355</v>
      </c>
      <c r="O216" s="55">
        <v>18544135.916762412</v>
      </c>
      <c r="P216" s="55">
        <v>19196681.281155031</v>
      </c>
      <c r="Q216" s="55">
        <v>19748248.82895628</v>
      </c>
      <c r="R216" s="37">
        <f t="shared" si="17"/>
        <v>247823098.03772461</v>
      </c>
    </row>
    <row r="217" spans="1:18" x14ac:dyDescent="0.55000000000000004">
      <c r="A217" s="31" t="s">
        <v>122</v>
      </c>
      <c r="B217" s="55">
        <v>1016099.9598604388</v>
      </c>
      <c r="C217" s="55">
        <v>1017320.4375897037</v>
      </c>
      <c r="D217" s="55">
        <v>1020037.55131506</v>
      </c>
      <c r="E217" s="55">
        <v>1023066.2151934039</v>
      </c>
      <c r="F217" s="55">
        <v>1025353.854492843</v>
      </c>
      <c r="G217" s="55">
        <v>1028817.3504351354</v>
      </c>
      <c r="H217" s="55">
        <v>1030927.8207046854</v>
      </c>
      <c r="I217" s="55">
        <v>1032534.98935914</v>
      </c>
      <c r="J217" s="55">
        <v>1036151.520040725</v>
      </c>
      <c r="K217" s="55">
        <v>1038168.6581848401</v>
      </c>
      <c r="L217" s="55">
        <v>1039658.8430041142</v>
      </c>
      <c r="M217" s="55">
        <v>1042566.6411453873</v>
      </c>
      <c r="N217" s="55">
        <v>1043124.3375468752</v>
      </c>
      <c r="O217" s="55">
        <v>1045694.2605172896</v>
      </c>
      <c r="P217" s="55">
        <v>1047709.3929941183</v>
      </c>
      <c r="Q217" s="55">
        <v>1048113.3424650776</v>
      </c>
      <c r="R217" s="37">
        <f t="shared" si="17"/>
        <v>16535345.17484884</v>
      </c>
    </row>
    <row r="218" spans="1:18" x14ac:dyDescent="0.55000000000000004">
      <c r="A218" s="31" t="s">
        <v>124</v>
      </c>
      <c r="B218" s="55">
        <v>32232212.296448894</v>
      </c>
      <c r="C218" s="55">
        <v>32958585.429159448</v>
      </c>
      <c r="D218" s="55">
        <v>33655570.86694622</v>
      </c>
      <c r="E218" s="55">
        <v>34315269.45983728</v>
      </c>
      <c r="F218" s="55">
        <v>34924147.361649208</v>
      </c>
      <c r="G218" s="55">
        <v>35372282.509920612</v>
      </c>
      <c r="H218" s="55">
        <v>35768120.782911651</v>
      </c>
      <c r="I218" s="55">
        <v>36123157.37551371</v>
      </c>
      <c r="J218" s="55">
        <v>36460208.799962923</v>
      </c>
      <c r="K218" s="55">
        <v>36769285.322162159</v>
      </c>
      <c r="L218" s="55">
        <v>37058919.097229779</v>
      </c>
      <c r="M218" s="55">
        <v>37176699.965073682</v>
      </c>
      <c r="N218" s="55">
        <v>37244635.373823389</v>
      </c>
      <c r="O218" s="55">
        <v>37299525.182234421</v>
      </c>
      <c r="P218" s="55">
        <v>37349538.588942662</v>
      </c>
      <c r="Q218" s="55">
        <v>37357032.360654317</v>
      </c>
      <c r="R218" s="37">
        <f t="shared" si="17"/>
        <v>572065190.77247047</v>
      </c>
    </row>
    <row r="219" spans="1:18" x14ac:dyDescent="0.55000000000000004">
      <c r="A219" s="31" t="s">
        <v>7</v>
      </c>
      <c r="B219" s="55">
        <v>104257161.5225597</v>
      </c>
      <c r="C219" s="55">
        <v>103295093.3811942</v>
      </c>
      <c r="D219" s="55">
        <v>102269337.51366706</v>
      </c>
      <c r="E219" s="55">
        <v>101194383.46274915</v>
      </c>
      <c r="F219" s="55">
        <v>99931323.89109458</v>
      </c>
      <c r="G219" s="55">
        <v>98805838.676668897</v>
      </c>
      <c r="H219" s="55">
        <v>97440723.426353216</v>
      </c>
      <c r="I219" s="55">
        <v>96080273.676368073</v>
      </c>
      <c r="J219" s="55">
        <v>94700637.718626738</v>
      </c>
      <c r="K219" s="55">
        <v>93415216.953281581</v>
      </c>
      <c r="L219" s="55">
        <v>91637637.34811981</v>
      </c>
      <c r="M219" s="55">
        <v>90107020.347336277</v>
      </c>
      <c r="N219" s="55">
        <v>88526657.174206272</v>
      </c>
      <c r="O219" s="55">
        <v>86906931.207260549</v>
      </c>
      <c r="P219" s="55">
        <v>85137328.68253243</v>
      </c>
      <c r="Q219" s="55">
        <v>83237084.255943641</v>
      </c>
      <c r="R219" s="37">
        <f t="shared" ref="R219:R250" si="18">SUM(B219:Q219)</f>
        <v>1516942649.237962</v>
      </c>
    </row>
    <row r="220" spans="1:18" x14ac:dyDescent="0.55000000000000004">
      <c r="A220" s="31" t="s">
        <v>127</v>
      </c>
      <c r="B220" s="55">
        <v>30387448.130674146</v>
      </c>
      <c r="C220" s="55">
        <v>29881140.358972747</v>
      </c>
      <c r="D220" s="55">
        <v>29365240.325010173</v>
      </c>
      <c r="E220" s="55">
        <v>28852845.376311883</v>
      </c>
      <c r="F220" s="55">
        <v>28345866.125667866</v>
      </c>
      <c r="G220" s="55">
        <v>27819438.799644232</v>
      </c>
      <c r="H220" s="55">
        <v>27268821.407012537</v>
      </c>
      <c r="I220" s="55">
        <v>26726771.041138269</v>
      </c>
      <c r="J220" s="55">
        <v>26183494.568803247</v>
      </c>
      <c r="K220" s="55">
        <v>25652842.005034544</v>
      </c>
      <c r="L220" s="55">
        <v>25144688.135172032</v>
      </c>
      <c r="M220" s="55">
        <v>24640410.421543647</v>
      </c>
      <c r="N220" s="55">
        <v>24150566.958956055</v>
      </c>
      <c r="O220" s="55">
        <v>23672226.15446547</v>
      </c>
      <c r="P220" s="55">
        <v>23194567.962326273</v>
      </c>
      <c r="Q220" s="55">
        <v>22727718.563612364</v>
      </c>
      <c r="R220" s="37">
        <f t="shared" si="18"/>
        <v>424014086.33434546</v>
      </c>
    </row>
    <row r="221" spans="1:18" x14ac:dyDescent="0.55000000000000004">
      <c r="A221" s="31" t="s">
        <v>128</v>
      </c>
      <c r="B221" s="55">
        <v>18952322.091915749</v>
      </c>
      <c r="C221" s="55">
        <v>18538022.287421886</v>
      </c>
      <c r="D221" s="55">
        <v>18110675.304472215</v>
      </c>
      <c r="E221" s="55">
        <v>17709170.091421824</v>
      </c>
      <c r="F221" s="55">
        <v>17337638.915217701</v>
      </c>
      <c r="G221" s="55">
        <v>16980155.870028224</v>
      </c>
      <c r="H221" s="55">
        <v>16621821.826378418</v>
      </c>
      <c r="I221" s="55">
        <v>16303006.97096676</v>
      </c>
      <c r="J221" s="55">
        <v>15990418.265632972</v>
      </c>
      <c r="K221" s="55">
        <v>15675276.649777219</v>
      </c>
      <c r="L221" s="55">
        <v>15340243.76592562</v>
      </c>
      <c r="M221" s="55">
        <v>15010654.773469815</v>
      </c>
      <c r="N221" s="55">
        <v>14662408.914202061</v>
      </c>
      <c r="O221" s="55">
        <v>14307427.767001491</v>
      </c>
      <c r="P221" s="55">
        <v>13953321.617820725</v>
      </c>
      <c r="Q221" s="55">
        <v>13572412.43051346</v>
      </c>
      <c r="R221" s="37">
        <f t="shared" si="18"/>
        <v>259064977.54216614</v>
      </c>
    </row>
    <row r="222" spans="1:18" x14ac:dyDescent="0.55000000000000004">
      <c r="A222" s="31" t="s">
        <v>129</v>
      </c>
      <c r="B222" s="55">
        <v>8641226.3274495192</v>
      </c>
      <c r="C222" s="55">
        <v>8674454.310431866</v>
      </c>
      <c r="D222" s="55">
        <v>8702262.9346987586</v>
      </c>
      <c r="E222" s="55">
        <v>8721474.973637335</v>
      </c>
      <c r="F222" s="55">
        <v>8745303.7264784928</v>
      </c>
      <c r="G222" s="55">
        <v>8764222.1274667233</v>
      </c>
      <c r="H222" s="55">
        <v>8790878.4967245571</v>
      </c>
      <c r="I222" s="55">
        <v>8817983.1993460581</v>
      </c>
      <c r="J222" s="55">
        <v>8839817.6048918199</v>
      </c>
      <c r="K222" s="55">
        <v>8861390.2825200334</v>
      </c>
      <c r="L222" s="55">
        <v>8888884.3469643965</v>
      </c>
      <c r="M222" s="55">
        <v>8906565.7861254737</v>
      </c>
      <c r="N222" s="55">
        <v>8919102.6825722679</v>
      </c>
      <c r="O222" s="55">
        <v>8926103.3771070801</v>
      </c>
      <c r="P222" s="55">
        <v>8943596.6520300638</v>
      </c>
      <c r="Q222" s="55">
        <v>8960801.9500973672</v>
      </c>
      <c r="R222" s="37">
        <f t="shared" si="18"/>
        <v>141104068.77854183</v>
      </c>
    </row>
    <row r="223" spans="1:18" x14ac:dyDescent="0.55000000000000004">
      <c r="A223" s="31" t="s">
        <v>130</v>
      </c>
      <c r="B223" s="55">
        <v>5114215.6204481348</v>
      </c>
      <c r="C223" s="55">
        <v>4968392.5182725713</v>
      </c>
      <c r="D223" s="55">
        <v>4819893.4701066818</v>
      </c>
      <c r="E223" s="55">
        <v>4670406.7242084593</v>
      </c>
      <c r="F223" s="55">
        <v>4527334.4276466351</v>
      </c>
      <c r="G223" s="55">
        <v>4385152.7272297181</v>
      </c>
      <c r="H223" s="55">
        <v>4249632.2198667992</v>
      </c>
      <c r="I223" s="55">
        <v>4115036.6577637047</v>
      </c>
      <c r="J223" s="55">
        <v>3987908.4349531122</v>
      </c>
      <c r="K223" s="55">
        <v>3859955.8567359</v>
      </c>
      <c r="L223" s="55">
        <v>3736243.1110844025</v>
      </c>
      <c r="M223" s="55">
        <v>3616677.5501087867</v>
      </c>
      <c r="N223" s="55">
        <v>3495185.8742310917</v>
      </c>
      <c r="O223" s="55">
        <v>3376460.9812628333</v>
      </c>
      <c r="P223" s="55">
        <v>3263050.6923361667</v>
      </c>
      <c r="Q223" s="55">
        <v>3157295.1440941696</v>
      </c>
      <c r="R223" s="37">
        <f t="shared" si="18"/>
        <v>65342842.010349169</v>
      </c>
    </row>
    <row r="224" spans="1:18" x14ac:dyDescent="0.55000000000000004">
      <c r="A224" s="31" t="s">
        <v>32</v>
      </c>
      <c r="B224" s="55">
        <v>32897064.150948919</v>
      </c>
      <c r="C224" s="55">
        <v>33862941.498237602</v>
      </c>
      <c r="D224" s="55">
        <v>34834288.844882317</v>
      </c>
      <c r="E224" s="55">
        <v>35791669.175486147</v>
      </c>
      <c r="F224" s="55">
        <v>36745200.89696525</v>
      </c>
      <c r="G224" s="55">
        <v>37694363.837632403</v>
      </c>
      <c r="H224" s="55">
        <v>38595869.533214249</v>
      </c>
      <c r="I224" s="55">
        <v>39271587.291127183</v>
      </c>
      <c r="J224" s="55">
        <v>39950434.623995282</v>
      </c>
      <c r="K224" s="55">
        <v>40614282.348086149</v>
      </c>
      <c r="L224" s="55">
        <v>41270968.845092192</v>
      </c>
      <c r="M224" s="55">
        <v>41829022.000250004</v>
      </c>
      <c r="N224" s="55">
        <v>42376132.950951435</v>
      </c>
      <c r="O224" s="55">
        <v>42878475.691117987</v>
      </c>
      <c r="P224" s="55">
        <v>43386831.971100345</v>
      </c>
      <c r="Q224" s="55">
        <v>43860667.548697636</v>
      </c>
      <c r="R224" s="37">
        <f t="shared" si="18"/>
        <v>625859801.20778501</v>
      </c>
    </row>
    <row r="225" spans="1:18" x14ac:dyDescent="0.55000000000000004">
      <c r="A225" s="31" t="s">
        <v>132</v>
      </c>
      <c r="B225" s="55">
        <v>3683384.6780909011</v>
      </c>
      <c r="C225" s="55">
        <v>3624056.9658857659</v>
      </c>
      <c r="D225" s="55">
        <v>3560039.9858360901</v>
      </c>
      <c r="E225" s="55">
        <v>3504731.617031422</v>
      </c>
      <c r="F225" s="55">
        <v>3446187.8906267202</v>
      </c>
      <c r="G225" s="55">
        <v>3385443.9358600657</v>
      </c>
      <c r="H225" s="55">
        <v>3344163.4011741597</v>
      </c>
      <c r="I225" s="55">
        <v>3302138.4425429646</v>
      </c>
      <c r="J225" s="55">
        <v>3252270.0467101848</v>
      </c>
      <c r="K225" s="55">
        <v>3205920.8110059015</v>
      </c>
      <c r="L225" s="55">
        <v>3172889.0788442362</v>
      </c>
      <c r="M225" s="55">
        <v>3146559.4498038506</v>
      </c>
      <c r="N225" s="55">
        <v>3134233.373372105</v>
      </c>
      <c r="O225" s="55">
        <v>3117394.6538002361</v>
      </c>
      <c r="P225" s="55">
        <v>3100708.1123679066</v>
      </c>
      <c r="Q225" s="55">
        <v>3079471.2584023154</v>
      </c>
      <c r="R225" s="37">
        <f t="shared" si="18"/>
        <v>53059593.701354817</v>
      </c>
    </row>
    <row r="226" spans="1:18" x14ac:dyDescent="0.55000000000000004">
      <c r="A226" s="31" t="s">
        <v>133</v>
      </c>
      <c r="B226" s="55">
        <v>1178355.9796136457</v>
      </c>
      <c r="C226" s="55">
        <v>1199534.8373671439</v>
      </c>
      <c r="D226" s="55">
        <v>1219186.3241487893</v>
      </c>
      <c r="E226" s="55">
        <v>1232580.2778100381</v>
      </c>
      <c r="F226" s="55">
        <v>1237841.1291440818</v>
      </c>
      <c r="G226" s="55">
        <v>1242167.9322049594</v>
      </c>
      <c r="H226" s="55">
        <v>1245804.0314707877</v>
      </c>
      <c r="I226" s="55">
        <v>1250234.0545449893</v>
      </c>
      <c r="J226" s="55">
        <v>1254535.8625089549</v>
      </c>
      <c r="K226" s="55">
        <v>1257614.2609130377</v>
      </c>
      <c r="L226" s="55">
        <v>1260700.6467871228</v>
      </c>
      <c r="M226" s="55">
        <v>1261334.6804361504</v>
      </c>
      <c r="N226" s="55">
        <v>1262093.2614699083</v>
      </c>
      <c r="O226" s="55">
        <v>1262656.5479004772</v>
      </c>
      <c r="P226" s="55">
        <v>1262016.424341477</v>
      </c>
      <c r="Q226" s="55">
        <v>1261932.1324621974</v>
      </c>
      <c r="R226" s="37">
        <f t="shared" si="18"/>
        <v>19888588.383123759</v>
      </c>
    </row>
    <row r="227" spans="1:18" x14ac:dyDescent="0.55000000000000004">
      <c r="A227" s="66" t="s">
        <v>25</v>
      </c>
      <c r="B227" s="55">
        <v>6764460.9080548277</v>
      </c>
      <c r="C227" s="55">
        <v>6704526.1041842615</v>
      </c>
      <c r="D227" s="55">
        <v>6641604.9854487013</v>
      </c>
      <c r="E227" s="55">
        <v>6567011.4934453536</v>
      </c>
      <c r="F227" s="55">
        <v>6509428.993889939</v>
      </c>
      <c r="G227" s="55">
        <v>6433299.5872170934</v>
      </c>
      <c r="H227" s="55">
        <v>6353091.8480605874</v>
      </c>
      <c r="I227" s="55">
        <v>6270223.8315543467</v>
      </c>
      <c r="J227" s="55">
        <v>6188059.1760862302</v>
      </c>
      <c r="K227" s="55">
        <v>6100266.3115700185</v>
      </c>
      <c r="L227" s="55">
        <v>6022818.5252844077</v>
      </c>
      <c r="M227" s="55">
        <v>5936066.382242281</v>
      </c>
      <c r="N227" s="55">
        <v>5850302.3126940466</v>
      </c>
      <c r="O227" s="55">
        <v>5771283.0261830948</v>
      </c>
      <c r="P227" s="55">
        <v>5687290.0519808214</v>
      </c>
      <c r="Q227" s="55">
        <v>5612520.7601323677</v>
      </c>
      <c r="R227" s="37">
        <f t="shared" si="18"/>
        <v>99412254.29802838</v>
      </c>
    </row>
    <row r="228" spans="1:18" x14ac:dyDescent="0.55000000000000004">
      <c r="A228" s="31" t="s">
        <v>135</v>
      </c>
      <c r="B228" s="55">
        <v>2355319.5993941687</v>
      </c>
      <c r="C228" s="55">
        <v>2391083.7689932166</v>
      </c>
      <c r="D228" s="55">
        <v>2427548.3388333311</v>
      </c>
      <c r="E228" s="55">
        <v>2465936.6300441693</v>
      </c>
      <c r="F228" s="55">
        <v>2502288.947860409</v>
      </c>
      <c r="G228" s="55">
        <v>2541797.3028479824</v>
      </c>
      <c r="H228" s="55">
        <v>2571677.2837187983</v>
      </c>
      <c r="I228" s="55">
        <v>2603141.8757166322</v>
      </c>
      <c r="J228" s="55">
        <v>2631504.6992103411</v>
      </c>
      <c r="K228" s="55">
        <v>2661195.4678358566</v>
      </c>
      <c r="L228" s="55">
        <v>2687482.1480965265</v>
      </c>
      <c r="M228" s="55">
        <v>2711148.5690507027</v>
      </c>
      <c r="N228" s="55">
        <v>2730140.4124528798</v>
      </c>
      <c r="O228" s="55">
        <v>2752712.5961824069</v>
      </c>
      <c r="P228" s="55">
        <v>2773548.2628209661</v>
      </c>
      <c r="Q228" s="55">
        <v>2791286.5034818603</v>
      </c>
      <c r="R228" s="37">
        <f t="shared" si="18"/>
        <v>41597812.406540252</v>
      </c>
    </row>
    <row r="229" spans="1:18" x14ac:dyDescent="0.55000000000000004">
      <c r="A229" s="31" t="s">
        <v>137</v>
      </c>
      <c r="B229" s="55">
        <v>4157214.5499186199</v>
      </c>
      <c r="C229" s="55">
        <v>4201321.6801818293</v>
      </c>
      <c r="D229" s="55">
        <v>4241800.0066486206</v>
      </c>
      <c r="E229" s="55">
        <v>4282211.2984373812</v>
      </c>
      <c r="F229" s="55">
        <v>4324726.9544602931</v>
      </c>
      <c r="G229" s="55">
        <v>4363489.4310382325</v>
      </c>
      <c r="H229" s="55">
        <v>4395828.1418033801</v>
      </c>
      <c r="I229" s="55">
        <v>4421558.3359463084</v>
      </c>
      <c r="J229" s="55">
        <v>4449493.2100927774</v>
      </c>
      <c r="K229" s="55">
        <v>4476803.4294630997</v>
      </c>
      <c r="L229" s="55">
        <v>4497302.023373167</v>
      </c>
      <c r="M229" s="55">
        <v>4517094.654454032</v>
      </c>
      <c r="N229" s="55">
        <v>4533270.625599782</v>
      </c>
      <c r="O229" s="55">
        <v>4549367.0550924139</v>
      </c>
      <c r="P229" s="55">
        <v>4562031.3817177182</v>
      </c>
      <c r="Q229" s="55">
        <v>4575662.418085848</v>
      </c>
      <c r="R229" s="37">
        <f t="shared" si="18"/>
        <v>70549175.1963135</v>
      </c>
    </row>
    <row r="230" spans="1:18" x14ac:dyDescent="0.55000000000000004">
      <c r="A230" s="31" t="s">
        <v>22</v>
      </c>
      <c r="B230" s="55">
        <v>13066600.338427592</v>
      </c>
      <c r="C230" s="55">
        <v>13331945.255022129</v>
      </c>
      <c r="D230" s="55">
        <v>13592918.919785492</v>
      </c>
      <c r="E230" s="55">
        <v>13854072.502534159</v>
      </c>
      <c r="F230" s="55">
        <v>14108489.838830201</v>
      </c>
      <c r="G230" s="55">
        <v>14365147.911788216</v>
      </c>
      <c r="H230" s="55">
        <v>14611854.124510694</v>
      </c>
      <c r="I230" s="55">
        <v>14859827.417178793</v>
      </c>
      <c r="J230" s="55">
        <v>15108138.141559467</v>
      </c>
      <c r="K230" s="55">
        <v>15351852.506501671</v>
      </c>
      <c r="L230" s="55">
        <v>15596947.716520935</v>
      </c>
      <c r="M230" s="55">
        <v>15815265.780712327</v>
      </c>
      <c r="N230" s="55">
        <v>16032699.820109831</v>
      </c>
      <c r="O230" s="55">
        <v>16248044.623555215</v>
      </c>
      <c r="P230" s="55">
        <v>16461078.614141708</v>
      </c>
      <c r="Q230" s="55">
        <v>16673290.749043792</v>
      </c>
      <c r="R230" s="37">
        <f t="shared" si="18"/>
        <v>239078174.26022223</v>
      </c>
    </row>
    <row r="231" spans="1:18" x14ac:dyDescent="0.55000000000000004">
      <c r="A231" s="31" t="s">
        <v>140</v>
      </c>
      <c r="B231" s="55">
        <v>2442685.9656871976</v>
      </c>
      <c r="C231" s="55">
        <v>2460314.0407551387</v>
      </c>
      <c r="D231" s="55">
        <v>2479967.2094388301</v>
      </c>
      <c r="E231" s="55">
        <v>2498094.3173435251</v>
      </c>
      <c r="F231" s="55">
        <v>2518112.5219400944</v>
      </c>
      <c r="G231" s="55">
        <v>2538353.1114955731</v>
      </c>
      <c r="H231" s="55">
        <v>2563059.3478227919</v>
      </c>
      <c r="I231" s="55">
        <v>2589925.8270961801</v>
      </c>
      <c r="J231" s="55">
        <v>2615334.4576729061</v>
      </c>
      <c r="K231" s="55">
        <v>2640946.1628230987</v>
      </c>
      <c r="L231" s="55">
        <v>2668510.0669797221</v>
      </c>
      <c r="M231" s="55">
        <v>2692470.4645107971</v>
      </c>
      <c r="N231" s="55">
        <v>2716351.4381791363</v>
      </c>
      <c r="O231" s="55">
        <v>2740588.0459658816</v>
      </c>
      <c r="P231" s="55">
        <v>2764832.0343164662</v>
      </c>
      <c r="Q231" s="55">
        <v>2789069.0517103383</v>
      </c>
      <c r="R231" s="37">
        <f t="shared" si="18"/>
        <v>41718614.063737676</v>
      </c>
    </row>
    <row r="232" spans="1:18" x14ac:dyDescent="0.55000000000000004">
      <c r="A232" s="31" t="s">
        <v>141</v>
      </c>
      <c r="B232" s="55">
        <v>816115.79758972407</v>
      </c>
      <c r="C232" s="55">
        <v>816558.88408235169</v>
      </c>
      <c r="D232" s="55">
        <v>817050.25173274963</v>
      </c>
      <c r="E232" s="55">
        <v>816887.77260921802</v>
      </c>
      <c r="F232" s="55">
        <v>817836.2643334344</v>
      </c>
      <c r="G232" s="55">
        <v>818542.27143344248</v>
      </c>
      <c r="H232" s="55">
        <v>817920.6379484575</v>
      </c>
      <c r="I232" s="55">
        <v>817956.12885544705</v>
      </c>
      <c r="J232" s="55">
        <v>817837.99934251723</v>
      </c>
      <c r="K232" s="55">
        <v>817729.52237984468</v>
      </c>
      <c r="L232" s="55">
        <v>818090.76024530176</v>
      </c>
      <c r="M232" s="55">
        <v>816489.1012768849</v>
      </c>
      <c r="N232" s="55">
        <v>815619.53993412317</v>
      </c>
      <c r="O232" s="55">
        <v>815207.73003089812</v>
      </c>
      <c r="P232" s="55">
        <v>813991.36613597441</v>
      </c>
      <c r="Q232" s="55">
        <v>812962.19941424741</v>
      </c>
      <c r="R232" s="37">
        <f t="shared" si="18"/>
        <v>13066796.227344619</v>
      </c>
    </row>
    <row r="233" spans="1:18" x14ac:dyDescent="0.55000000000000004">
      <c r="A233" s="31" t="s">
        <v>143</v>
      </c>
      <c r="B233" s="55">
        <v>191844693.91049039</v>
      </c>
      <c r="C233" s="55">
        <v>188498093.6859718</v>
      </c>
      <c r="D233" s="55">
        <v>185180583.37056693</v>
      </c>
      <c r="E233" s="55">
        <v>181940388.84205422</v>
      </c>
      <c r="F233" s="55">
        <v>178718130.37435386</v>
      </c>
      <c r="G233" s="55">
        <v>175464303.29127327</v>
      </c>
      <c r="H233" s="55">
        <v>171807179.13058802</v>
      </c>
      <c r="I233" s="55">
        <v>168282522.60456482</v>
      </c>
      <c r="J233" s="55">
        <v>164755640.01170444</v>
      </c>
      <c r="K233" s="55">
        <v>161246894.03688684</v>
      </c>
      <c r="L233" s="55">
        <v>157892557.58871478</v>
      </c>
      <c r="M233" s="55">
        <v>154363503.06601593</v>
      </c>
      <c r="N233" s="55">
        <v>150866156.45013157</v>
      </c>
      <c r="O233" s="55">
        <v>147519602.9518106</v>
      </c>
      <c r="P233" s="55">
        <v>144198431.47938001</v>
      </c>
      <c r="Q233" s="55">
        <v>140906287.27399778</v>
      </c>
      <c r="R233" s="37">
        <f t="shared" si="18"/>
        <v>2663484968.0685053</v>
      </c>
    </row>
    <row r="234" spans="1:18" x14ac:dyDescent="0.55000000000000004">
      <c r="A234" s="31" t="s">
        <v>145</v>
      </c>
      <c r="B234" s="55">
        <v>3883979.8746226816</v>
      </c>
      <c r="C234" s="55">
        <v>3812731.0789970481</v>
      </c>
      <c r="D234" s="55">
        <v>3739193.2113687079</v>
      </c>
      <c r="E234" s="55">
        <v>3668219.2782308902</v>
      </c>
      <c r="F234" s="55">
        <v>3596970.2199915918</v>
      </c>
      <c r="G234" s="55">
        <v>3528474.7213809825</v>
      </c>
      <c r="H234" s="55">
        <v>3464805.9816351095</v>
      </c>
      <c r="I234" s="55">
        <v>3400315.2725352352</v>
      </c>
      <c r="J234" s="55">
        <v>3337018.4143294343</v>
      </c>
      <c r="K234" s="55">
        <v>3274977.1204259694</v>
      </c>
      <c r="L234" s="55">
        <v>3217276.1949229203</v>
      </c>
      <c r="M234" s="55">
        <v>3157761.2512138458</v>
      </c>
      <c r="N234" s="55">
        <v>3100828.3062384129</v>
      </c>
      <c r="O234" s="55">
        <v>3046278.0548755107</v>
      </c>
      <c r="P234" s="55">
        <v>2989532.2777219922</v>
      </c>
      <c r="Q234" s="55">
        <v>2932571.1051010555</v>
      </c>
      <c r="R234" s="37">
        <f t="shared" si="18"/>
        <v>54150932.363591388</v>
      </c>
    </row>
    <row r="235" spans="1:18" x14ac:dyDescent="0.55000000000000004">
      <c r="A235" s="31" t="s">
        <v>34</v>
      </c>
      <c r="B235" s="55">
        <v>29647094.23706194</v>
      </c>
      <c r="C235" s="55">
        <v>30219394.09187641</v>
      </c>
      <c r="D235" s="55">
        <v>30797353.233158976</v>
      </c>
      <c r="E235" s="55">
        <v>31381331.962959226</v>
      </c>
      <c r="F235" s="55">
        <v>31978354.878623545</v>
      </c>
      <c r="G235" s="55">
        <v>32625775.417208716</v>
      </c>
      <c r="H235" s="55">
        <v>33212372.634381555</v>
      </c>
      <c r="I235" s="55">
        <v>33898151.01358971</v>
      </c>
      <c r="J235" s="55">
        <v>34490831.785294019</v>
      </c>
      <c r="K235" s="55">
        <v>35139814.127783373</v>
      </c>
      <c r="L235" s="55">
        <v>35793420.548379481</v>
      </c>
      <c r="M235" s="55">
        <v>36447365.290689677</v>
      </c>
      <c r="N235" s="55">
        <v>37054539.113461696</v>
      </c>
      <c r="O235" s="55">
        <v>37664585.189875253</v>
      </c>
      <c r="P235" s="55">
        <v>38220334.136253864</v>
      </c>
      <c r="Q235" s="55">
        <v>38878235.186946258</v>
      </c>
      <c r="R235" s="37">
        <f t="shared" si="18"/>
        <v>547448952.84754372</v>
      </c>
    </row>
    <row r="236" spans="1:18" x14ac:dyDescent="0.55000000000000004">
      <c r="A236" s="31" t="s">
        <v>35</v>
      </c>
      <c r="B236" s="55">
        <v>6870067.6265533557</v>
      </c>
      <c r="C236" s="55">
        <v>6772106.735169718</v>
      </c>
      <c r="D236" s="55">
        <v>6676553.1470757676</v>
      </c>
      <c r="E236" s="55">
        <v>6580130.830924131</v>
      </c>
      <c r="F236" s="55">
        <v>6484790.5385846607</v>
      </c>
      <c r="G236" s="55">
        <v>6389364.6017228616</v>
      </c>
      <c r="H236" s="55">
        <v>6277088.917665638</v>
      </c>
      <c r="I236" s="55">
        <v>6169537.660734877</v>
      </c>
      <c r="J236" s="55">
        <v>6059566.9547405224</v>
      </c>
      <c r="K236" s="55">
        <v>5951910.7736700987</v>
      </c>
      <c r="L236" s="55">
        <v>5844621.9059198517</v>
      </c>
      <c r="M236" s="55">
        <v>5717572.525096193</v>
      </c>
      <c r="N236" s="55">
        <v>5592754.9512676569</v>
      </c>
      <c r="O236" s="55">
        <v>5470202.8811689708</v>
      </c>
      <c r="P236" s="55">
        <v>5349304.6721084565</v>
      </c>
      <c r="Q236" s="55">
        <v>5231802.9013910806</v>
      </c>
      <c r="R236" s="37">
        <f t="shared" si="18"/>
        <v>97437377.62379384</v>
      </c>
    </row>
    <row r="237" spans="1:18" x14ac:dyDescent="0.55000000000000004">
      <c r="A237" s="31" t="s">
        <v>28</v>
      </c>
      <c r="B237" s="55">
        <v>2076787.0250296884</v>
      </c>
      <c r="C237" s="55">
        <v>2089542.8702834244</v>
      </c>
      <c r="D237" s="55">
        <v>2101958.6736144172</v>
      </c>
      <c r="E237" s="55">
        <v>2106206.0213825637</v>
      </c>
      <c r="F237" s="55">
        <v>2103698.4146532868</v>
      </c>
      <c r="G237" s="55">
        <v>2095175.2542020679</v>
      </c>
      <c r="H237" s="55">
        <v>2084988.9602883752</v>
      </c>
      <c r="I237" s="55">
        <v>2073514.2669483079</v>
      </c>
      <c r="J237" s="55">
        <v>2061824.7026164788</v>
      </c>
      <c r="K237" s="55">
        <v>2050901.6917268834</v>
      </c>
      <c r="L237" s="55">
        <v>2041780.7740103151</v>
      </c>
      <c r="M237" s="55">
        <v>2031980.8098327362</v>
      </c>
      <c r="N237" s="55">
        <v>2022694.0498132233</v>
      </c>
      <c r="O237" s="55">
        <v>2015037.369787294</v>
      </c>
      <c r="P237" s="55">
        <v>2006082.8379785533</v>
      </c>
      <c r="Q237" s="55">
        <v>1996804.5580116818</v>
      </c>
      <c r="R237" s="37">
        <f t="shared" si="18"/>
        <v>32958978.280179296</v>
      </c>
    </row>
    <row r="238" spans="1:18" x14ac:dyDescent="0.55000000000000004">
      <c r="A238" s="31" t="s">
        <v>146</v>
      </c>
      <c r="B238" s="55">
        <v>11098461.524388982</v>
      </c>
      <c r="C238" s="55">
        <v>11086726.710409362</v>
      </c>
      <c r="D238" s="55">
        <v>11064662.524611682</v>
      </c>
      <c r="E238" s="55">
        <v>11027384.13170784</v>
      </c>
      <c r="F238" s="55">
        <v>10992536.545189057</v>
      </c>
      <c r="G238" s="55">
        <v>10939819.86810964</v>
      </c>
      <c r="H238" s="55">
        <v>10841578.393719029</v>
      </c>
      <c r="I238" s="55">
        <v>10744062.827205062</v>
      </c>
      <c r="J238" s="55">
        <v>10643153.9163123</v>
      </c>
      <c r="K238" s="55">
        <v>10542127.857759338</v>
      </c>
      <c r="L238" s="55">
        <v>10413580.696069682</v>
      </c>
      <c r="M238" s="55">
        <v>10258224.033329587</v>
      </c>
      <c r="N238" s="55">
        <v>10089394.774568152</v>
      </c>
      <c r="O238" s="55">
        <v>9922918.5999918077</v>
      </c>
      <c r="P238" s="55">
        <v>9744496.1678719688</v>
      </c>
      <c r="Q238" s="55">
        <v>9576093.8891176526</v>
      </c>
      <c r="R238" s="37">
        <f t="shared" si="18"/>
        <v>168985222.46036115</v>
      </c>
    </row>
    <row r="239" spans="1:18" x14ac:dyDescent="0.55000000000000004">
      <c r="A239" s="31" t="s">
        <v>148</v>
      </c>
      <c r="B239" s="55">
        <v>1883912.4235929595</v>
      </c>
      <c r="C239" s="55">
        <v>1907022.2570575816</v>
      </c>
      <c r="D239" s="55">
        <v>1930488.7052077136</v>
      </c>
      <c r="E239" s="55">
        <v>1954258.0472244003</v>
      </c>
      <c r="F239" s="55">
        <v>1978373.4895014195</v>
      </c>
      <c r="G239" s="55">
        <v>2003434.4791042022</v>
      </c>
      <c r="H239" s="55">
        <v>2032181.4539092802</v>
      </c>
      <c r="I239" s="55">
        <v>2061406.3648915682</v>
      </c>
      <c r="J239" s="55">
        <v>2091734.7460167836</v>
      </c>
      <c r="K239" s="55">
        <v>2121969.9813677627</v>
      </c>
      <c r="L239" s="55">
        <v>2152698.4641612712</v>
      </c>
      <c r="M239" s="55">
        <v>2184344.6251711147</v>
      </c>
      <c r="N239" s="55">
        <v>2216473.5523442533</v>
      </c>
      <c r="O239" s="55">
        <v>2249815.0810500477</v>
      </c>
      <c r="P239" s="55">
        <v>2283008.7176577901</v>
      </c>
      <c r="Q239" s="55">
        <v>2317444.7799919569</v>
      </c>
      <c r="R239" s="37">
        <f t="shared" si="18"/>
        <v>33368567.168250103</v>
      </c>
    </row>
    <row r="240" spans="1:18" x14ac:dyDescent="0.55000000000000004">
      <c r="A240" s="31" t="s">
        <v>29</v>
      </c>
      <c r="B240" s="55">
        <v>71653373.446047962</v>
      </c>
      <c r="C240" s="55">
        <v>74125117.667668805</v>
      </c>
      <c r="D240" s="55">
        <v>76261172.480815142</v>
      </c>
      <c r="E240" s="55">
        <v>78418860.164617926</v>
      </c>
      <c r="F240" s="55">
        <v>80579065.886713877</v>
      </c>
      <c r="G240" s="55">
        <v>82716201.210628346</v>
      </c>
      <c r="H240" s="55">
        <v>85058271.835282043</v>
      </c>
      <c r="I240" s="55">
        <v>87389337.015490726</v>
      </c>
      <c r="J240" s="55">
        <v>89714649.59346351</v>
      </c>
      <c r="K240" s="55">
        <v>92047621.128538221</v>
      </c>
      <c r="L240" s="55">
        <v>94025247.560535818</v>
      </c>
      <c r="M240" s="55">
        <v>96276797.738684371</v>
      </c>
      <c r="N240" s="55">
        <v>98535072.036534354</v>
      </c>
      <c r="O240" s="55">
        <v>100791020.3318985</v>
      </c>
      <c r="P240" s="55">
        <v>103023552.90597755</v>
      </c>
      <c r="Q240" s="55">
        <v>105220462.12249617</v>
      </c>
      <c r="R240" s="37">
        <f t="shared" si="18"/>
        <v>1415835823.1253934</v>
      </c>
    </row>
    <row r="241" spans="1:18" x14ac:dyDescent="0.55000000000000004">
      <c r="A241" s="31" t="s">
        <v>149</v>
      </c>
      <c r="B241" s="55">
        <v>46914993.626062319</v>
      </c>
      <c r="C241" s="55">
        <v>47869081.58782652</v>
      </c>
      <c r="D241" s="55">
        <v>48623624.112606451</v>
      </c>
      <c r="E241" s="55">
        <v>49601513.612173043</v>
      </c>
      <c r="F241" s="55">
        <v>50424846.39387247</v>
      </c>
      <c r="G241" s="55">
        <v>51121053.259394683</v>
      </c>
      <c r="H241" s="55">
        <v>51964692.390100971</v>
      </c>
      <c r="I241" s="55">
        <v>52806495.821574628</v>
      </c>
      <c r="J241" s="55">
        <v>53520679.924159504</v>
      </c>
      <c r="K241" s="55">
        <v>54100217.034001812</v>
      </c>
      <c r="L241" s="55">
        <v>54674690.938971296</v>
      </c>
      <c r="M241" s="55">
        <v>55242305.799689271</v>
      </c>
      <c r="N241" s="55">
        <v>56057893.900421254</v>
      </c>
      <c r="O241" s="55">
        <v>56496424.252786383</v>
      </c>
      <c r="P241" s="55">
        <v>57053663.625804253</v>
      </c>
      <c r="Q241" s="55">
        <v>57485667.644484803</v>
      </c>
      <c r="R241" s="37">
        <f t="shared" si="18"/>
        <v>843957843.92392981</v>
      </c>
    </row>
    <row r="242" spans="1:18" x14ac:dyDescent="0.55000000000000004">
      <c r="A242" s="31" t="s">
        <v>151</v>
      </c>
      <c r="B242" s="55">
        <v>28386436.748070829</v>
      </c>
      <c r="C242" s="55">
        <v>28380492.816855118</v>
      </c>
      <c r="D242" s="55">
        <v>28369309.842706539</v>
      </c>
      <c r="E242" s="55">
        <v>28353023.121965561</v>
      </c>
      <c r="F242" s="55">
        <v>28302477.689080298</v>
      </c>
      <c r="G242" s="55">
        <v>28272875.336880993</v>
      </c>
      <c r="H242" s="55">
        <v>28194366.969169199</v>
      </c>
      <c r="I242" s="55">
        <v>28087005.861471426</v>
      </c>
      <c r="J242" s="55">
        <v>27969271.599736877</v>
      </c>
      <c r="K242" s="55">
        <v>27872849.68615127</v>
      </c>
      <c r="L242" s="55">
        <v>27748891.80869364</v>
      </c>
      <c r="M242" s="55">
        <v>27600097.944599446</v>
      </c>
      <c r="N242" s="55">
        <v>27405027.067427728</v>
      </c>
      <c r="O242" s="55">
        <v>27231703.941526189</v>
      </c>
      <c r="P242" s="55">
        <v>27056458.562695168</v>
      </c>
      <c r="Q242" s="55">
        <v>26902020.562065743</v>
      </c>
      <c r="R242" s="37">
        <f t="shared" si="18"/>
        <v>446132309.55909598</v>
      </c>
    </row>
    <row r="243" spans="1:18" x14ac:dyDescent="0.55000000000000004">
      <c r="A243" s="31" t="s">
        <v>153</v>
      </c>
      <c r="B243" s="55">
        <v>22445651.595727365</v>
      </c>
      <c r="C243" s="55">
        <v>22111240.816017654</v>
      </c>
      <c r="D243" s="55">
        <v>21777797.005452804</v>
      </c>
      <c r="E243" s="55">
        <v>21415345.933216378</v>
      </c>
      <c r="F243" s="55">
        <v>21085261.660647236</v>
      </c>
      <c r="G243" s="55">
        <v>20745089.909017213</v>
      </c>
      <c r="H243" s="55">
        <v>20391091.191499315</v>
      </c>
      <c r="I243" s="55">
        <v>20042465.850967497</v>
      </c>
      <c r="J243" s="55">
        <v>19706791.811732866</v>
      </c>
      <c r="K243" s="55">
        <v>19362984.124951098</v>
      </c>
      <c r="L243" s="55">
        <v>19037426.979968693</v>
      </c>
      <c r="M243" s="55">
        <v>18687840.279064018</v>
      </c>
      <c r="N243" s="55">
        <v>18327670.955430552</v>
      </c>
      <c r="O243" s="55">
        <v>17986959.894164383</v>
      </c>
      <c r="P243" s="55">
        <v>17634755.313407302</v>
      </c>
      <c r="Q243" s="55">
        <v>17284420.96946568</v>
      </c>
      <c r="R243" s="37">
        <f t="shared" si="18"/>
        <v>318042794.29073006</v>
      </c>
    </row>
    <row r="244" spans="1:18" x14ac:dyDescent="0.55000000000000004">
      <c r="A244" s="31" t="s">
        <v>154</v>
      </c>
      <c r="B244" s="55">
        <v>22762490.230390109</v>
      </c>
      <c r="C244" s="55">
        <v>22566841.765697643</v>
      </c>
      <c r="D244" s="55">
        <v>22361120.53990994</v>
      </c>
      <c r="E244" s="55">
        <v>22152230.749841988</v>
      </c>
      <c r="F244" s="55">
        <v>21943630.991581984</v>
      </c>
      <c r="G244" s="55">
        <v>21720559.073647078</v>
      </c>
      <c r="H244" s="55">
        <v>21492580.245800436</v>
      </c>
      <c r="I244" s="55">
        <v>21284951.550725233</v>
      </c>
      <c r="J244" s="55">
        <v>21046237.523343239</v>
      </c>
      <c r="K244" s="55">
        <v>20792476.122588534</v>
      </c>
      <c r="L244" s="55">
        <v>20573158.191411614</v>
      </c>
      <c r="M244" s="55">
        <v>20342005.859877992</v>
      </c>
      <c r="N244" s="55">
        <v>20064586.547435641</v>
      </c>
      <c r="O244" s="55">
        <v>19836505.667890988</v>
      </c>
      <c r="P244" s="55">
        <v>19564797.830134891</v>
      </c>
      <c r="Q244" s="55">
        <v>19341834.094233945</v>
      </c>
      <c r="R244" s="37">
        <f t="shared" si="18"/>
        <v>337846006.9845112</v>
      </c>
    </row>
    <row r="245" spans="1:18" x14ac:dyDescent="0.55000000000000004">
      <c r="A245" s="31" t="s">
        <v>157</v>
      </c>
      <c r="B245" s="55">
        <v>143456628.10391998</v>
      </c>
      <c r="C245" s="55">
        <v>138582797.02321973</v>
      </c>
      <c r="D245" s="55">
        <v>134017145.49959192</v>
      </c>
      <c r="E245" s="55">
        <v>129780377.82774544</v>
      </c>
      <c r="F245" s="55">
        <v>125911331.86606312</v>
      </c>
      <c r="G245" s="55">
        <v>121823550.22715479</v>
      </c>
      <c r="H245" s="55">
        <v>117854482.44571903</v>
      </c>
      <c r="I245" s="55">
        <v>113910773.61362422</v>
      </c>
      <c r="J245" s="55">
        <v>110053415.7162357</v>
      </c>
      <c r="K245" s="55">
        <v>106460755.74806015</v>
      </c>
      <c r="L245" s="55">
        <v>102870621.76337729</v>
      </c>
      <c r="M245" s="55">
        <v>99527925.89917095</v>
      </c>
      <c r="N245" s="55">
        <v>96522369.053016216</v>
      </c>
      <c r="O245" s="55">
        <v>93541842.134333357</v>
      </c>
      <c r="P245" s="55">
        <v>90706765.295093566</v>
      </c>
      <c r="Q245" s="55">
        <v>87823592.064395577</v>
      </c>
      <c r="R245" s="37">
        <f t="shared" si="18"/>
        <v>1812844374.2807209</v>
      </c>
    </row>
    <row r="246" spans="1:18" x14ac:dyDescent="0.55000000000000004">
      <c r="A246" s="31" t="s">
        <v>158</v>
      </c>
      <c r="B246" s="55">
        <v>2239381.659938415</v>
      </c>
      <c r="C246" s="55">
        <v>2325104.95446443</v>
      </c>
      <c r="D246" s="55">
        <v>2407625.1356023774</v>
      </c>
      <c r="E246" s="55">
        <v>2488925.441406671</v>
      </c>
      <c r="F246" s="55">
        <v>2567763.0188565743</v>
      </c>
      <c r="G246" s="55">
        <v>2645502.2005153019</v>
      </c>
      <c r="H246" s="55">
        <v>2722616.0233181138</v>
      </c>
      <c r="I246" s="55">
        <v>2797660.4618398021</v>
      </c>
      <c r="J246" s="55">
        <v>2872159.5370702273</v>
      </c>
      <c r="K246" s="55">
        <v>2939467.5054969895</v>
      </c>
      <c r="L246" s="55">
        <v>3006555.8260879871</v>
      </c>
      <c r="M246" s="55">
        <v>3061846.9693185613</v>
      </c>
      <c r="N246" s="55">
        <v>3112407.03597847</v>
      </c>
      <c r="O246" s="55">
        <v>3164089.7569332076</v>
      </c>
      <c r="P246" s="55">
        <v>3206053.1521796258</v>
      </c>
      <c r="Q246" s="55">
        <v>3250798.3386776298</v>
      </c>
      <c r="R246" s="37">
        <f t="shared" si="18"/>
        <v>44807957.017684378</v>
      </c>
    </row>
    <row r="247" spans="1:18" x14ac:dyDescent="0.55000000000000004">
      <c r="A247" s="31" t="s">
        <v>159</v>
      </c>
      <c r="B247" s="55">
        <v>92070.638417107926</v>
      </c>
      <c r="C247" s="55">
        <v>91469.632880802455</v>
      </c>
      <c r="D247" s="55">
        <v>94763.486279271208</v>
      </c>
      <c r="E247" s="55">
        <v>95819.479362915794</v>
      </c>
      <c r="F247" s="55">
        <v>97874.337930153852</v>
      </c>
      <c r="G247" s="55">
        <v>98682.855776236829</v>
      </c>
      <c r="H247" s="55">
        <v>100465.44488258415</v>
      </c>
      <c r="I247" s="55">
        <v>101180.01927818882</v>
      </c>
      <c r="J247" s="55">
        <v>102979.36646184705</v>
      </c>
      <c r="K247" s="55">
        <v>103606.92270873304</v>
      </c>
      <c r="L247" s="55">
        <v>103251.78737887906</v>
      </c>
      <c r="M247" s="55">
        <v>104551.98883522162</v>
      </c>
      <c r="N247" s="55">
        <v>105782.57894526015</v>
      </c>
      <c r="O247" s="55">
        <v>105143.56689880049</v>
      </c>
      <c r="P247" s="55">
        <v>105515.18760580718</v>
      </c>
      <c r="Q247" s="55">
        <v>106594.24408941949</v>
      </c>
      <c r="R247" s="37">
        <f t="shared" si="18"/>
        <v>1609751.5377312289</v>
      </c>
    </row>
    <row r="248" spans="1:18" x14ac:dyDescent="0.55000000000000004">
      <c r="A248" s="31" t="s">
        <v>160</v>
      </c>
      <c r="B248" s="55">
        <v>2951958.9338483787</v>
      </c>
      <c r="C248" s="55">
        <v>2980540.1386655769</v>
      </c>
      <c r="D248" s="55">
        <v>3010344.257951831</v>
      </c>
      <c r="E248" s="55">
        <v>3040569.8463489609</v>
      </c>
      <c r="F248" s="55">
        <v>3074694.4481857484</v>
      </c>
      <c r="G248" s="55">
        <v>3108841.6997892605</v>
      </c>
      <c r="H248" s="55">
        <v>3140328.0766762802</v>
      </c>
      <c r="I248" s="55">
        <v>3170657.9258597139</v>
      </c>
      <c r="J248" s="55">
        <v>3209399.3228991204</v>
      </c>
      <c r="K248" s="55">
        <v>3239880.4988674987</v>
      </c>
      <c r="L248" s="55">
        <v>3275512.0183361825</v>
      </c>
      <c r="M248" s="55">
        <v>3317664.312621729</v>
      </c>
      <c r="N248" s="55">
        <v>3355758.4816181734</v>
      </c>
      <c r="O248" s="55">
        <v>3389967.7500032093</v>
      </c>
      <c r="P248" s="55">
        <v>3428153.2191918339</v>
      </c>
      <c r="Q248" s="55">
        <v>3469867.9291892694</v>
      </c>
      <c r="R248" s="37">
        <f t="shared" si="18"/>
        <v>51164138.860052772</v>
      </c>
    </row>
    <row r="249" spans="1:18" x14ac:dyDescent="0.55000000000000004">
      <c r="A249" s="31" t="s">
        <v>162</v>
      </c>
      <c r="B249" s="55">
        <v>372901.38339633821</v>
      </c>
      <c r="C249" s="55">
        <v>373442.08895168197</v>
      </c>
      <c r="D249" s="55">
        <v>373975.58079574048</v>
      </c>
      <c r="E249" s="55">
        <v>374508.0554719019</v>
      </c>
      <c r="F249" s="55">
        <v>374977.77483548445</v>
      </c>
      <c r="G249" s="55">
        <v>375527.19996304065</v>
      </c>
      <c r="H249" s="55">
        <v>376621.32080649456</v>
      </c>
      <c r="I249" s="55">
        <v>377712.39936421125</v>
      </c>
      <c r="J249" s="55">
        <v>378723.54278099514</v>
      </c>
      <c r="K249" s="55">
        <v>379734.7607041538</v>
      </c>
      <c r="L249" s="55">
        <v>380870.49182571762</v>
      </c>
      <c r="M249" s="55">
        <v>380212.55989320186</v>
      </c>
      <c r="N249" s="55">
        <v>379554.86497292359</v>
      </c>
      <c r="O249" s="55">
        <v>378991.07958311634</v>
      </c>
      <c r="P249" s="55">
        <v>378355.1358766068</v>
      </c>
      <c r="Q249" s="55">
        <v>377673.78257788863</v>
      </c>
      <c r="R249" s="37">
        <f t="shared" si="18"/>
        <v>6033782.0217994973</v>
      </c>
    </row>
    <row r="250" spans="1:18" x14ac:dyDescent="0.55000000000000004">
      <c r="A250" s="31" t="s">
        <v>163</v>
      </c>
      <c r="B250" s="55">
        <v>1308112.5536072708</v>
      </c>
      <c r="C250" s="55">
        <v>1348352.3008392947</v>
      </c>
      <c r="D250" s="55">
        <v>1389348.7256892724</v>
      </c>
      <c r="E250" s="55">
        <v>1430266.7122749332</v>
      </c>
      <c r="F250" s="55">
        <v>1470714.3665721039</v>
      </c>
      <c r="G250" s="55">
        <v>1510913.8703146311</v>
      </c>
      <c r="H250" s="55">
        <v>1548834.0457039427</v>
      </c>
      <c r="I250" s="55">
        <v>1588089.0229280239</v>
      </c>
      <c r="J250" s="55">
        <v>1625670.8869192146</v>
      </c>
      <c r="K250" s="55">
        <v>1662693.2377897706</v>
      </c>
      <c r="L250" s="55">
        <v>1700901.445846725</v>
      </c>
      <c r="M250" s="55">
        <v>1735025.1145163025</v>
      </c>
      <c r="N250" s="55">
        <v>1768835.9335846638</v>
      </c>
      <c r="O250" s="55">
        <v>1794019.3192238819</v>
      </c>
      <c r="P250" s="55">
        <v>1816175.6999660123</v>
      </c>
      <c r="Q250" s="55">
        <v>1838407.8671101362</v>
      </c>
      <c r="R250" s="37">
        <f t="shared" si="18"/>
        <v>25536361.102886181</v>
      </c>
    </row>
    <row r="251" spans="1:18" x14ac:dyDescent="0.55000000000000004">
      <c r="A251" s="31" t="s">
        <v>164</v>
      </c>
      <c r="B251" s="55">
        <v>1625835.81787422</v>
      </c>
      <c r="C251" s="55">
        <v>1832853.3534996272</v>
      </c>
      <c r="D251" s="55">
        <v>2040666.4731950567</v>
      </c>
      <c r="E251" s="55">
        <v>2249252.9747664956</v>
      </c>
      <c r="F251" s="55">
        <v>2458663.2265328993</v>
      </c>
      <c r="G251" s="55">
        <v>2668899.4420863702</v>
      </c>
      <c r="H251" s="55">
        <v>2884609.9697172726</v>
      </c>
      <c r="I251" s="55">
        <v>3101730.5559443273</v>
      </c>
      <c r="J251" s="55">
        <v>3320300.9750280255</v>
      </c>
      <c r="K251" s="55">
        <v>3540296.1415590383</v>
      </c>
      <c r="L251" s="55">
        <v>3761722.9055337068</v>
      </c>
      <c r="M251" s="55">
        <v>3980231.1718813945</v>
      </c>
      <c r="N251" s="55">
        <v>4199671.9793679127</v>
      </c>
      <c r="O251" s="55">
        <v>4420063.0235211961</v>
      </c>
      <c r="P251" s="55">
        <v>4641428.8568888931</v>
      </c>
      <c r="Q251" s="55">
        <v>4863735.5590624651</v>
      </c>
      <c r="R251" s="37">
        <f t="shared" ref="R251:R267" si="19">SUM(B251:Q251)</f>
        <v>51589962.426458895</v>
      </c>
    </row>
    <row r="252" spans="1:18" x14ac:dyDescent="0.55000000000000004">
      <c r="A252" s="31" t="s">
        <v>27</v>
      </c>
      <c r="B252" s="55">
        <v>43417315.533581689</v>
      </c>
      <c r="C252" s="55">
        <v>42561552.325024053</v>
      </c>
      <c r="D252" s="55">
        <v>41700065.102070637</v>
      </c>
      <c r="E252" s="55">
        <v>40829783.100003257</v>
      </c>
      <c r="F252" s="55">
        <v>39990981.111101739</v>
      </c>
      <c r="G252" s="55">
        <v>39129102.817262292</v>
      </c>
      <c r="H252" s="55">
        <v>38358176.679679506</v>
      </c>
      <c r="I252" s="55">
        <v>37598077.798593387</v>
      </c>
      <c r="J252" s="55">
        <v>36858188.178637564</v>
      </c>
      <c r="K252" s="55">
        <v>36117900.683857232</v>
      </c>
      <c r="L252" s="55">
        <v>35389237.366334558</v>
      </c>
      <c r="M252" s="55">
        <v>34653990.349199794</v>
      </c>
      <c r="N252" s="55">
        <v>33929509.264317594</v>
      </c>
      <c r="O252" s="55">
        <v>33204762.190677099</v>
      </c>
      <c r="P252" s="55">
        <v>32491849.933317475</v>
      </c>
      <c r="Q252" s="55">
        <v>31800814.82803639</v>
      </c>
      <c r="R252" s="37">
        <f t="shared" si="19"/>
        <v>598031307.26169419</v>
      </c>
    </row>
    <row r="253" spans="1:18" x14ac:dyDescent="0.55000000000000004">
      <c r="A253" s="31" t="s">
        <v>165</v>
      </c>
      <c r="B253" s="55">
        <v>3819716.9276533131</v>
      </c>
      <c r="C253" s="55">
        <v>3880609.8962135566</v>
      </c>
      <c r="D253" s="55">
        <v>3954486.1767887385</v>
      </c>
      <c r="E253" s="55">
        <v>4027350.7761013731</v>
      </c>
      <c r="F253" s="55">
        <v>4128535.6386522017</v>
      </c>
      <c r="G253" s="55">
        <v>4230017.9949053898</v>
      </c>
      <c r="H253" s="55">
        <v>4324051.9283520216</v>
      </c>
      <c r="I253" s="55">
        <v>4432183.4777580593</v>
      </c>
      <c r="J253" s="55">
        <v>4555237.650777312</v>
      </c>
      <c r="K253" s="55">
        <v>4676408.7589997677</v>
      </c>
      <c r="L253" s="55">
        <v>4811719.2969926866</v>
      </c>
      <c r="M253" s="55">
        <v>4966205.3209047029</v>
      </c>
      <c r="N253" s="55">
        <v>5103871.6389419744</v>
      </c>
      <c r="O253" s="55">
        <v>5267836.6247452833</v>
      </c>
      <c r="P253" s="55">
        <v>5430853.1516953129</v>
      </c>
      <c r="Q253" s="55">
        <v>5593011.1209262423</v>
      </c>
      <c r="R253" s="37">
        <f t="shared" si="19"/>
        <v>73202096.380407929</v>
      </c>
    </row>
    <row r="254" spans="1:18" x14ac:dyDescent="0.55000000000000004">
      <c r="A254" s="31" t="s">
        <v>167</v>
      </c>
      <c r="B254" s="55">
        <v>6289723.5961255152</v>
      </c>
      <c r="C254" s="55">
        <v>6290646.5109923864</v>
      </c>
      <c r="D254" s="55">
        <v>6293260.1816651952</v>
      </c>
      <c r="E254" s="55">
        <v>6296278.0895389114</v>
      </c>
      <c r="F254" s="55">
        <v>6300247.9471614547</v>
      </c>
      <c r="G254" s="55">
        <v>6303031.1958168652</v>
      </c>
      <c r="H254" s="55">
        <v>6294307.9771770639</v>
      </c>
      <c r="I254" s="55">
        <v>6285562.8167427275</v>
      </c>
      <c r="J254" s="55">
        <v>6278312.1289892504</v>
      </c>
      <c r="K254" s="55">
        <v>6269489.3065050906</v>
      </c>
      <c r="L254" s="55">
        <v>6260630.5231455509</v>
      </c>
      <c r="M254" s="55">
        <v>6239219.8354666401</v>
      </c>
      <c r="N254" s="55">
        <v>6217134.1319484748</v>
      </c>
      <c r="O254" s="55">
        <v>6196575.1608252712</v>
      </c>
      <c r="P254" s="55">
        <v>6174613.8174874699</v>
      </c>
      <c r="Q254" s="55">
        <v>6154165.3748270841</v>
      </c>
      <c r="R254" s="37">
        <f t="shared" si="19"/>
        <v>100143198.59441493</v>
      </c>
    </row>
    <row r="255" spans="1:18" x14ac:dyDescent="0.55000000000000004">
      <c r="A255" s="31" t="s">
        <v>21</v>
      </c>
      <c r="B255" s="55">
        <v>6573578.8207359705</v>
      </c>
      <c r="C255" s="55">
        <v>6487932.8501803027</v>
      </c>
      <c r="D255" s="55">
        <v>6389777.5078391498</v>
      </c>
      <c r="E255" s="55">
        <v>6296164.5328635527</v>
      </c>
      <c r="F255" s="55">
        <v>6197423.4632337112</v>
      </c>
      <c r="G255" s="55">
        <v>6107699.2610279126</v>
      </c>
      <c r="H255" s="55">
        <v>6016855.9835593523</v>
      </c>
      <c r="I255" s="55">
        <v>5934981.3822775315</v>
      </c>
      <c r="J255" s="55">
        <v>5853356.2671580203</v>
      </c>
      <c r="K255" s="55">
        <v>5770084.2412382057</v>
      </c>
      <c r="L255" s="55">
        <v>5698632.4849468637</v>
      </c>
      <c r="M255" s="55">
        <v>5615663.6322831511</v>
      </c>
      <c r="N255" s="55">
        <v>5532125.4251384791</v>
      </c>
      <c r="O255" s="55">
        <v>5456543.652601216</v>
      </c>
      <c r="P255" s="55">
        <v>5383956.5369253885</v>
      </c>
      <c r="Q255" s="55">
        <v>5305930.1872073235</v>
      </c>
      <c r="R255" s="37">
        <f t="shared" si="19"/>
        <v>94620706.229216129</v>
      </c>
    </row>
    <row r="256" spans="1:18" x14ac:dyDescent="0.55000000000000004">
      <c r="A256" s="31" t="s">
        <v>53</v>
      </c>
      <c r="B256" s="55">
        <v>4338957.5538841821</v>
      </c>
      <c r="C256" s="55">
        <v>4293625.2425085893</v>
      </c>
      <c r="D256" s="55">
        <v>4249755.0011146637</v>
      </c>
      <c r="E256" s="55">
        <v>4204087.8154402822</v>
      </c>
      <c r="F256" s="55">
        <v>4158557.6551854736</v>
      </c>
      <c r="G256" s="55">
        <v>4113080.7161155283</v>
      </c>
      <c r="H256" s="55">
        <v>4072598.9475051938</v>
      </c>
      <c r="I256" s="55">
        <v>4035447.7807126893</v>
      </c>
      <c r="J256" s="55">
        <v>3997694.9318965729</v>
      </c>
      <c r="K256" s="55">
        <v>3960368.0023273788</v>
      </c>
      <c r="L256" s="55">
        <v>3925983.3337199753</v>
      </c>
      <c r="M256" s="55">
        <v>3903269.9867605325</v>
      </c>
      <c r="N256" s="55">
        <v>3881564.2333646179</v>
      </c>
      <c r="O256" s="55">
        <v>3862388.8404808575</v>
      </c>
      <c r="P256" s="55">
        <v>3842990.2017964395</v>
      </c>
      <c r="Q256" s="55">
        <v>3822705.8202815703</v>
      </c>
      <c r="R256" s="37">
        <f t="shared" si="19"/>
        <v>64663076.063094549</v>
      </c>
    </row>
    <row r="257" spans="1:18" x14ac:dyDescent="0.55000000000000004">
      <c r="A257" s="31" t="s">
        <v>172</v>
      </c>
      <c r="B257" s="55">
        <v>6224593.5383982295</v>
      </c>
      <c r="C257" s="55">
        <v>6426411.2776016612</v>
      </c>
      <c r="D257" s="55">
        <v>6617889.6640014853</v>
      </c>
      <c r="E257" s="55">
        <v>6820567.8676224817</v>
      </c>
      <c r="F257" s="55">
        <v>6991855.3589015193</v>
      </c>
      <c r="G257" s="55">
        <v>7194745.9799208231</v>
      </c>
      <c r="H257" s="55">
        <v>7394710.8249349389</v>
      </c>
      <c r="I257" s="55">
        <v>7574763.9275139086</v>
      </c>
      <c r="J257" s="55">
        <v>7773367.4676094018</v>
      </c>
      <c r="K257" s="55">
        <v>7933720.5244859196</v>
      </c>
      <c r="L257" s="55">
        <v>8108854.8877592077</v>
      </c>
      <c r="M257" s="55">
        <v>8288125.9281729255</v>
      </c>
      <c r="N257" s="55">
        <v>8445135.306669794</v>
      </c>
      <c r="O257" s="55">
        <v>8603467.2304247338</v>
      </c>
      <c r="P257" s="55">
        <v>8755852.7935939915</v>
      </c>
      <c r="Q257" s="55">
        <v>8891626.2895148695</v>
      </c>
      <c r="R257" s="37">
        <f t="shared" si="19"/>
        <v>122045688.86712588</v>
      </c>
    </row>
    <row r="258" spans="1:18" x14ac:dyDescent="0.55000000000000004">
      <c r="A258" s="31" t="s">
        <v>175</v>
      </c>
      <c r="B258" s="55">
        <v>3015855.8946772912</v>
      </c>
      <c r="C258" s="55">
        <v>2958470.137464419</v>
      </c>
      <c r="D258" s="55">
        <v>2901847.3560303799</v>
      </c>
      <c r="E258" s="55">
        <v>2847072.7294371687</v>
      </c>
      <c r="F258" s="55">
        <v>2792827.0830724081</v>
      </c>
      <c r="G258" s="55">
        <v>2739612.3554196623</v>
      </c>
      <c r="H258" s="55">
        <v>2683599.4036317486</v>
      </c>
      <c r="I258" s="55">
        <v>2628677.9897575635</v>
      </c>
      <c r="J258" s="55">
        <v>2574828.58054973</v>
      </c>
      <c r="K258" s="55">
        <v>2521918.8888442307</v>
      </c>
      <c r="L258" s="55">
        <v>2470266.9479731987</v>
      </c>
      <c r="M258" s="55">
        <v>2417183.1713254591</v>
      </c>
      <c r="N258" s="55">
        <v>2364823.0476048477</v>
      </c>
      <c r="O258" s="55">
        <v>2313654.8447748935</v>
      </c>
      <c r="P258" s="55">
        <v>2263500.6710820049</v>
      </c>
      <c r="Q258" s="55">
        <v>2214439.0103812357</v>
      </c>
      <c r="R258" s="37">
        <f t="shared" si="19"/>
        <v>41708578.112026237</v>
      </c>
    </row>
    <row r="259" spans="1:18" x14ac:dyDescent="0.55000000000000004">
      <c r="A259" s="31" t="s">
        <v>24</v>
      </c>
      <c r="B259" s="55">
        <v>18658520.060781918</v>
      </c>
      <c r="C259" s="55">
        <v>19035308.135902714</v>
      </c>
      <c r="D259" s="55">
        <v>19430333.405781459</v>
      </c>
      <c r="E259" s="55">
        <v>19793041.552779891</v>
      </c>
      <c r="F259" s="55">
        <v>20172391.211849932</v>
      </c>
      <c r="G259" s="55">
        <v>20550061.212453533</v>
      </c>
      <c r="H259" s="55">
        <v>20909187.189378586</v>
      </c>
      <c r="I259" s="55">
        <v>21234422.91679294</v>
      </c>
      <c r="J259" s="55">
        <v>21598341.652709108</v>
      </c>
      <c r="K259" s="55">
        <v>21926047.963823985</v>
      </c>
      <c r="L259" s="55">
        <v>22270475.343794227</v>
      </c>
      <c r="M259" s="55">
        <v>22558490.629355926</v>
      </c>
      <c r="N259" s="55">
        <v>22862516.700163491</v>
      </c>
      <c r="O259" s="55">
        <v>23128396.704627693</v>
      </c>
      <c r="P259" s="55">
        <v>23413222.676945675</v>
      </c>
      <c r="Q259" s="55">
        <v>23676595.534842707</v>
      </c>
      <c r="R259" s="37">
        <f t="shared" si="19"/>
        <v>341217352.89198381</v>
      </c>
    </row>
    <row r="260" spans="1:18" x14ac:dyDescent="0.55000000000000004">
      <c r="A260" s="31" t="s">
        <v>43</v>
      </c>
      <c r="B260" s="55">
        <v>31523831.533817604</v>
      </c>
      <c r="C260" s="55">
        <v>30279298.582376406</v>
      </c>
      <c r="D260" s="55">
        <v>29084869.605146617</v>
      </c>
      <c r="E260" s="55">
        <v>27961535.661614988</v>
      </c>
      <c r="F260" s="55">
        <v>26854506.293139327</v>
      </c>
      <c r="G260" s="55">
        <v>25822650.289357319</v>
      </c>
      <c r="H260" s="55">
        <v>24908072.732434705</v>
      </c>
      <c r="I260" s="55">
        <v>24030966.050899617</v>
      </c>
      <c r="J260" s="55">
        <v>23189187.481937818</v>
      </c>
      <c r="K260" s="55">
        <v>22389939.532252584</v>
      </c>
      <c r="L260" s="55">
        <v>21569528.773830656</v>
      </c>
      <c r="M260" s="55">
        <v>20797670.596372291</v>
      </c>
      <c r="N260" s="55">
        <v>20043839.258312229</v>
      </c>
      <c r="O260" s="55">
        <v>19312291.231203128</v>
      </c>
      <c r="P260" s="55">
        <v>18605384.576805644</v>
      </c>
      <c r="Q260" s="55">
        <v>17909522.581428822</v>
      </c>
      <c r="R260" s="37">
        <f t="shared" si="19"/>
        <v>384283094.7809298</v>
      </c>
    </row>
    <row r="261" spans="1:18" x14ac:dyDescent="0.55000000000000004">
      <c r="A261" s="31" t="s">
        <v>176</v>
      </c>
      <c r="B261" s="55">
        <v>18407777.720158562</v>
      </c>
      <c r="C261" s="55">
        <v>18649616.531270791</v>
      </c>
      <c r="D261" s="55">
        <v>18898389.977475245</v>
      </c>
      <c r="E261" s="55">
        <v>19152782.701268025</v>
      </c>
      <c r="F261" s="55">
        <v>19371464.825303316</v>
      </c>
      <c r="G261" s="55">
        <v>19605821.571501471</v>
      </c>
      <c r="H261" s="55">
        <v>19860203.25971467</v>
      </c>
      <c r="I261" s="55">
        <v>20055940.904141892</v>
      </c>
      <c r="J261" s="55">
        <v>20287624.423156373</v>
      </c>
      <c r="K261" s="55">
        <v>20539562.843097523</v>
      </c>
      <c r="L261" s="55">
        <v>20738517.620857809</v>
      </c>
      <c r="M261" s="55">
        <v>20951284.265948951</v>
      </c>
      <c r="N261" s="55">
        <v>21147240.009564191</v>
      </c>
      <c r="O261" s="55">
        <v>21362353.654768571</v>
      </c>
      <c r="P261" s="55">
        <v>21517041.706804357</v>
      </c>
      <c r="Q261" s="55">
        <v>21726555.427754726</v>
      </c>
      <c r="R261" s="37">
        <f t="shared" si="19"/>
        <v>322272177.44278646</v>
      </c>
    </row>
    <row r="262" spans="1:18" x14ac:dyDescent="0.55000000000000004">
      <c r="A262" s="31" t="s">
        <v>177</v>
      </c>
      <c r="B262" s="55">
        <v>225474735.36347377</v>
      </c>
      <c r="C262" s="55">
        <v>219490547.44574103</v>
      </c>
      <c r="D262" s="55">
        <v>213625974.47509277</v>
      </c>
      <c r="E262" s="55">
        <v>208115176.74194026</v>
      </c>
      <c r="F262" s="55">
        <v>202772774.57160041</v>
      </c>
      <c r="G262" s="55">
        <v>197439737.89833277</v>
      </c>
      <c r="H262" s="55">
        <v>192449339.34818071</v>
      </c>
      <c r="I262" s="55">
        <v>187716543.64824027</v>
      </c>
      <c r="J262" s="55">
        <v>183002057.31606308</v>
      </c>
      <c r="K262" s="55">
        <v>178413566.19245011</v>
      </c>
      <c r="L262" s="55">
        <v>174056649.4834938</v>
      </c>
      <c r="M262" s="55">
        <v>169737380.99273503</v>
      </c>
      <c r="N262" s="55">
        <v>165530471.34317091</v>
      </c>
      <c r="O262" s="55">
        <v>161510987.35904211</v>
      </c>
      <c r="P262" s="55">
        <v>157463530.47473249</v>
      </c>
      <c r="Q262" s="55">
        <v>153559952.68829387</v>
      </c>
      <c r="R262" s="37">
        <f t="shared" si="19"/>
        <v>2990359425.3425837</v>
      </c>
    </row>
    <row r="263" spans="1:18" x14ac:dyDescent="0.55000000000000004">
      <c r="A263" s="31" t="s">
        <v>178</v>
      </c>
      <c r="B263" s="55">
        <v>17168999.252656452</v>
      </c>
      <c r="C263" s="55">
        <v>16815604.39130288</v>
      </c>
      <c r="D263" s="55">
        <v>16471840.377615143</v>
      </c>
      <c r="E263" s="55">
        <v>16137564.079639703</v>
      </c>
      <c r="F263" s="55">
        <v>15809157.799808819</v>
      </c>
      <c r="G263" s="55">
        <v>15486569.300519748</v>
      </c>
      <c r="H263" s="55">
        <v>15194452.378467167</v>
      </c>
      <c r="I263" s="55">
        <v>14907605.966874719</v>
      </c>
      <c r="J263" s="55">
        <v>14626152.281441731</v>
      </c>
      <c r="K263" s="55">
        <v>14350990.133244168</v>
      </c>
      <c r="L263" s="55">
        <v>14079960.170860786</v>
      </c>
      <c r="M263" s="55">
        <v>13824140.1692991</v>
      </c>
      <c r="N263" s="55">
        <v>13572201.330788638</v>
      </c>
      <c r="O263" s="55">
        <v>13322245.67609296</v>
      </c>
      <c r="P263" s="55">
        <v>13078715.642409673</v>
      </c>
      <c r="Q263" s="55">
        <v>12839830.883530401</v>
      </c>
      <c r="R263" s="37">
        <f t="shared" si="19"/>
        <v>237686029.83455208</v>
      </c>
    </row>
    <row r="264" spans="1:18" x14ac:dyDescent="0.55000000000000004">
      <c r="A264" s="31" t="s">
        <v>180</v>
      </c>
      <c r="B264" s="55">
        <v>77219447.034055173</v>
      </c>
      <c r="C264" s="55">
        <v>75154619.75711447</v>
      </c>
      <c r="D264" s="55">
        <v>73110867.112940371</v>
      </c>
      <c r="E264" s="55">
        <v>71090453.482281551</v>
      </c>
      <c r="F264" s="55">
        <v>69029177.419989929</v>
      </c>
      <c r="G264" s="55">
        <v>67088792.969639838</v>
      </c>
      <c r="H264" s="55">
        <v>65261284.905667156</v>
      </c>
      <c r="I264" s="55">
        <v>63472427.012222022</v>
      </c>
      <c r="J264" s="55">
        <v>61794664.804792196</v>
      </c>
      <c r="K264" s="55">
        <v>60089746.096746832</v>
      </c>
      <c r="L264" s="55">
        <v>58370902.674289688</v>
      </c>
      <c r="M264" s="55">
        <v>56788265.88593398</v>
      </c>
      <c r="N264" s="55">
        <v>55301995.340469524</v>
      </c>
      <c r="O264" s="55">
        <v>53725387.86593838</v>
      </c>
      <c r="P264" s="55">
        <v>52290901.403857872</v>
      </c>
      <c r="Q264" s="55">
        <v>50757979.8871971</v>
      </c>
      <c r="R264" s="37">
        <f t="shared" si="19"/>
        <v>1010546913.6531361</v>
      </c>
    </row>
    <row r="265" spans="1:18" x14ac:dyDescent="0.55000000000000004">
      <c r="A265" s="31" t="s">
        <v>181</v>
      </c>
      <c r="B265" s="55">
        <v>1816519.985696394</v>
      </c>
      <c r="C265" s="55">
        <v>1828817.5237981908</v>
      </c>
      <c r="D265" s="55">
        <v>1841873.8251304817</v>
      </c>
      <c r="E265" s="55">
        <v>1854816.1342553431</v>
      </c>
      <c r="F265" s="55">
        <v>1866299.2368439198</v>
      </c>
      <c r="G265" s="55">
        <v>1877813.5696666352</v>
      </c>
      <c r="H265" s="55">
        <v>1886422.0362561196</v>
      </c>
      <c r="I265" s="55">
        <v>1895012.1915063614</v>
      </c>
      <c r="J265" s="55">
        <v>1902199.9837840854</v>
      </c>
      <c r="K265" s="55">
        <v>1907535.5217892479</v>
      </c>
      <c r="L265" s="55">
        <v>1912342.2045372468</v>
      </c>
      <c r="M265" s="55">
        <v>1913435.9510973752</v>
      </c>
      <c r="N265" s="55">
        <v>1914095.9779363885</v>
      </c>
      <c r="O265" s="55">
        <v>1912607.0265693683</v>
      </c>
      <c r="P265" s="55">
        <v>1910883.3658689379</v>
      </c>
      <c r="Q265" s="55">
        <v>1908665.1705958289</v>
      </c>
      <c r="R265" s="37">
        <f t="shared" si="19"/>
        <v>30149339.705331922</v>
      </c>
    </row>
    <row r="266" spans="1:18" x14ac:dyDescent="0.55000000000000004">
      <c r="A266" s="31" t="s">
        <v>20</v>
      </c>
      <c r="B266" s="55">
        <v>21947080.957289457</v>
      </c>
      <c r="C266" s="55">
        <v>22316592.369931668</v>
      </c>
      <c r="D266" s="55">
        <v>22677816.580840386</v>
      </c>
      <c r="E266" s="55">
        <v>23017696.722705159</v>
      </c>
      <c r="F266" s="55">
        <v>23364170.486912657</v>
      </c>
      <c r="G266" s="55">
        <v>23683269.494826749</v>
      </c>
      <c r="H266" s="55">
        <v>23980547.504786633</v>
      </c>
      <c r="I266" s="55">
        <v>24281609.714624491</v>
      </c>
      <c r="J266" s="55">
        <v>24594338.764597289</v>
      </c>
      <c r="K266" s="55">
        <v>24883233.223993067</v>
      </c>
      <c r="L266" s="55">
        <v>25165131.304205447</v>
      </c>
      <c r="M266" s="55">
        <v>25347431.381659832</v>
      </c>
      <c r="N266" s="55">
        <v>25549378.436890919</v>
      </c>
      <c r="O266" s="55">
        <v>25734575.344297461</v>
      </c>
      <c r="P266" s="55">
        <v>25922534.504812237</v>
      </c>
      <c r="Q266" s="55">
        <v>26110050.713216763</v>
      </c>
      <c r="R266" s="37">
        <f t="shared" si="19"/>
        <v>388575457.50559026</v>
      </c>
    </row>
    <row r="267" spans="1:18" x14ac:dyDescent="0.55000000000000004">
      <c r="A267" s="31" t="s">
        <v>18</v>
      </c>
      <c r="B267" s="55">
        <v>4927761.5466648359</v>
      </c>
      <c r="C267" s="55">
        <v>4899685.4134753579</v>
      </c>
      <c r="D267" s="55">
        <v>4871560.4023646992</v>
      </c>
      <c r="E267" s="55">
        <v>4843994.8263171371</v>
      </c>
      <c r="F267" s="55">
        <v>4819850.6703005088</v>
      </c>
      <c r="G267" s="55">
        <v>4793866.5500383601</v>
      </c>
      <c r="H267" s="55">
        <v>4775764.204274727</v>
      </c>
      <c r="I267" s="55">
        <v>4754124.9918923266</v>
      </c>
      <c r="J267" s="55">
        <v>4733480.6143987998</v>
      </c>
      <c r="K267" s="55">
        <v>4711021.0975281931</v>
      </c>
      <c r="L267" s="55">
        <v>4690442.0864966977</v>
      </c>
      <c r="M267" s="55">
        <v>4658798.5108786337</v>
      </c>
      <c r="N267" s="55">
        <v>4624182.6206448581</v>
      </c>
      <c r="O267" s="55">
        <v>4593862.0068470296</v>
      </c>
      <c r="P267" s="55">
        <v>4558491.1582649108</v>
      </c>
      <c r="Q267" s="55">
        <v>4526116.1505354177</v>
      </c>
      <c r="R267" s="37">
        <f t="shared" si="19"/>
        <v>75783002.850922495</v>
      </c>
    </row>
    <row r="269" spans="1:18" x14ac:dyDescent="0.55000000000000004">
      <c r="A269" s="31" t="s">
        <v>229</v>
      </c>
      <c r="B269" s="37">
        <f>SUM(B187:B267)</f>
        <v>4492338244.7870302</v>
      </c>
      <c r="C269" s="37">
        <f t="shared" ref="C269:M269" si="20">SUM(C187:C267)</f>
        <v>4389663779.1303997</v>
      </c>
      <c r="D269" s="37">
        <f t="shared" si="20"/>
        <v>4288738102.2459431</v>
      </c>
      <c r="E269" s="37">
        <f t="shared" si="20"/>
        <v>4193008376.3350596</v>
      </c>
      <c r="F269" s="37">
        <f t="shared" si="20"/>
        <v>4097995346.9889503</v>
      </c>
      <c r="G269" s="37">
        <f t="shared" si="20"/>
        <v>4008381226.442256</v>
      </c>
      <c r="H269" s="37">
        <f t="shared" si="20"/>
        <v>3923995883.9094381</v>
      </c>
      <c r="I269" s="37">
        <f t="shared" si="20"/>
        <v>3843545459.1438131</v>
      </c>
      <c r="J269" s="37">
        <f t="shared" si="20"/>
        <v>3765645222.1445355</v>
      </c>
      <c r="K269" s="37">
        <f t="shared" si="20"/>
        <v>3691451440.2674484</v>
      </c>
      <c r="L269" s="37">
        <f t="shared" si="20"/>
        <v>3622319342.3212261</v>
      </c>
      <c r="M269" s="37">
        <f t="shared" si="20"/>
        <v>3557591864.62676</v>
      </c>
      <c r="N269" s="37">
        <f>SUM(N187:N267)</f>
        <v>3495683037.185051</v>
      </c>
      <c r="O269" s="37">
        <f>SUM(O187:O267)</f>
        <v>3437786678.5025277</v>
      </c>
      <c r="P269" s="37">
        <f>SUM(P187:P267)</f>
        <v>3379425802.0145574</v>
      </c>
      <c r="Q269" s="37">
        <f>SUM(Q187:Q267)</f>
        <v>3324213259.5782762</v>
      </c>
      <c r="R269" s="37">
        <f>SUM(R187:R267)</f>
        <v>61511783065.623291</v>
      </c>
    </row>
    <row r="272" spans="1:18" x14ac:dyDescent="0.55000000000000004">
      <c r="A272" s="17" t="s">
        <v>236</v>
      </c>
    </row>
    <row r="273" spans="1:18" x14ac:dyDescent="0.55000000000000004">
      <c r="A273" s="17" t="s">
        <v>1</v>
      </c>
      <c r="B273" s="63">
        <v>2015</v>
      </c>
      <c r="C273" s="63">
        <f t="shared" ref="C273:M273" si="21">1+B273</f>
        <v>2016</v>
      </c>
      <c r="D273" s="63">
        <f t="shared" si="21"/>
        <v>2017</v>
      </c>
      <c r="E273" s="63">
        <f t="shared" si="21"/>
        <v>2018</v>
      </c>
      <c r="F273" s="63">
        <f t="shared" si="21"/>
        <v>2019</v>
      </c>
      <c r="G273" s="63">
        <f t="shared" si="21"/>
        <v>2020</v>
      </c>
      <c r="H273" s="63">
        <f t="shared" si="21"/>
        <v>2021</v>
      </c>
      <c r="I273" s="63">
        <f t="shared" si="21"/>
        <v>2022</v>
      </c>
      <c r="J273" s="63">
        <f t="shared" si="21"/>
        <v>2023</v>
      </c>
      <c r="K273" s="63">
        <f t="shared" si="21"/>
        <v>2024</v>
      </c>
      <c r="L273" s="63">
        <f t="shared" si="21"/>
        <v>2025</v>
      </c>
      <c r="M273" s="63">
        <f t="shared" si="21"/>
        <v>2026</v>
      </c>
      <c r="N273" s="63">
        <f>1+M273</f>
        <v>2027</v>
      </c>
      <c r="O273" s="63">
        <f>1+N273</f>
        <v>2028</v>
      </c>
      <c r="P273" s="63">
        <f>1+O273</f>
        <v>2029</v>
      </c>
      <c r="Q273" s="63">
        <f>1+P273</f>
        <v>2030</v>
      </c>
      <c r="R273" t="s">
        <v>235</v>
      </c>
    </row>
    <row r="274" spans="1:18" x14ac:dyDescent="0.55000000000000004">
      <c r="A274" s="31" t="s">
        <v>79</v>
      </c>
      <c r="B274" s="55">
        <v>3321991.0557809994</v>
      </c>
      <c r="C274" s="55">
        <v>6456021.2436287999</v>
      </c>
      <c r="D274" s="55">
        <v>6679742.7757532047</v>
      </c>
      <c r="E274" s="55">
        <v>6901921.3425785955</v>
      </c>
      <c r="F274" s="55">
        <v>7126528.9436362237</v>
      </c>
      <c r="G274" s="55">
        <v>7352954.5504483245</v>
      </c>
      <c r="H274" s="55">
        <v>7557630.8631014815</v>
      </c>
      <c r="I274" s="55">
        <v>7765039.2276437124</v>
      </c>
      <c r="J274" s="55">
        <v>7972594.6460581589</v>
      </c>
      <c r="K274" s="55">
        <v>8176015.6931303646</v>
      </c>
      <c r="L274" s="55">
        <v>8371648.9821342509</v>
      </c>
      <c r="M274" s="55">
        <v>8533239.5596912801</v>
      </c>
      <c r="N274" s="55">
        <v>8685368.5277759489</v>
      </c>
      <c r="O274" s="55">
        <v>8830063.1151222959</v>
      </c>
      <c r="P274" s="55">
        <v>8969233.7265956178</v>
      </c>
      <c r="Q274" s="55">
        <v>9104595.605213508</v>
      </c>
      <c r="R274" s="37">
        <f t="shared" ref="R274:R305" si="22">SUM(B274:Q274)</f>
        <v>121804589.85829274</v>
      </c>
    </row>
    <row r="275" spans="1:18" x14ac:dyDescent="0.55000000000000004">
      <c r="A275" s="31" t="s">
        <v>82</v>
      </c>
      <c r="B275" s="55">
        <v>29352309.42427532</v>
      </c>
      <c r="C275" s="55">
        <v>78289556.989116117</v>
      </c>
      <c r="D275" s="55">
        <v>79159534.200405002</v>
      </c>
      <c r="E275" s="55">
        <v>80017101.7092392</v>
      </c>
      <c r="F275" s="55">
        <v>80861927.948067039</v>
      </c>
      <c r="G275" s="55">
        <v>81701222.965439484</v>
      </c>
      <c r="H275" s="55">
        <v>82522061.042469263</v>
      </c>
      <c r="I275" s="55">
        <v>83350964.604269907</v>
      </c>
      <c r="J275" s="55">
        <v>84190871.864280641</v>
      </c>
      <c r="K275" s="55">
        <v>85034762.959555149</v>
      </c>
      <c r="L275" s="55">
        <v>85885916.439436823</v>
      </c>
      <c r="M275" s="55">
        <v>86589701.272163942</v>
      </c>
      <c r="N275" s="55">
        <v>87298254.438255131</v>
      </c>
      <c r="O275" s="55">
        <v>88010580.268225804</v>
      </c>
      <c r="P275" s="55">
        <v>88726416.026198938</v>
      </c>
      <c r="Q275" s="55">
        <v>89446333.856441155</v>
      </c>
      <c r="R275" s="37">
        <f t="shared" si="22"/>
        <v>1290437516.007839</v>
      </c>
    </row>
    <row r="276" spans="1:18" x14ac:dyDescent="0.55000000000000004">
      <c r="A276" s="31" t="s">
        <v>85</v>
      </c>
      <c r="B276" s="55">
        <v>1721867.9391664446</v>
      </c>
      <c r="C276" s="55">
        <v>4368462.1600882066</v>
      </c>
      <c r="D276" s="55">
        <v>4278724.629119751</v>
      </c>
      <c r="E276" s="55">
        <v>4190439.1539374324</v>
      </c>
      <c r="F276" s="55">
        <v>4103265.8507582978</v>
      </c>
      <c r="G276" s="55">
        <v>4016454.0358953211</v>
      </c>
      <c r="H276" s="55">
        <v>3934548.9319805861</v>
      </c>
      <c r="I276" s="55">
        <v>3852876.4021742172</v>
      </c>
      <c r="J276" s="55">
        <v>3772116.8220131607</v>
      </c>
      <c r="K276" s="55">
        <v>3693594.8588746688</v>
      </c>
      <c r="L276" s="55">
        <v>3618086.0434377068</v>
      </c>
      <c r="M276" s="55">
        <v>3579681.6126554832</v>
      </c>
      <c r="N276" s="55">
        <v>3543162.1844460457</v>
      </c>
      <c r="O276" s="55">
        <v>3507350.7047364861</v>
      </c>
      <c r="P276" s="55">
        <v>3470713.5081688748</v>
      </c>
      <c r="Q276" s="55">
        <v>3432650.1151578831</v>
      </c>
      <c r="R276" s="37">
        <f t="shared" si="22"/>
        <v>59083994.952610567</v>
      </c>
    </row>
    <row r="277" spans="1:18" x14ac:dyDescent="0.55000000000000004">
      <c r="A277" s="31" t="s">
        <v>86</v>
      </c>
      <c r="B277" s="55">
        <v>51950518.691697039</v>
      </c>
      <c r="C277" s="55">
        <v>62427353.760432512</v>
      </c>
      <c r="D277" s="55">
        <v>62687132.048392646</v>
      </c>
      <c r="E277" s="55">
        <v>62898140.864669561</v>
      </c>
      <c r="F277" s="55">
        <v>63048079.143174894</v>
      </c>
      <c r="G277" s="55">
        <v>63140650.235902965</v>
      </c>
      <c r="H277" s="55">
        <v>63123472.621345937</v>
      </c>
      <c r="I277" s="55">
        <v>63056856.541465119</v>
      </c>
      <c r="J277" s="55">
        <v>62924346.491355002</v>
      </c>
      <c r="K277" s="55">
        <v>62722800.391430825</v>
      </c>
      <c r="L277" s="55">
        <v>62444713.490815394</v>
      </c>
      <c r="M277" s="55">
        <v>62060702.662682399</v>
      </c>
      <c r="N277" s="55">
        <v>61606382.330143362</v>
      </c>
      <c r="O277" s="55">
        <v>61085638.451956563</v>
      </c>
      <c r="P277" s="55">
        <v>60512234.81403175</v>
      </c>
      <c r="Q277" s="55">
        <v>59895226.198562153</v>
      </c>
      <c r="R277" s="37">
        <f t="shared" si="22"/>
        <v>985584248.73805797</v>
      </c>
    </row>
    <row r="278" spans="1:18" x14ac:dyDescent="0.55000000000000004">
      <c r="A278" s="31" t="s">
        <v>89</v>
      </c>
      <c r="B278" s="55">
        <v>7938214.0416218387</v>
      </c>
      <c r="C278" s="55">
        <v>24417036.810514327</v>
      </c>
      <c r="D278" s="55">
        <v>24640972.032518093</v>
      </c>
      <c r="E278" s="55">
        <v>24861312.967889175</v>
      </c>
      <c r="F278" s="55">
        <v>25082078.081915937</v>
      </c>
      <c r="G278" s="55">
        <v>25300993.799369223</v>
      </c>
      <c r="H278" s="55">
        <v>25483543.662386399</v>
      </c>
      <c r="I278" s="55">
        <v>25666470.309894312</v>
      </c>
      <c r="J278" s="55">
        <v>25849767.67025936</v>
      </c>
      <c r="K278" s="55">
        <v>26029219.226692863</v>
      </c>
      <c r="L278" s="55">
        <v>26208672.750756782</v>
      </c>
      <c r="M278" s="55">
        <v>26329062.400399555</v>
      </c>
      <c r="N278" s="55">
        <v>26448105.924981784</v>
      </c>
      <c r="O278" s="55">
        <v>26566871.780689858</v>
      </c>
      <c r="P278" s="55">
        <v>26684129.778687321</v>
      </c>
      <c r="Q278" s="55">
        <v>26794883.309323728</v>
      </c>
      <c r="R278" s="37">
        <f t="shared" si="22"/>
        <v>394301334.54790044</v>
      </c>
    </row>
    <row r="279" spans="1:18" x14ac:dyDescent="0.55000000000000004">
      <c r="A279" s="31" t="s">
        <v>91</v>
      </c>
      <c r="B279" s="55">
        <v>7181768.2712160777</v>
      </c>
      <c r="C279" s="55">
        <v>11329308.893134767</v>
      </c>
      <c r="D279" s="55">
        <v>11417251.292876925</v>
      </c>
      <c r="E279" s="55">
        <v>11498906.251519579</v>
      </c>
      <c r="F279" s="55">
        <v>11573931.604008891</v>
      </c>
      <c r="G279" s="55">
        <v>11644249.265367869</v>
      </c>
      <c r="H279" s="55">
        <v>11692376.280563571</v>
      </c>
      <c r="I279" s="55">
        <v>11732696.319129601</v>
      </c>
      <c r="J279" s="55">
        <v>11768576.103659926</v>
      </c>
      <c r="K279" s="55">
        <v>11800043.259775797</v>
      </c>
      <c r="L279" s="55">
        <v>11819559.994823648</v>
      </c>
      <c r="M279" s="55">
        <v>11814332.836834131</v>
      </c>
      <c r="N279" s="55">
        <v>11802704.201467726</v>
      </c>
      <c r="O279" s="55">
        <v>11784643.156734247</v>
      </c>
      <c r="P279" s="55">
        <v>11758812.787248587</v>
      </c>
      <c r="Q279" s="55">
        <v>11729239.815388005</v>
      </c>
      <c r="R279" s="37">
        <f t="shared" si="22"/>
        <v>182348400.33374932</v>
      </c>
    </row>
    <row r="280" spans="1:18" x14ac:dyDescent="0.55000000000000004">
      <c r="A280" s="31" t="s">
        <v>26</v>
      </c>
      <c r="B280" s="55">
        <v>7981557.1929085227</v>
      </c>
      <c r="C280" s="55">
        <v>9361741.0914409477</v>
      </c>
      <c r="D280" s="55">
        <v>9279652.5221445728</v>
      </c>
      <c r="E280" s="55">
        <v>9191494.1658818275</v>
      </c>
      <c r="F280" s="55">
        <v>9105148.4780141376</v>
      </c>
      <c r="G280" s="55">
        <v>9006797.1424943842</v>
      </c>
      <c r="H280" s="55">
        <v>8902054.3412472289</v>
      </c>
      <c r="I280" s="55">
        <v>8798228.6591651905</v>
      </c>
      <c r="J280" s="55">
        <v>8692255.9980154</v>
      </c>
      <c r="K280" s="55">
        <v>8596265.5917154122</v>
      </c>
      <c r="L280" s="55">
        <v>8486053.5566748735</v>
      </c>
      <c r="M280" s="55">
        <v>8376189.377454415</v>
      </c>
      <c r="N280" s="55">
        <v>8270374.7024984621</v>
      </c>
      <c r="O280" s="55">
        <v>8162671.2018654719</v>
      </c>
      <c r="P280" s="55">
        <v>8061826.2394682514</v>
      </c>
      <c r="Q280" s="55">
        <v>7950461.227734223</v>
      </c>
      <c r="R280" s="37">
        <f t="shared" si="22"/>
        <v>138222771.48872334</v>
      </c>
    </row>
    <row r="281" spans="1:18" x14ac:dyDescent="0.55000000000000004">
      <c r="A281" s="31" t="s">
        <v>36</v>
      </c>
      <c r="B281" s="55">
        <v>218158958.86835328</v>
      </c>
      <c r="C281" s="55">
        <v>258688145.22681215</v>
      </c>
      <c r="D281" s="55">
        <v>253989680.47928196</v>
      </c>
      <c r="E281" s="55">
        <v>249377979.77805048</v>
      </c>
      <c r="F281" s="55">
        <v>244757155.05210191</v>
      </c>
      <c r="G281" s="55">
        <v>240088139.5582788</v>
      </c>
      <c r="H281" s="55">
        <v>234821662.53522706</v>
      </c>
      <c r="I281" s="55">
        <v>229547414.55111945</v>
      </c>
      <c r="J281" s="55">
        <v>224292036.74965256</v>
      </c>
      <c r="K281" s="55">
        <v>219089122.20481285</v>
      </c>
      <c r="L281" s="55">
        <v>213959089.95617074</v>
      </c>
      <c r="M281" s="55">
        <v>208506209.43319857</v>
      </c>
      <c r="N281" s="55">
        <v>203149804.60518122</v>
      </c>
      <c r="O281" s="55">
        <v>197878429.39950991</v>
      </c>
      <c r="P281" s="55">
        <v>192680294.56538558</v>
      </c>
      <c r="Q281" s="55">
        <v>187554399.26319683</v>
      </c>
      <c r="R281" s="37">
        <f t="shared" si="22"/>
        <v>3576538522.2263327</v>
      </c>
    </row>
    <row r="282" spans="1:18" x14ac:dyDescent="0.55000000000000004">
      <c r="A282" s="31" t="s">
        <v>94</v>
      </c>
      <c r="B282" s="55">
        <v>6581831.3383856276</v>
      </c>
      <c r="C282" s="55">
        <v>15773421.271599185</v>
      </c>
      <c r="D282" s="55">
        <v>15869726.414180068</v>
      </c>
      <c r="E282" s="55">
        <v>15966102.365867261</v>
      </c>
      <c r="F282" s="55">
        <v>16063038.348741949</v>
      </c>
      <c r="G282" s="55">
        <v>16160639.379367653</v>
      </c>
      <c r="H282" s="55">
        <v>16249333.772168297</v>
      </c>
      <c r="I282" s="55">
        <v>16340037.533017611</v>
      </c>
      <c r="J282" s="55">
        <v>16431145.540270017</v>
      </c>
      <c r="K282" s="55">
        <v>16522583.134230996</v>
      </c>
      <c r="L282" s="55">
        <v>16614442.070632678</v>
      </c>
      <c r="M282" s="55">
        <v>16663700.585640315</v>
      </c>
      <c r="N282" s="55">
        <v>16712563.202675294</v>
      </c>
      <c r="O282" s="55">
        <v>16761298.999448106</v>
      </c>
      <c r="P282" s="55">
        <v>16810205.343356196</v>
      </c>
      <c r="Q282" s="55">
        <v>16858704.466501612</v>
      </c>
      <c r="R282" s="37">
        <f t="shared" si="22"/>
        <v>252378773.76608285</v>
      </c>
    </row>
    <row r="283" spans="1:18" x14ac:dyDescent="0.55000000000000004">
      <c r="A283" s="31" t="s">
        <v>95</v>
      </c>
      <c r="B283" s="55">
        <v>3956861.6848733369</v>
      </c>
      <c r="C283" s="55">
        <v>11213768.041646902</v>
      </c>
      <c r="D283" s="55">
        <v>11236802.082495239</v>
      </c>
      <c r="E283" s="55">
        <v>11263688.865205854</v>
      </c>
      <c r="F283" s="55">
        <v>11292276.705550356</v>
      </c>
      <c r="G283" s="55">
        <v>11322554.789192617</v>
      </c>
      <c r="H283" s="55">
        <v>11392394.524948135</v>
      </c>
      <c r="I283" s="55">
        <v>11465573.680064412</v>
      </c>
      <c r="J283" s="55">
        <v>11541324.270957986</v>
      </c>
      <c r="K283" s="55">
        <v>11618361.399299003</v>
      </c>
      <c r="L283" s="55">
        <v>11696988.160623575</v>
      </c>
      <c r="M283" s="55">
        <v>11780695.595918905</v>
      </c>
      <c r="N283" s="55">
        <v>11864940.003748976</v>
      </c>
      <c r="O283" s="55">
        <v>11949144.436103765</v>
      </c>
      <c r="P283" s="55">
        <v>12035873.735297183</v>
      </c>
      <c r="Q283" s="55">
        <v>12122806.469796415</v>
      </c>
      <c r="R283" s="37">
        <f t="shared" si="22"/>
        <v>177754054.44572267</v>
      </c>
    </row>
    <row r="284" spans="1:18" x14ac:dyDescent="0.55000000000000004">
      <c r="A284" s="31" t="s">
        <v>96</v>
      </c>
      <c r="B284" s="55">
        <v>3495961.2980827503</v>
      </c>
      <c r="C284" s="55">
        <v>4776534.8387187533</v>
      </c>
      <c r="D284" s="55">
        <v>4748258.0624733865</v>
      </c>
      <c r="E284" s="55">
        <v>4719646.656165652</v>
      </c>
      <c r="F284" s="55">
        <v>4691615.1254883278</v>
      </c>
      <c r="G284" s="55">
        <v>4664547.1251854124</v>
      </c>
      <c r="H284" s="55">
        <v>4645277.1975614494</v>
      </c>
      <c r="I284" s="55">
        <v>4624894.5041594403</v>
      </c>
      <c r="J284" s="55">
        <v>4605861.7533376049</v>
      </c>
      <c r="K284" s="55">
        <v>4588771.4117742907</v>
      </c>
      <c r="L284" s="55">
        <v>4574494.0057646874</v>
      </c>
      <c r="M284" s="55">
        <v>4569420.5134694595</v>
      </c>
      <c r="N284" s="55">
        <v>4567735.4505702183</v>
      </c>
      <c r="O284" s="55">
        <v>4566238.4327268042</v>
      </c>
      <c r="P284" s="55">
        <v>4558299.1258290382</v>
      </c>
      <c r="Q284" s="55">
        <v>4541238.8987564743</v>
      </c>
      <c r="R284" s="37">
        <f t="shared" si="22"/>
        <v>72938794.400063753</v>
      </c>
    </row>
    <row r="285" spans="1:18" x14ac:dyDescent="0.55000000000000004">
      <c r="A285" s="31" t="s">
        <v>33</v>
      </c>
      <c r="B285" s="55">
        <v>29698879.87688873</v>
      </c>
      <c r="C285" s="55">
        <v>46488441.570795387</v>
      </c>
      <c r="D285" s="55">
        <v>48041610.671797998</v>
      </c>
      <c r="E285" s="55">
        <v>49611696.821598306</v>
      </c>
      <c r="F285" s="55">
        <v>51177909.459015638</v>
      </c>
      <c r="G285" s="55">
        <v>52735595.274821877</v>
      </c>
      <c r="H285" s="55">
        <v>54245713.63192191</v>
      </c>
      <c r="I285" s="55">
        <v>55743730.384486452</v>
      </c>
      <c r="J285" s="55">
        <v>57239996.164689541</v>
      </c>
      <c r="K285" s="55">
        <v>58734167.061874956</v>
      </c>
      <c r="L285" s="55">
        <v>60213370.73960536</v>
      </c>
      <c r="M285" s="55">
        <v>61601782.7652459</v>
      </c>
      <c r="N285" s="55">
        <v>62980560.593355112</v>
      </c>
      <c r="O285" s="55">
        <v>64340230.190096229</v>
      </c>
      <c r="P285" s="55">
        <v>65675193.725683182</v>
      </c>
      <c r="Q285" s="55">
        <v>66979674.691981882</v>
      </c>
      <c r="R285" s="37">
        <f t="shared" si="22"/>
        <v>885508553.62385845</v>
      </c>
    </row>
    <row r="286" spans="1:18" x14ac:dyDescent="0.55000000000000004">
      <c r="A286" s="31" t="s">
        <v>97</v>
      </c>
      <c r="B286" s="55">
        <v>10758351.868092936</v>
      </c>
      <c r="C286" s="55">
        <v>18586460.505231339</v>
      </c>
      <c r="D286" s="55">
        <v>18849117.334669504</v>
      </c>
      <c r="E286" s="55">
        <v>19113581.867515191</v>
      </c>
      <c r="F286" s="55">
        <v>19384279.17630513</v>
      </c>
      <c r="G286" s="55">
        <v>19650683.577539604</v>
      </c>
      <c r="H286" s="55">
        <v>19860604.777961619</v>
      </c>
      <c r="I286" s="55">
        <v>20071481.586150102</v>
      </c>
      <c r="J286" s="55">
        <v>20272864.725139894</v>
      </c>
      <c r="K286" s="55">
        <v>20475352.566688977</v>
      </c>
      <c r="L286" s="55">
        <v>20671539.416496605</v>
      </c>
      <c r="M286" s="55">
        <v>20837838.740594633</v>
      </c>
      <c r="N286" s="55">
        <v>21013634.583284847</v>
      </c>
      <c r="O286" s="55">
        <v>21170165.861196887</v>
      </c>
      <c r="P286" s="55">
        <v>21319356.650692083</v>
      </c>
      <c r="Q286" s="55">
        <v>21469854.763872314</v>
      </c>
      <c r="R286" s="37">
        <f t="shared" si="22"/>
        <v>313505168.0014317</v>
      </c>
    </row>
    <row r="287" spans="1:18" x14ac:dyDescent="0.55000000000000004">
      <c r="A287" s="31" t="s">
        <v>98</v>
      </c>
      <c r="B287" s="55">
        <v>2497749.80172789</v>
      </c>
      <c r="C287" s="55">
        <v>10872872.539040243</v>
      </c>
      <c r="D287" s="55">
        <v>10996691.756049743</v>
      </c>
      <c r="E287" s="55">
        <v>11123956.87146784</v>
      </c>
      <c r="F287" s="55">
        <v>11253543.446304051</v>
      </c>
      <c r="G287" s="55">
        <v>11383961.048178758</v>
      </c>
      <c r="H287" s="55">
        <v>11493560.409564417</v>
      </c>
      <c r="I287" s="55">
        <v>11604567.4536405</v>
      </c>
      <c r="J287" s="55">
        <v>11716814.756093569</v>
      </c>
      <c r="K287" s="55">
        <v>11830559.815945171</v>
      </c>
      <c r="L287" s="55">
        <v>11945291.813188324</v>
      </c>
      <c r="M287" s="55">
        <v>12037653.584055372</v>
      </c>
      <c r="N287" s="55">
        <v>12131263.335577359</v>
      </c>
      <c r="O287" s="55">
        <v>12225156.098930648</v>
      </c>
      <c r="P287" s="55">
        <v>12320430.726632839</v>
      </c>
      <c r="Q287" s="55">
        <v>12415847.16105273</v>
      </c>
      <c r="R287" s="37">
        <f t="shared" si="22"/>
        <v>177849920.61744949</v>
      </c>
    </row>
    <row r="288" spans="1:18" x14ac:dyDescent="0.55000000000000004">
      <c r="A288" s="31" t="s">
        <v>99</v>
      </c>
      <c r="B288" s="55">
        <v>2467934868.229723</v>
      </c>
      <c r="C288" s="55">
        <v>2904439923.9150057</v>
      </c>
      <c r="D288" s="55">
        <v>2803631591.8362861</v>
      </c>
      <c r="E288" s="55">
        <v>2705300761.3900118</v>
      </c>
      <c r="F288" s="55">
        <v>2609994098.860405</v>
      </c>
      <c r="G288" s="55">
        <v>2518146022.7742152</v>
      </c>
      <c r="H288" s="55">
        <v>2433521882.7313347</v>
      </c>
      <c r="I288" s="55">
        <v>2351929440.3322573</v>
      </c>
      <c r="J288" s="55">
        <v>2273869303.8406181</v>
      </c>
      <c r="K288" s="55">
        <v>2199936155.489625</v>
      </c>
      <c r="L288" s="55">
        <v>2130291828.6558592</v>
      </c>
      <c r="M288" s="55">
        <v>2067881769.5906906</v>
      </c>
      <c r="N288" s="55">
        <v>2008864715.1415937</v>
      </c>
      <c r="O288" s="55">
        <v>1952572579.1604819</v>
      </c>
      <c r="P288" s="55">
        <v>1898050050.9317219</v>
      </c>
      <c r="Q288" s="55">
        <v>1844604765.7723303</v>
      </c>
      <c r="R288" s="37">
        <f t="shared" si="22"/>
        <v>37170969758.652161</v>
      </c>
    </row>
    <row r="289" spans="1:18" x14ac:dyDescent="0.55000000000000004">
      <c r="A289" s="31" t="s">
        <v>101</v>
      </c>
      <c r="B289" s="55">
        <v>238135.93636405416</v>
      </c>
      <c r="C289" s="55">
        <v>505714.20615910791</v>
      </c>
      <c r="D289" s="55">
        <v>513565.80459414388</v>
      </c>
      <c r="E289" s="55">
        <v>521286.3193377204</v>
      </c>
      <c r="F289" s="55">
        <v>529295.15367684851</v>
      </c>
      <c r="G289" s="55">
        <v>536744.84825525479</v>
      </c>
      <c r="H289" s="55">
        <v>544321.55036911787</v>
      </c>
      <c r="I289" s="55">
        <v>551774.73463498976</v>
      </c>
      <c r="J289" s="55">
        <v>558534.41680611705</v>
      </c>
      <c r="K289" s="55">
        <v>565670.12576964556</v>
      </c>
      <c r="L289" s="55">
        <v>572641.46391256887</v>
      </c>
      <c r="M289" s="55">
        <v>578171.26541263401</v>
      </c>
      <c r="N289" s="55">
        <v>583483.5094175397</v>
      </c>
      <c r="O289" s="55">
        <v>589894.07220070995</v>
      </c>
      <c r="P289" s="55">
        <v>594791.13001612329</v>
      </c>
      <c r="Q289" s="55">
        <v>600147.65857474692</v>
      </c>
      <c r="R289" s="37">
        <f t="shared" si="22"/>
        <v>8584172.1955013238</v>
      </c>
    </row>
    <row r="290" spans="1:18" x14ac:dyDescent="0.55000000000000004">
      <c r="A290" s="31" t="s">
        <v>102</v>
      </c>
      <c r="B290" s="55">
        <v>5956784.0225638393</v>
      </c>
      <c r="C290" s="55">
        <v>10334216.385009198</v>
      </c>
      <c r="D290" s="55">
        <v>10649525.535265703</v>
      </c>
      <c r="E290" s="55">
        <v>10974419.831103735</v>
      </c>
      <c r="F290" s="55">
        <v>11291777.7036283</v>
      </c>
      <c r="G290" s="55">
        <v>11608830.947753575</v>
      </c>
      <c r="H290" s="55">
        <v>11951924.290712085</v>
      </c>
      <c r="I290" s="55">
        <v>12278255.276176862</v>
      </c>
      <c r="J290" s="55">
        <v>12616493.95383193</v>
      </c>
      <c r="K290" s="55">
        <v>12945199.480260491</v>
      </c>
      <c r="L290" s="55">
        <v>13281817.322522992</v>
      </c>
      <c r="M290" s="55">
        <v>13610374.693976071</v>
      </c>
      <c r="N290" s="55">
        <v>13932672.387436204</v>
      </c>
      <c r="O290" s="55">
        <v>14272509.7852655</v>
      </c>
      <c r="P290" s="55">
        <v>14581276.030683298</v>
      </c>
      <c r="Q290" s="55">
        <v>14902422.755511012</v>
      </c>
      <c r="R290" s="37">
        <f t="shared" si="22"/>
        <v>195188500.40170082</v>
      </c>
    </row>
    <row r="291" spans="1:18" x14ac:dyDescent="0.55000000000000004">
      <c r="A291" s="31" t="s">
        <v>104</v>
      </c>
      <c r="B291" s="55">
        <v>98833411.114403278</v>
      </c>
      <c r="C291" s="55">
        <v>190554998.915151</v>
      </c>
      <c r="D291" s="55">
        <v>193489044.14347205</v>
      </c>
      <c r="E291" s="55">
        <v>196391641.91866499</v>
      </c>
      <c r="F291" s="55">
        <v>199268565.15355867</v>
      </c>
      <c r="G291" s="55">
        <v>202089294.50203663</v>
      </c>
      <c r="H291" s="55">
        <v>204657167.08958486</v>
      </c>
      <c r="I291" s="55">
        <v>207189715.86172789</v>
      </c>
      <c r="J291" s="55">
        <v>209683832.27326357</v>
      </c>
      <c r="K291" s="55">
        <v>212175478.1320715</v>
      </c>
      <c r="L291" s="55">
        <v>214634881.98962635</v>
      </c>
      <c r="M291" s="55">
        <v>217111596.6331408</v>
      </c>
      <c r="N291" s="55">
        <v>219550835.30816427</v>
      </c>
      <c r="O291" s="55">
        <v>222013829.18268189</v>
      </c>
      <c r="P291" s="55">
        <v>224448017.64641467</v>
      </c>
      <c r="Q291" s="55">
        <v>226884135.16530746</v>
      </c>
      <c r="R291" s="37">
        <f t="shared" si="22"/>
        <v>3238976445.0292702</v>
      </c>
    </row>
    <row r="292" spans="1:18" x14ac:dyDescent="0.55000000000000004">
      <c r="A292" s="64" t="s">
        <v>106</v>
      </c>
      <c r="B292" s="55">
        <v>4468473.6188454926</v>
      </c>
      <c r="C292" s="55">
        <v>5894009.3488860521</v>
      </c>
      <c r="D292" s="55">
        <v>5731763.8627909562</v>
      </c>
      <c r="E292" s="55">
        <v>5573908.6921636146</v>
      </c>
      <c r="F292" s="55">
        <v>5420270.0967687191</v>
      </c>
      <c r="G292" s="55">
        <v>5270864.0048388084</v>
      </c>
      <c r="H292" s="55">
        <v>5116744.3317439295</v>
      </c>
      <c r="I292" s="55">
        <v>4967064.5854638061</v>
      </c>
      <c r="J292" s="55">
        <v>4821925.0703057488</v>
      </c>
      <c r="K292" s="55">
        <v>4681424.0303659858</v>
      </c>
      <c r="L292" s="55">
        <v>4545656.4456226788</v>
      </c>
      <c r="M292" s="55">
        <v>4431996.090469921</v>
      </c>
      <c r="N292" s="55">
        <v>4321622.6669254173</v>
      </c>
      <c r="O292" s="55">
        <v>4214280.9976850161</v>
      </c>
      <c r="P292" s="55">
        <v>4109514.2251843894</v>
      </c>
      <c r="Q292" s="55">
        <v>4007126.7552873427</v>
      </c>
      <c r="R292" s="37">
        <f t="shared" si="22"/>
        <v>77576644.823347896</v>
      </c>
    </row>
    <row r="293" spans="1:18" x14ac:dyDescent="0.55000000000000004">
      <c r="A293" s="31" t="s">
        <v>107</v>
      </c>
      <c r="B293" s="55">
        <v>133239081.38396589</v>
      </c>
      <c r="C293" s="55">
        <v>232768842.1134223</v>
      </c>
      <c r="D293" s="55">
        <v>239402071.80946684</v>
      </c>
      <c r="E293" s="55">
        <v>246112039.96300137</v>
      </c>
      <c r="F293" s="55">
        <v>252902601.44343415</v>
      </c>
      <c r="G293" s="55">
        <v>259765149.7596108</v>
      </c>
      <c r="H293" s="55">
        <v>266678552.80649447</v>
      </c>
      <c r="I293" s="55">
        <v>273669507.52448261</v>
      </c>
      <c r="J293" s="55">
        <v>280733908.05084372</v>
      </c>
      <c r="K293" s="55">
        <v>287850057.11810654</v>
      </c>
      <c r="L293" s="55">
        <v>295023002.56522721</v>
      </c>
      <c r="M293" s="55">
        <v>301880531.43806237</v>
      </c>
      <c r="N293" s="55">
        <v>308774692.60831869</v>
      </c>
      <c r="O293" s="55">
        <v>315697855.67899275</v>
      </c>
      <c r="P293" s="55">
        <v>322648940.17441559</v>
      </c>
      <c r="Q293" s="55">
        <v>329611984.17955422</v>
      </c>
      <c r="R293" s="37">
        <f t="shared" si="22"/>
        <v>4346758818.6173992</v>
      </c>
    </row>
    <row r="294" spans="1:18" x14ac:dyDescent="0.55000000000000004">
      <c r="A294" s="31" t="s">
        <v>108</v>
      </c>
      <c r="B294" s="55">
        <v>230613.73994912679</v>
      </c>
      <c r="C294" s="55">
        <v>849873.7635491637</v>
      </c>
      <c r="D294" s="55">
        <v>836417.36129756575</v>
      </c>
      <c r="E294" s="55">
        <v>823225.85109815747</v>
      </c>
      <c r="F294" s="55">
        <v>810295.29007510073</v>
      </c>
      <c r="G294" s="55">
        <v>797610.65885253646</v>
      </c>
      <c r="H294" s="55">
        <v>784525.94407456345</v>
      </c>
      <c r="I294" s="55">
        <v>771655.69473921845</v>
      </c>
      <c r="J294" s="55">
        <v>759000.32477166713</v>
      </c>
      <c r="K294" s="55">
        <v>746560.94175275287</v>
      </c>
      <c r="L294" s="55">
        <v>734319.67520534154</v>
      </c>
      <c r="M294" s="55">
        <v>720501.76379153528</v>
      </c>
      <c r="N294" s="55">
        <v>706945.91761304007</v>
      </c>
      <c r="O294" s="55">
        <v>693651.77968536422</v>
      </c>
      <c r="P294" s="55">
        <v>680614.21134119271</v>
      </c>
      <c r="Q294" s="55">
        <v>667838.8861053345</v>
      </c>
      <c r="R294" s="37">
        <f t="shared" si="22"/>
        <v>11613651.803901663</v>
      </c>
    </row>
    <row r="295" spans="1:18" x14ac:dyDescent="0.55000000000000004">
      <c r="A295" s="65" t="s">
        <v>111</v>
      </c>
      <c r="B295" s="55">
        <v>5160492.8491991032</v>
      </c>
      <c r="C295" s="55">
        <v>14171127.660510737</v>
      </c>
      <c r="D295" s="55">
        <v>14023098.405202553</v>
      </c>
      <c r="E295" s="55">
        <v>13880065.967771273</v>
      </c>
      <c r="F295" s="55">
        <v>13736528.783527344</v>
      </c>
      <c r="G295" s="55">
        <v>13590759.735939305</v>
      </c>
      <c r="H295" s="55">
        <v>13456499.071829662</v>
      </c>
      <c r="I295" s="55">
        <v>13317769.086526195</v>
      </c>
      <c r="J295" s="55">
        <v>13178432.076201225</v>
      </c>
      <c r="K295" s="55">
        <v>13043629.272554746</v>
      </c>
      <c r="L295" s="55">
        <v>12914932.194408329</v>
      </c>
      <c r="M295" s="55">
        <v>12818224.681036666</v>
      </c>
      <c r="N295" s="55">
        <v>12726193.684258282</v>
      </c>
      <c r="O295" s="55">
        <v>12636813.365828335</v>
      </c>
      <c r="P295" s="55">
        <v>12546287.615909578</v>
      </c>
      <c r="Q295" s="55">
        <v>12452353.963913549</v>
      </c>
      <c r="R295" s="37">
        <f t="shared" si="22"/>
        <v>203653208.41461688</v>
      </c>
    </row>
    <row r="296" spans="1:18" x14ac:dyDescent="0.55000000000000004">
      <c r="A296" s="31" t="s">
        <v>112</v>
      </c>
      <c r="B296" s="55">
        <v>197246.50495662456</v>
      </c>
      <c r="C296" s="55">
        <v>648105.14663896686</v>
      </c>
      <c r="D296" s="55">
        <v>642693.7596222331</v>
      </c>
      <c r="E296" s="55">
        <v>637141.93738135137</v>
      </c>
      <c r="F296" s="55">
        <v>631740.379087643</v>
      </c>
      <c r="G296" s="55">
        <v>626563.10485814663</v>
      </c>
      <c r="H296" s="55">
        <v>622846.63008434232</v>
      </c>
      <c r="I296" s="55">
        <v>619253.44637624652</v>
      </c>
      <c r="J296" s="55">
        <v>615864.37600564933</v>
      </c>
      <c r="K296" s="55">
        <v>612571.30712576024</v>
      </c>
      <c r="L296" s="55">
        <v>609422.06540991866</v>
      </c>
      <c r="M296" s="55">
        <v>606695.54581722745</v>
      </c>
      <c r="N296" s="55">
        <v>604025.93412386277</v>
      </c>
      <c r="O296" s="55">
        <v>601466.68797323154</v>
      </c>
      <c r="P296" s="55">
        <v>599034.93252078223</v>
      </c>
      <c r="Q296" s="55">
        <v>596704.86241387436</v>
      </c>
      <c r="R296" s="37">
        <f t="shared" si="22"/>
        <v>9471376.6203958597</v>
      </c>
    </row>
    <row r="297" spans="1:18" x14ac:dyDescent="0.55000000000000004">
      <c r="A297" s="31" t="s">
        <v>114</v>
      </c>
      <c r="B297" s="55">
        <v>1602932.239202898</v>
      </c>
      <c r="C297" s="55">
        <v>4710963.9826605897</v>
      </c>
      <c r="D297" s="55">
        <v>4775610.3547875984</v>
      </c>
      <c r="E297" s="55">
        <v>4839209.3794250879</v>
      </c>
      <c r="F297" s="55">
        <v>4905301.2203691276</v>
      </c>
      <c r="G297" s="55">
        <v>4971055.7292870115</v>
      </c>
      <c r="H297" s="55">
        <v>5040018.2732051751</v>
      </c>
      <c r="I297" s="55">
        <v>5109016.5762147801</v>
      </c>
      <c r="J297" s="55">
        <v>5178522.5830916539</v>
      </c>
      <c r="K297" s="55">
        <v>5247439.2816441469</v>
      </c>
      <c r="L297" s="55">
        <v>5313382.0319946241</v>
      </c>
      <c r="M297" s="55">
        <v>5352835.7902659839</v>
      </c>
      <c r="N297" s="55">
        <v>5389001.9783099173</v>
      </c>
      <c r="O297" s="55">
        <v>5424083.5124485791</v>
      </c>
      <c r="P297" s="55">
        <v>5456146.5609814245</v>
      </c>
      <c r="Q297" s="55">
        <v>5487582.841787152</v>
      </c>
      <c r="R297" s="37">
        <f t="shared" si="22"/>
        <v>78803102.335675746</v>
      </c>
    </row>
    <row r="298" spans="1:18" x14ac:dyDescent="0.55000000000000004">
      <c r="A298" s="31" t="s">
        <v>115</v>
      </c>
      <c r="B298" s="55">
        <v>7447903.5023084842</v>
      </c>
      <c r="C298" s="55">
        <v>22788172.394815031</v>
      </c>
      <c r="D298" s="55">
        <v>22922964.240738556</v>
      </c>
      <c r="E298" s="55">
        <v>23058033.448523875</v>
      </c>
      <c r="F298" s="55">
        <v>23188979.151887819</v>
      </c>
      <c r="G298" s="55">
        <v>23315790.231080387</v>
      </c>
      <c r="H298" s="55">
        <v>23343437.701571338</v>
      </c>
      <c r="I298" s="55">
        <v>23369949.249951821</v>
      </c>
      <c r="J298" s="55">
        <v>23394734.245566364</v>
      </c>
      <c r="K298" s="55">
        <v>23418440.390898611</v>
      </c>
      <c r="L298" s="55">
        <v>23441103.40854238</v>
      </c>
      <c r="M298" s="55">
        <v>23408659.769351896</v>
      </c>
      <c r="N298" s="55">
        <v>23375018.028209504</v>
      </c>
      <c r="O298" s="55">
        <v>23339650.178353973</v>
      </c>
      <c r="P298" s="55">
        <v>23302202.165493783</v>
      </c>
      <c r="Q298" s="55">
        <v>23261983.085157931</v>
      </c>
      <c r="R298" s="37">
        <f t="shared" si="22"/>
        <v>356377021.19245178</v>
      </c>
    </row>
    <row r="299" spans="1:18" x14ac:dyDescent="0.55000000000000004">
      <c r="A299" s="31" t="s">
        <v>117</v>
      </c>
      <c r="B299" s="55">
        <v>1730170.3741309389</v>
      </c>
      <c r="C299" s="55">
        <v>2841829.4637712804</v>
      </c>
      <c r="D299" s="55">
        <v>2843550.9913923647</v>
      </c>
      <c r="E299" s="55">
        <v>2843697.6606961414</v>
      </c>
      <c r="F299" s="55">
        <v>2845044.7798972349</v>
      </c>
      <c r="G299" s="55">
        <v>2846197.4585999753</v>
      </c>
      <c r="H299" s="55">
        <v>2845881.0245961542</v>
      </c>
      <c r="I299" s="55">
        <v>2846195.3554940382</v>
      </c>
      <c r="J299" s="55">
        <v>2846320.7040309343</v>
      </c>
      <c r="K299" s="55">
        <v>2845346.2693949011</v>
      </c>
      <c r="L299" s="55">
        <v>2846785.9392568083</v>
      </c>
      <c r="M299" s="55">
        <v>2844519.1139228251</v>
      </c>
      <c r="N299" s="55">
        <v>2841983.5650273366</v>
      </c>
      <c r="O299" s="55">
        <v>2841991.7812809031</v>
      </c>
      <c r="P299" s="55">
        <v>2839853.1200901698</v>
      </c>
      <c r="Q299" s="55">
        <v>2836443.5881940946</v>
      </c>
      <c r="R299" s="37">
        <f t="shared" si="22"/>
        <v>44385811.1897761</v>
      </c>
    </row>
    <row r="300" spans="1:18" x14ac:dyDescent="0.55000000000000004">
      <c r="A300" s="31" t="s">
        <v>118</v>
      </c>
      <c r="B300" s="55">
        <v>384206.11427414481</v>
      </c>
      <c r="C300" s="55">
        <v>990424.04461325135</v>
      </c>
      <c r="D300" s="55">
        <v>1011788.6598528018</v>
      </c>
      <c r="E300" s="55">
        <v>1033637.3047977672</v>
      </c>
      <c r="F300" s="55">
        <v>1056328.3109738571</v>
      </c>
      <c r="G300" s="55">
        <v>1078138.4909503979</v>
      </c>
      <c r="H300" s="55">
        <v>1100684.5550309767</v>
      </c>
      <c r="I300" s="55">
        <v>1123869.0463086036</v>
      </c>
      <c r="J300" s="55">
        <v>1147376.3345678309</v>
      </c>
      <c r="K300" s="55">
        <v>1170797.5733357752</v>
      </c>
      <c r="L300" s="55">
        <v>1194526.094879041</v>
      </c>
      <c r="M300" s="55">
        <v>1217570.4776223525</v>
      </c>
      <c r="N300" s="55">
        <v>1239508.2022632959</v>
      </c>
      <c r="O300" s="55">
        <v>1262640.123882297</v>
      </c>
      <c r="P300" s="55">
        <v>1284059.0415257749</v>
      </c>
      <c r="Q300" s="55">
        <v>1308210.9369716495</v>
      </c>
      <c r="R300" s="37">
        <f t="shared" si="22"/>
        <v>17603765.311849818</v>
      </c>
    </row>
    <row r="301" spans="1:18" x14ac:dyDescent="0.55000000000000004">
      <c r="A301" s="31" t="s">
        <v>119</v>
      </c>
      <c r="B301" s="55">
        <v>9392418.1872410793</v>
      </c>
      <c r="C301" s="55">
        <v>22439703.6959562</v>
      </c>
      <c r="D301" s="55">
        <v>22446948.227468107</v>
      </c>
      <c r="E301" s="55">
        <v>22454599.432655059</v>
      </c>
      <c r="F301" s="55">
        <v>22459015.140942737</v>
      </c>
      <c r="G301" s="55">
        <v>22460060.831413999</v>
      </c>
      <c r="H301" s="55">
        <v>22458992.29233171</v>
      </c>
      <c r="I301" s="55">
        <v>22454362.634000283</v>
      </c>
      <c r="J301" s="55">
        <v>22448488.261787809</v>
      </c>
      <c r="K301" s="55">
        <v>22441683.60879606</v>
      </c>
      <c r="L301" s="55">
        <v>22436044.931738324</v>
      </c>
      <c r="M301" s="55">
        <v>22434671.166209199</v>
      </c>
      <c r="N301" s="55">
        <v>22433093.261467449</v>
      </c>
      <c r="O301" s="55">
        <v>22430957.227690037</v>
      </c>
      <c r="P301" s="55">
        <v>22426356.575816222</v>
      </c>
      <c r="Q301" s="55">
        <v>22416880.93051023</v>
      </c>
      <c r="R301" s="37">
        <f t="shared" si="22"/>
        <v>346034276.40602446</v>
      </c>
    </row>
    <row r="302" spans="1:18" x14ac:dyDescent="0.55000000000000004">
      <c r="A302" s="31" t="s">
        <v>120</v>
      </c>
      <c r="B302" s="55">
        <v>8799891.4804906696</v>
      </c>
      <c r="C302" s="55">
        <v>11435938.651873514</v>
      </c>
      <c r="D302" s="55">
        <v>11427628.447918143</v>
      </c>
      <c r="E302" s="55">
        <v>11419004.522603143</v>
      </c>
      <c r="F302" s="55">
        <v>11409471.657399947</v>
      </c>
      <c r="G302" s="55">
        <v>11398180.790946892</v>
      </c>
      <c r="H302" s="55">
        <v>11346780.684328508</v>
      </c>
      <c r="I302" s="55">
        <v>11293252.354653275</v>
      </c>
      <c r="J302" s="55">
        <v>11238699.871586064</v>
      </c>
      <c r="K302" s="55">
        <v>11184215.219414245</v>
      </c>
      <c r="L302" s="55">
        <v>11128290.410129618</v>
      </c>
      <c r="M302" s="55">
        <v>11044317.736085936</v>
      </c>
      <c r="N302" s="55">
        <v>10960486.576880137</v>
      </c>
      <c r="O302" s="55">
        <v>10876587.203872219</v>
      </c>
      <c r="P302" s="55">
        <v>10792207.626620919</v>
      </c>
      <c r="Q302" s="55">
        <v>10707158.182022639</v>
      </c>
      <c r="R302" s="37">
        <f t="shared" si="22"/>
        <v>176462111.41682586</v>
      </c>
    </row>
    <row r="303" spans="1:18" x14ac:dyDescent="0.55000000000000004">
      <c r="A303" s="31" t="s">
        <v>121</v>
      </c>
      <c r="B303" s="55">
        <v>11823659.540567473</v>
      </c>
      <c r="C303" s="55">
        <v>30307736.327631868</v>
      </c>
      <c r="D303" s="55">
        <v>31168225.135746121</v>
      </c>
      <c r="E303" s="55">
        <v>32022144.12424805</v>
      </c>
      <c r="F303" s="55">
        <v>32873710.858482104</v>
      </c>
      <c r="G303" s="55">
        <v>33721090.569509968</v>
      </c>
      <c r="H303" s="55">
        <v>34533054.440831885</v>
      </c>
      <c r="I303" s="55">
        <v>35347431.997215278</v>
      </c>
      <c r="J303" s="55">
        <v>36155391.837479196</v>
      </c>
      <c r="K303" s="55">
        <v>36965182.220290393</v>
      </c>
      <c r="L303" s="55">
        <v>37776823.707046628</v>
      </c>
      <c r="M303" s="55">
        <v>38544168.475870416</v>
      </c>
      <c r="N303" s="55">
        <v>39312155.893481933</v>
      </c>
      <c r="O303" s="55">
        <v>40073584.176532179</v>
      </c>
      <c r="P303" s="55">
        <v>40827759.745193347</v>
      </c>
      <c r="Q303" s="55">
        <v>41577714.472690657</v>
      </c>
      <c r="R303" s="37">
        <f t="shared" si="22"/>
        <v>553029833.52281749</v>
      </c>
    </row>
    <row r="304" spans="1:18" x14ac:dyDescent="0.55000000000000004">
      <c r="A304" s="31" t="s">
        <v>122</v>
      </c>
      <c r="B304" s="55">
        <v>1016099.9598604388</v>
      </c>
      <c r="C304" s="55">
        <v>1841337.1920152735</v>
      </c>
      <c r="D304" s="55">
        <v>1846230.0515904936</v>
      </c>
      <c r="E304" s="55">
        <v>1851553.7029986479</v>
      </c>
      <c r="F304" s="55">
        <v>1856086.6649455323</v>
      </c>
      <c r="G304" s="55">
        <v>1861914.2782598701</v>
      </c>
      <c r="H304" s="55">
        <v>1865674.2579203316</v>
      </c>
      <c r="I304" s="55">
        <v>1868798.3929061734</v>
      </c>
      <c r="J304" s="55">
        <v>1873054.7059328398</v>
      </c>
      <c r="K304" s="55">
        <v>1876667.0553032034</v>
      </c>
      <c r="L304" s="55">
        <v>1879585.2203004472</v>
      </c>
      <c r="M304" s="55">
        <v>1882516.6919976838</v>
      </c>
      <c r="N304" s="55">
        <v>1883766.3657243024</v>
      </c>
      <c r="O304" s="55">
        <v>1886263.6460807081</v>
      </c>
      <c r="P304" s="55">
        <v>1888025.3559286711</v>
      </c>
      <c r="Q304" s="55">
        <v>1889020.6428665468</v>
      </c>
      <c r="R304" s="37">
        <f t="shared" si="22"/>
        <v>29066594.184631169</v>
      </c>
    </row>
    <row r="305" spans="1:18" x14ac:dyDescent="0.55000000000000004">
      <c r="A305" s="31" t="s">
        <v>124</v>
      </c>
      <c r="B305" s="55">
        <v>32232212.296448894</v>
      </c>
      <c r="C305" s="55">
        <v>47793058.234738566</v>
      </c>
      <c r="D305" s="55">
        <v>47939255.472951308</v>
      </c>
      <c r="E305" s="55">
        <v>48057291.982492536</v>
      </c>
      <c r="F305" s="55">
        <v>48156776.369694352</v>
      </c>
      <c r="G305" s="55">
        <v>48252584.569228292</v>
      </c>
      <c r="H305" s="55">
        <v>48292484.97659751</v>
      </c>
      <c r="I305" s="55">
        <v>48321114.944363043</v>
      </c>
      <c r="J305" s="55">
        <v>48338967.271012142</v>
      </c>
      <c r="K305" s="55">
        <v>48329726.802979752</v>
      </c>
      <c r="L305" s="55">
        <v>48305531.297284514</v>
      </c>
      <c r="M305" s="55">
        <v>48124996.259488791</v>
      </c>
      <c r="N305" s="55">
        <v>47920231.634845585</v>
      </c>
      <c r="O305" s="55">
        <v>47690870.90555311</v>
      </c>
      <c r="P305" s="55">
        <v>47436697.182731867</v>
      </c>
      <c r="Q305" s="55">
        <v>47157630.155247889</v>
      </c>
      <c r="R305" s="37">
        <f t="shared" si="22"/>
        <v>752349430.35565817</v>
      </c>
    </row>
    <row r="306" spans="1:18" x14ac:dyDescent="0.55000000000000004">
      <c r="A306" s="31" t="s">
        <v>7</v>
      </c>
      <c r="B306" s="55">
        <v>104257161.5225597</v>
      </c>
      <c r="C306" s="55">
        <v>124198385.81280439</v>
      </c>
      <c r="D306" s="55">
        <v>125149313.18090667</v>
      </c>
      <c r="E306" s="55">
        <v>125981133.93877554</v>
      </c>
      <c r="F306" s="55">
        <v>126712831.04756454</v>
      </c>
      <c r="G306" s="55">
        <v>127348045.6702013</v>
      </c>
      <c r="H306" s="55">
        <v>127773424.02184172</v>
      </c>
      <c r="I306" s="55">
        <v>128123933.24809813</v>
      </c>
      <c r="J306" s="55">
        <v>128372005.7095107</v>
      </c>
      <c r="K306" s="55">
        <v>128478410.19780317</v>
      </c>
      <c r="L306" s="55">
        <v>128426393.26210828</v>
      </c>
      <c r="M306" s="55">
        <v>128198039.07042915</v>
      </c>
      <c r="N306" s="55">
        <v>127823523.90713814</v>
      </c>
      <c r="O306" s="55">
        <v>127313917.45479672</v>
      </c>
      <c r="P306" s="55">
        <v>126692589.75211614</v>
      </c>
      <c r="Q306" s="55">
        <v>125972504.38683304</v>
      </c>
      <c r="R306" s="37">
        <f t="shared" ref="R306:R337" si="23">SUM(B306:Q306)</f>
        <v>2010821612.1834874</v>
      </c>
    </row>
    <row r="307" spans="1:18" x14ac:dyDescent="0.55000000000000004">
      <c r="A307" s="31" t="s">
        <v>127</v>
      </c>
      <c r="B307" s="55">
        <v>30387448.130674146</v>
      </c>
      <c r="C307" s="55">
        <v>61472885.512043849</v>
      </c>
      <c r="D307" s="55">
        <v>60468529.646705493</v>
      </c>
      <c r="E307" s="55">
        <v>59450933.57421311</v>
      </c>
      <c r="F307" s="55">
        <v>58416635.615218826</v>
      </c>
      <c r="G307" s="55">
        <v>57367383.285898842</v>
      </c>
      <c r="H307" s="55">
        <v>56222409.222938396</v>
      </c>
      <c r="I307" s="55">
        <v>55089426.746737257</v>
      </c>
      <c r="J307" s="55">
        <v>53973556.239801407</v>
      </c>
      <c r="K307" s="55">
        <v>52881587.174201205</v>
      </c>
      <c r="L307" s="55">
        <v>51817007.062468469</v>
      </c>
      <c r="M307" s="55">
        <v>50786836.847371742</v>
      </c>
      <c r="N307" s="55">
        <v>49781939.258311465</v>
      </c>
      <c r="O307" s="55">
        <v>48798827.860985085</v>
      </c>
      <c r="P307" s="55">
        <v>47831714.593702994</v>
      </c>
      <c r="Q307" s="55">
        <v>46877380.042330094</v>
      </c>
      <c r="R307" s="37">
        <f t="shared" si="23"/>
        <v>841624500.81360245</v>
      </c>
    </row>
    <row r="308" spans="1:18" x14ac:dyDescent="0.55000000000000004">
      <c r="A308" s="31" t="s">
        <v>128</v>
      </c>
      <c r="B308" s="55">
        <v>18952322.091915749</v>
      </c>
      <c r="C308" s="55">
        <v>30419382.512363695</v>
      </c>
      <c r="D308" s="55">
        <v>30068683.253837664</v>
      </c>
      <c r="E308" s="55">
        <v>29715760.337722063</v>
      </c>
      <c r="F308" s="55">
        <v>29367548.888397247</v>
      </c>
      <c r="G308" s="55">
        <v>29025537.369486019</v>
      </c>
      <c r="H308" s="55">
        <v>28747330.150855243</v>
      </c>
      <c r="I308" s="55">
        <v>28470398.149276782</v>
      </c>
      <c r="J308" s="55">
        <v>28191817.497094404</v>
      </c>
      <c r="K308" s="55">
        <v>27900548.668519028</v>
      </c>
      <c r="L308" s="55">
        <v>27591020.637140833</v>
      </c>
      <c r="M308" s="55">
        <v>27246407.843646601</v>
      </c>
      <c r="N308" s="55">
        <v>26883651.87316379</v>
      </c>
      <c r="O308" s="55">
        <v>26499629.806024447</v>
      </c>
      <c r="P308" s="55">
        <v>26086913.275024898</v>
      </c>
      <c r="Q308" s="55">
        <v>25639184.301894266</v>
      </c>
      <c r="R308" s="37">
        <f t="shared" si="23"/>
        <v>440806136.65636259</v>
      </c>
    </row>
    <row r="309" spans="1:18" x14ac:dyDescent="0.55000000000000004">
      <c r="A309" s="31" t="s">
        <v>129</v>
      </c>
      <c r="B309" s="55">
        <v>8641226.3274495192</v>
      </c>
      <c r="C309" s="55">
        <v>13015999.188902795</v>
      </c>
      <c r="D309" s="55">
        <v>13162441.600410532</v>
      </c>
      <c r="E309" s="55">
        <v>13304666.760633256</v>
      </c>
      <c r="F309" s="55">
        <v>13444784.147869881</v>
      </c>
      <c r="G309" s="55">
        <v>13584652.470112497</v>
      </c>
      <c r="H309" s="55">
        <v>13723988.050076975</v>
      </c>
      <c r="I309" s="55">
        <v>13863164.920341462</v>
      </c>
      <c r="J309" s="55">
        <v>14001884.966457931</v>
      </c>
      <c r="K309" s="55">
        <v>14139510.870421482</v>
      </c>
      <c r="L309" s="55">
        <v>14277210.928251524</v>
      </c>
      <c r="M309" s="55">
        <v>14406941.202338466</v>
      </c>
      <c r="N309" s="55">
        <v>14536326.033390678</v>
      </c>
      <c r="O309" s="55">
        <v>14664681.562251816</v>
      </c>
      <c r="P309" s="55">
        <v>14791937.394688429</v>
      </c>
      <c r="Q309" s="55">
        <v>14918020.33924236</v>
      </c>
      <c r="R309" s="37">
        <f t="shared" si="23"/>
        <v>218477436.76283962</v>
      </c>
    </row>
    <row r="310" spans="1:18" x14ac:dyDescent="0.55000000000000004">
      <c r="A310" s="31" t="s">
        <v>130</v>
      </c>
      <c r="B310" s="55">
        <v>5114215.6204481348</v>
      </c>
      <c r="C310" s="55">
        <v>6033073.451615368</v>
      </c>
      <c r="D310" s="55">
        <v>5882403.3068128973</v>
      </c>
      <c r="E310" s="55">
        <v>5727426.3597126491</v>
      </c>
      <c r="F310" s="55">
        <v>5578143.2190037295</v>
      </c>
      <c r="G310" s="55">
        <v>5428670.3518588468</v>
      </c>
      <c r="H310" s="55">
        <v>5284496.0923961755</v>
      </c>
      <c r="I310" s="55">
        <v>5140299.3127318909</v>
      </c>
      <c r="J310" s="55">
        <v>5003516.2372513618</v>
      </c>
      <c r="K310" s="55">
        <v>4866623.2105122497</v>
      </c>
      <c r="L310" s="55">
        <v>4731474.8746463545</v>
      </c>
      <c r="M310" s="55">
        <v>4600096.94532221</v>
      </c>
      <c r="N310" s="55">
        <v>4466984.6898893658</v>
      </c>
      <c r="O310" s="55">
        <v>4333993.155097656</v>
      </c>
      <c r="P310" s="55">
        <v>4206288.2092253501</v>
      </c>
      <c r="Q310" s="55">
        <v>4087067.3718918469</v>
      </c>
      <c r="R310" s="37">
        <f t="shared" si="23"/>
        <v>80484772.408416077</v>
      </c>
    </row>
    <row r="311" spans="1:18" x14ac:dyDescent="0.55000000000000004">
      <c r="A311" s="31" t="s">
        <v>32</v>
      </c>
      <c r="B311" s="55">
        <v>32897064.150948919</v>
      </c>
      <c r="C311" s="55">
        <v>61356645.037621126</v>
      </c>
      <c r="D311" s="55">
        <v>61546629.927446187</v>
      </c>
      <c r="E311" s="55">
        <v>61722662.958120793</v>
      </c>
      <c r="F311" s="55">
        <v>61890735.925159901</v>
      </c>
      <c r="G311" s="55">
        <v>62051747.220853299</v>
      </c>
      <c r="H311" s="55">
        <v>62139344.184229366</v>
      </c>
      <c r="I311" s="55">
        <v>62226379.874461487</v>
      </c>
      <c r="J311" s="55">
        <v>62309628.891480945</v>
      </c>
      <c r="K311" s="55">
        <v>62388092.155840874</v>
      </c>
      <c r="L311" s="55">
        <v>62460361.16863893</v>
      </c>
      <c r="M311" s="55">
        <v>62369798.149570808</v>
      </c>
      <c r="N311" s="55">
        <v>62274071.633993246</v>
      </c>
      <c r="O311" s="55">
        <v>62173149.929732516</v>
      </c>
      <c r="P311" s="55">
        <v>62064456.027344324</v>
      </c>
      <c r="Q311" s="55">
        <v>61950586.866212055</v>
      </c>
      <c r="R311" s="37">
        <f t="shared" si="23"/>
        <v>963821354.10165477</v>
      </c>
    </row>
    <row r="312" spans="1:18" x14ac:dyDescent="0.55000000000000004">
      <c r="A312" s="31" t="s">
        <v>132</v>
      </c>
      <c r="B312" s="55">
        <v>3683384.6780909011</v>
      </c>
      <c r="C312" s="55">
        <v>4221894.9828491779</v>
      </c>
      <c r="D312" s="55">
        <v>4196393.3423124757</v>
      </c>
      <c r="E312" s="55">
        <v>4173689.4308580477</v>
      </c>
      <c r="F312" s="55">
        <v>4149617.3290565824</v>
      </c>
      <c r="G312" s="55">
        <v>4120878.9502207269</v>
      </c>
      <c r="H312" s="55">
        <v>4113756.302153931</v>
      </c>
      <c r="I312" s="55">
        <v>4104015.8850938305</v>
      </c>
      <c r="J312" s="55">
        <v>4087103.566262749</v>
      </c>
      <c r="K312" s="55">
        <v>4076797.1299711438</v>
      </c>
      <c r="L312" s="55">
        <v>4073276.6886959411</v>
      </c>
      <c r="M312" s="55">
        <v>4085764.312222661</v>
      </c>
      <c r="N312" s="55">
        <v>4107070.4384822333</v>
      </c>
      <c r="O312" s="55">
        <v>4130273.9678341746</v>
      </c>
      <c r="P312" s="55">
        <v>4148387.8181257849</v>
      </c>
      <c r="Q312" s="55">
        <v>4159082.5505275857</v>
      </c>
      <c r="R312" s="37">
        <f t="shared" si="23"/>
        <v>65631387.372757949</v>
      </c>
    </row>
    <row r="313" spans="1:18" x14ac:dyDescent="0.55000000000000004">
      <c r="A313" s="31" t="s">
        <v>133</v>
      </c>
      <c r="B313" s="55">
        <v>1178355.9796136457</v>
      </c>
      <c r="C313" s="55">
        <v>1761156.9942808151</v>
      </c>
      <c r="D313" s="55">
        <v>1756739.0826021039</v>
      </c>
      <c r="E313" s="55">
        <v>1751389.1825894525</v>
      </c>
      <c r="F313" s="55">
        <v>1746030.6334189437</v>
      </c>
      <c r="G313" s="55">
        <v>1740165.0510339015</v>
      </c>
      <c r="H313" s="55">
        <v>1734430.8903579437</v>
      </c>
      <c r="I313" s="55">
        <v>1728641.123577089</v>
      </c>
      <c r="J313" s="55">
        <v>1722799.8077608508</v>
      </c>
      <c r="K313" s="55">
        <v>1716627.6799582255</v>
      </c>
      <c r="L313" s="55">
        <v>1710549.2429781219</v>
      </c>
      <c r="M313" s="55">
        <v>1701693.7930068916</v>
      </c>
      <c r="N313" s="55">
        <v>1692558.4045704189</v>
      </c>
      <c r="O313" s="55">
        <v>1683286.6921158337</v>
      </c>
      <c r="P313" s="55">
        <v>1673593.0100247273</v>
      </c>
      <c r="Q313" s="55">
        <v>1663623.001499051</v>
      </c>
      <c r="R313" s="37">
        <f t="shared" si="23"/>
        <v>26961640.569388017</v>
      </c>
    </row>
    <row r="314" spans="1:18" x14ac:dyDescent="0.55000000000000004">
      <c r="A314" s="66" t="s">
        <v>25</v>
      </c>
      <c r="B314" s="55">
        <v>6764460.9080548277</v>
      </c>
      <c r="C314" s="55">
        <v>9742334.8663318846</v>
      </c>
      <c r="D314" s="55">
        <v>9677320.8621400818</v>
      </c>
      <c r="E314" s="55">
        <v>9605924.2199359965</v>
      </c>
      <c r="F314" s="55">
        <v>9547400.8356728852</v>
      </c>
      <c r="G314" s="55">
        <v>9474990.3319464456</v>
      </c>
      <c r="H314" s="55">
        <v>9383024.8965023421</v>
      </c>
      <c r="I314" s="55">
        <v>9291220.3902525567</v>
      </c>
      <c r="J314" s="55">
        <v>9199584.411752874</v>
      </c>
      <c r="K314" s="55">
        <v>9104434.91796913</v>
      </c>
      <c r="L314" s="55">
        <v>9024179.0902056023</v>
      </c>
      <c r="M314" s="55">
        <v>8931448.8737117425</v>
      </c>
      <c r="N314" s="55">
        <v>8835382.0880958475</v>
      </c>
      <c r="O314" s="55">
        <v>8750371.5633793324</v>
      </c>
      <c r="P314" s="55">
        <v>8658439.3067091797</v>
      </c>
      <c r="Q314" s="55">
        <v>8577318.6357538477</v>
      </c>
      <c r="R314" s="37">
        <f t="shared" si="23"/>
        <v>144567836.19841459</v>
      </c>
    </row>
    <row r="315" spans="1:18" x14ac:dyDescent="0.55000000000000004">
      <c r="A315" s="31" t="s">
        <v>135</v>
      </c>
      <c r="B315" s="55">
        <v>2355319.5993941687</v>
      </c>
      <c r="C315" s="55">
        <v>7601764.1846952885</v>
      </c>
      <c r="D315" s="55">
        <v>7638677.368626168</v>
      </c>
      <c r="E315" s="55">
        <v>7676471.1998781404</v>
      </c>
      <c r="F315" s="55">
        <v>7714672.2586482149</v>
      </c>
      <c r="G315" s="55">
        <v>7754794.5540768215</v>
      </c>
      <c r="H315" s="55">
        <v>7778393.9496705718</v>
      </c>
      <c r="I315" s="55">
        <v>7803445.6888383748</v>
      </c>
      <c r="J315" s="55">
        <v>7826501.3758681081</v>
      </c>
      <c r="K315" s="55">
        <v>7851563.3572665844</v>
      </c>
      <c r="L315" s="55">
        <v>7874487.1129594315</v>
      </c>
      <c r="M315" s="55">
        <v>7876585.0610914696</v>
      </c>
      <c r="N315" s="55">
        <v>7877556.5751463613</v>
      </c>
      <c r="O315" s="55">
        <v>7878461.6335224938</v>
      </c>
      <c r="P315" s="55">
        <v>7879860.576258285</v>
      </c>
      <c r="Q315" s="55">
        <v>7879449.2516172118</v>
      </c>
      <c r="R315" s="37">
        <f t="shared" si="23"/>
        <v>119268003.7475577</v>
      </c>
    </row>
    <row r="316" spans="1:18" x14ac:dyDescent="0.55000000000000004">
      <c r="A316" s="31" t="s">
        <v>137</v>
      </c>
      <c r="B316" s="55">
        <v>4157214.5499186199</v>
      </c>
      <c r="C316" s="55">
        <v>16101397.71983433</v>
      </c>
      <c r="D316" s="55">
        <v>16185698.798136022</v>
      </c>
      <c r="E316" s="55">
        <v>16270272.767326295</v>
      </c>
      <c r="F316" s="55">
        <v>16353911.120950369</v>
      </c>
      <c r="G316" s="55">
        <v>16437149.492911659</v>
      </c>
      <c r="H316" s="55">
        <v>16482720.557071665</v>
      </c>
      <c r="I316" s="55">
        <v>16528080.078993162</v>
      </c>
      <c r="J316" s="55">
        <v>16572248.177395117</v>
      </c>
      <c r="K316" s="55">
        <v>16615625.288616119</v>
      </c>
      <c r="L316" s="55">
        <v>16658396.267807685</v>
      </c>
      <c r="M316" s="55">
        <v>16684237.009654906</v>
      </c>
      <c r="N316" s="55">
        <v>16709435.181005808</v>
      </c>
      <c r="O316" s="55">
        <v>16734433.756045735</v>
      </c>
      <c r="P316" s="55">
        <v>16758953.57102444</v>
      </c>
      <c r="Q316" s="55">
        <v>16784661.939355005</v>
      </c>
      <c r="R316" s="37">
        <f t="shared" si="23"/>
        <v>252034436.27604696</v>
      </c>
    </row>
    <row r="317" spans="1:18" x14ac:dyDescent="0.55000000000000004">
      <c r="A317" s="31" t="s">
        <v>22</v>
      </c>
      <c r="B317" s="55">
        <v>13066600.338427592</v>
      </c>
      <c r="C317" s="55">
        <v>39925426.171085119</v>
      </c>
      <c r="D317" s="55">
        <v>39820369.385140099</v>
      </c>
      <c r="E317" s="55">
        <v>39718474.177168295</v>
      </c>
      <c r="F317" s="55">
        <v>39622208.742728226</v>
      </c>
      <c r="G317" s="55">
        <v>39533193.263551533</v>
      </c>
      <c r="H317" s="55">
        <v>39425302.550648108</v>
      </c>
      <c r="I317" s="55">
        <v>39327476.649972863</v>
      </c>
      <c r="J317" s="55">
        <v>39238354.93842981</v>
      </c>
      <c r="K317" s="55">
        <v>39156596.004276589</v>
      </c>
      <c r="L317" s="55">
        <v>39081684.629123002</v>
      </c>
      <c r="M317" s="55">
        <v>38948195.469129622</v>
      </c>
      <c r="N317" s="55">
        <v>38821435.677138939</v>
      </c>
      <c r="O317" s="55">
        <v>38699599.858191341</v>
      </c>
      <c r="P317" s="55">
        <v>38584574.043639861</v>
      </c>
      <c r="Q317" s="55">
        <v>38475353.688078344</v>
      </c>
      <c r="R317" s="37">
        <f t="shared" si="23"/>
        <v>601444845.58672929</v>
      </c>
    </row>
    <row r="318" spans="1:18" x14ac:dyDescent="0.55000000000000004">
      <c r="A318" s="31" t="s">
        <v>140</v>
      </c>
      <c r="B318" s="55">
        <v>2442685.9656871976</v>
      </c>
      <c r="C318" s="55">
        <v>10257174.218355948</v>
      </c>
      <c r="D318" s="55">
        <v>10328819.714494295</v>
      </c>
      <c r="E318" s="55">
        <v>10400771.2321903</v>
      </c>
      <c r="F318" s="55">
        <v>10472657.082976473</v>
      </c>
      <c r="G318" s="55">
        <v>10544283.234113412</v>
      </c>
      <c r="H318" s="55">
        <v>10628964.17280929</v>
      </c>
      <c r="I318" s="55">
        <v>10714730.646753151</v>
      </c>
      <c r="J318" s="55">
        <v>10801195.440982778</v>
      </c>
      <c r="K318" s="55">
        <v>10888346.131480454</v>
      </c>
      <c r="L318" s="55">
        <v>10976261.365176128</v>
      </c>
      <c r="M318" s="55">
        <v>11046537.736247221</v>
      </c>
      <c r="N318" s="55">
        <v>11116846.150301984</v>
      </c>
      <c r="O318" s="55">
        <v>11187956.29905599</v>
      </c>
      <c r="P318" s="55">
        <v>11259242.98687784</v>
      </c>
      <c r="Q318" s="55">
        <v>11330667.350381795</v>
      </c>
      <c r="R318" s="37">
        <f t="shared" si="23"/>
        <v>164397139.72788423</v>
      </c>
    </row>
    <row r="319" spans="1:18" x14ac:dyDescent="0.55000000000000004">
      <c r="A319" s="31" t="s">
        <v>141</v>
      </c>
      <c r="B319" s="55">
        <v>816115.79758972407</v>
      </c>
      <c r="C319" s="55">
        <v>3021725.6598824537</v>
      </c>
      <c r="D319" s="55">
        <v>3026870.7248342512</v>
      </c>
      <c r="E319" s="55">
        <v>3031784.1066409047</v>
      </c>
      <c r="F319" s="55">
        <v>3036532.7844687658</v>
      </c>
      <c r="G319" s="55">
        <v>3040796.2936089151</v>
      </c>
      <c r="H319" s="55">
        <v>3041684.7779852678</v>
      </c>
      <c r="I319" s="55">
        <v>3042737.7648867797</v>
      </c>
      <c r="J319" s="55">
        <v>3043460.7628500811</v>
      </c>
      <c r="K319" s="55">
        <v>3044171.5537168221</v>
      </c>
      <c r="L319" s="55">
        <v>3044679.3321494167</v>
      </c>
      <c r="M319" s="55">
        <v>3039997.4991840553</v>
      </c>
      <c r="N319" s="55">
        <v>3035728.3451362513</v>
      </c>
      <c r="O319" s="55">
        <v>3031267.5575575288</v>
      </c>
      <c r="P319" s="55">
        <v>3026151.1204897882</v>
      </c>
      <c r="Q319" s="55">
        <v>3021473.0667995056</v>
      </c>
      <c r="R319" s="37">
        <f t="shared" si="23"/>
        <v>46345177.147780515</v>
      </c>
    </row>
    <row r="320" spans="1:18" x14ac:dyDescent="0.55000000000000004">
      <c r="A320" s="31" t="s">
        <v>143</v>
      </c>
      <c r="B320" s="55">
        <v>191844693.91049039</v>
      </c>
      <c r="C320" s="55">
        <v>236211625.61272329</v>
      </c>
      <c r="D320" s="55">
        <v>232663086.72526401</v>
      </c>
      <c r="E320" s="55">
        <v>229131707.22007531</v>
      </c>
      <c r="F320" s="55">
        <v>225608837.79723254</v>
      </c>
      <c r="G320" s="55">
        <v>222091562.80816856</v>
      </c>
      <c r="H320" s="55">
        <v>218065362.04472181</v>
      </c>
      <c r="I320" s="55">
        <v>214068624.00637054</v>
      </c>
      <c r="J320" s="55">
        <v>210107413.50694111</v>
      </c>
      <c r="K320" s="55">
        <v>206200510.11148775</v>
      </c>
      <c r="L320" s="55">
        <v>202353816.45785362</v>
      </c>
      <c r="M320" s="55">
        <v>198309445.7895596</v>
      </c>
      <c r="N320" s="55">
        <v>194333953.41108119</v>
      </c>
      <c r="O320" s="55">
        <v>190424542.3810519</v>
      </c>
      <c r="P320" s="55">
        <v>186576819.56265983</v>
      </c>
      <c r="Q320" s="55">
        <v>182791722.59466776</v>
      </c>
      <c r="R320" s="37">
        <f t="shared" si="23"/>
        <v>3340783723.9403496</v>
      </c>
    </row>
    <row r="321" spans="1:18" x14ac:dyDescent="0.55000000000000004">
      <c r="A321" s="31" t="s">
        <v>145</v>
      </c>
      <c r="B321" s="55">
        <v>3883979.8746226816</v>
      </c>
      <c r="C321" s="55">
        <v>8379256.4655089164</v>
      </c>
      <c r="D321" s="55">
        <v>8245657.603886012</v>
      </c>
      <c r="E321" s="55">
        <v>8113292.3335212283</v>
      </c>
      <c r="F321" s="55">
        <v>7982617.1383457892</v>
      </c>
      <c r="G321" s="55">
        <v>7853212.7404142823</v>
      </c>
      <c r="H321" s="55">
        <v>7731671.453066282</v>
      </c>
      <c r="I321" s="55">
        <v>7611055.0192268584</v>
      </c>
      <c r="J321" s="55">
        <v>7491987.1571706878</v>
      </c>
      <c r="K321" s="55">
        <v>7374563.2195165511</v>
      </c>
      <c r="L321" s="55">
        <v>7259398.0641507888</v>
      </c>
      <c r="M321" s="55">
        <v>7147605.0300292419</v>
      </c>
      <c r="N321" s="55">
        <v>7037570.8680050727</v>
      </c>
      <c r="O321" s="55">
        <v>6929176.3909786632</v>
      </c>
      <c r="P321" s="55">
        <v>6821180.7238619709</v>
      </c>
      <c r="Q321" s="55">
        <v>6712780.5797482617</v>
      </c>
      <c r="R321" s="37">
        <f t="shared" si="23"/>
        <v>116575004.66205329</v>
      </c>
    </row>
    <row r="322" spans="1:18" x14ac:dyDescent="0.55000000000000004">
      <c r="A322" s="31" t="s">
        <v>34</v>
      </c>
      <c r="B322" s="55">
        <v>29647094.23706194</v>
      </c>
      <c r="C322" s="55">
        <v>66807114.384253919</v>
      </c>
      <c r="D322" s="55">
        <v>67500863.067593783</v>
      </c>
      <c r="E322" s="55">
        <v>68205620.801697925</v>
      </c>
      <c r="F322" s="55">
        <v>68928599.736930162</v>
      </c>
      <c r="G322" s="55">
        <v>69657007.679893181</v>
      </c>
      <c r="H322" s="55">
        <v>70340716.799052685</v>
      </c>
      <c r="I322" s="55">
        <v>71028006.480627343</v>
      </c>
      <c r="J322" s="55">
        <v>71726105.048593283</v>
      </c>
      <c r="K322" s="55">
        <v>72434748.320462331</v>
      </c>
      <c r="L322" s="55">
        <v>73151956.341948614</v>
      </c>
      <c r="M322" s="55">
        <v>73740748.326309025</v>
      </c>
      <c r="N322" s="55">
        <v>74336012.532528043</v>
      </c>
      <c r="O322" s="55">
        <v>74937253.527816966</v>
      </c>
      <c r="P322" s="55">
        <v>75537095.702937394</v>
      </c>
      <c r="Q322" s="55">
        <v>76141721.274691984</v>
      </c>
      <c r="R322" s="37">
        <f t="shared" si="23"/>
        <v>1104120664.2623985</v>
      </c>
    </row>
    <row r="323" spans="1:18" x14ac:dyDescent="0.55000000000000004">
      <c r="A323" s="31" t="s">
        <v>35</v>
      </c>
      <c r="B323" s="55">
        <v>6870067.6265533557</v>
      </c>
      <c r="C323" s="55">
        <v>10353575.63924928</v>
      </c>
      <c r="D323" s="55">
        <v>10200101.603097983</v>
      </c>
      <c r="E323" s="55">
        <v>10048859.812273283</v>
      </c>
      <c r="F323" s="55">
        <v>9899544.4965946116</v>
      </c>
      <c r="G323" s="55">
        <v>9751961.8564942889</v>
      </c>
      <c r="H323" s="55">
        <v>9577047.6591946948</v>
      </c>
      <c r="I323" s="55">
        <v>9405048.4940795694</v>
      </c>
      <c r="J323" s="55">
        <v>9235635.4568425287</v>
      </c>
      <c r="K323" s="55">
        <v>9068520.4287839402</v>
      </c>
      <c r="L323" s="55">
        <v>8903574.3661681954</v>
      </c>
      <c r="M323" s="55">
        <v>8707740.2148207668</v>
      </c>
      <c r="N323" s="55">
        <v>8515495.5684831869</v>
      </c>
      <c r="O323" s="55">
        <v>8326830.250691805</v>
      </c>
      <c r="P323" s="55">
        <v>8141967.8716251459</v>
      </c>
      <c r="Q323" s="55">
        <v>7961016.4762917068</v>
      </c>
      <c r="R323" s="37">
        <f t="shared" si="23"/>
        <v>144966987.82124436</v>
      </c>
    </row>
    <row r="324" spans="1:18" x14ac:dyDescent="0.55000000000000004">
      <c r="A324" s="31" t="s">
        <v>28</v>
      </c>
      <c r="B324" s="55">
        <v>2076787.0250296884</v>
      </c>
      <c r="C324" s="55">
        <v>2511205.9415843207</v>
      </c>
      <c r="D324" s="55">
        <v>2532128.7679888397</v>
      </c>
      <c r="E324" s="55">
        <v>2544411.0005909284</v>
      </c>
      <c r="F324" s="55">
        <v>2550180.726149098</v>
      </c>
      <c r="G324" s="55">
        <v>2546441.4805942951</v>
      </c>
      <c r="H324" s="55">
        <v>2542240.4882268477</v>
      </c>
      <c r="I324" s="55">
        <v>2535565.5459999237</v>
      </c>
      <c r="J324" s="55">
        <v>2529387.4014359149</v>
      </c>
      <c r="K324" s="55">
        <v>2522971.2031714702</v>
      </c>
      <c r="L324" s="55">
        <v>2518453.7435023799</v>
      </c>
      <c r="M324" s="55">
        <v>2514113.2122173458</v>
      </c>
      <c r="N324" s="55">
        <v>2510198.4169808803</v>
      </c>
      <c r="O324" s="55">
        <v>2508064.5439618146</v>
      </c>
      <c r="P324" s="55">
        <v>2504250.9673228632</v>
      </c>
      <c r="Q324" s="55">
        <v>2500823.2715198295</v>
      </c>
      <c r="R324" s="37">
        <f t="shared" si="23"/>
        <v>39947223.73627644</v>
      </c>
    </row>
    <row r="325" spans="1:18" x14ac:dyDescent="0.55000000000000004">
      <c r="A325" s="31" t="s">
        <v>146</v>
      </c>
      <c r="B325" s="55">
        <v>11098461.524388982</v>
      </c>
      <c r="C325" s="55">
        <v>14666136.217660816</v>
      </c>
      <c r="D325" s="55">
        <v>14732421.163360257</v>
      </c>
      <c r="E325" s="55">
        <v>14789078.368706821</v>
      </c>
      <c r="F325" s="55">
        <v>14838584.26495491</v>
      </c>
      <c r="G325" s="55">
        <v>14882148.617624544</v>
      </c>
      <c r="H325" s="55">
        <v>14860843.975089796</v>
      </c>
      <c r="I325" s="55">
        <v>14837129.063747879</v>
      </c>
      <c r="J325" s="55">
        <v>14805934.451311186</v>
      </c>
      <c r="K325" s="55">
        <v>14762580.845857974</v>
      </c>
      <c r="L325" s="55">
        <v>14705448.188648244</v>
      </c>
      <c r="M325" s="55">
        <v>14593487.399888</v>
      </c>
      <c r="N325" s="55">
        <v>14467136.019481005</v>
      </c>
      <c r="O325" s="55">
        <v>14330098.982428035</v>
      </c>
      <c r="P325" s="55">
        <v>14187729.476318292</v>
      </c>
      <c r="Q325" s="55">
        <v>14045418.076140724</v>
      </c>
      <c r="R325" s="37">
        <f t="shared" si="23"/>
        <v>230602636.63560748</v>
      </c>
    </row>
    <row r="326" spans="1:18" x14ac:dyDescent="0.55000000000000004">
      <c r="A326" s="31" t="s">
        <v>148</v>
      </c>
      <c r="B326" s="55">
        <v>1883912.4235929595</v>
      </c>
      <c r="C326" s="55">
        <v>10838201.978009526</v>
      </c>
      <c r="D326" s="55">
        <v>10975569.122230468</v>
      </c>
      <c r="E326" s="55">
        <v>11114795.329553654</v>
      </c>
      <c r="F326" s="55">
        <v>11256243.049304701</v>
      </c>
      <c r="G326" s="55">
        <v>11400185.652178153</v>
      </c>
      <c r="H326" s="55">
        <v>11560547.602539819</v>
      </c>
      <c r="I326" s="55">
        <v>11724128.604299463</v>
      </c>
      <c r="J326" s="55">
        <v>11890976.307015594</v>
      </c>
      <c r="K326" s="55">
        <v>12061032.973981811</v>
      </c>
      <c r="L326" s="55">
        <v>12234313.595406318</v>
      </c>
      <c r="M326" s="55">
        <v>12408778.179963939</v>
      </c>
      <c r="N326" s="55">
        <v>12586380.754588181</v>
      </c>
      <c r="O326" s="55">
        <v>12767262.879938738</v>
      </c>
      <c r="P326" s="55">
        <v>12951267.207900558</v>
      </c>
      <c r="Q326" s="55">
        <v>13138582.451902568</v>
      </c>
      <c r="R326" s="37">
        <f t="shared" si="23"/>
        <v>180792178.11240646</v>
      </c>
    </row>
    <row r="327" spans="1:18" x14ac:dyDescent="0.55000000000000004">
      <c r="A327" s="31" t="s">
        <v>29</v>
      </c>
      <c r="B327" s="55">
        <v>71653373.446047962</v>
      </c>
      <c r="C327" s="55">
        <v>157919430.27472544</v>
      </c>
      <c r="D327" s="55">
        <v>162447630.03576612</v>
      </c>
      <c r="E327" s="55">
        <v>166982679.50511423</v>
      </c>
      <c r="F327" s="55">
        <v>171509086.08306968</v>
      </c>
      <c r="G327" s="55">
        <v>176012332.07970938</v>
      </c>
      <c r="H327" s="55">
        <v>180459337.90362096</v>
      </c>
      <c r="I327" s="55">
        <v>184891701.86650783</v>
      </c>
      <c r="J327" s="55">
        <v>189316141.80920243</v>
      </c>
      <c r="K327" s="55">
        <v>193751383.32050657</v>
      </c>
      <c r="L327" s="55">
        <v>198189189.42955399</v>
      </c>
      <c r="M327" s="55">
        <v>202471197.20712423</v>
      </c>
      <c r="N327" s="55">
        <v>206761802.52158016</v>
      </c>
      <c r="O327" s="55">
        <v>211048371.60092324</v>
      </c>
      <c r="P327" s="55">
        <v>215299366.06006476</v>
      </c>
      <c r="Q327" s="55">
        <v>219495365.87876987</v>
      </c>
      <c r="R327" s="37">
        <f t="shared" si="23"/>
        <v>2908208389.0222869</v>
      </c>
    </row>
    <row r="328" spans="1:18" x14ac:dyDescent="0.55000000000000004">
      <c r="A328" s="31" t="s">
        <v>149</v>
      </c>
      <c r="B328" s="55">
        <v>46914993.626062319</v>
      </c>
      <c r="C328" s="55">
        <v>68710003.382533431</v>
      </c>
      <c r="D328" s="55">
        <v>72206220.242802992</v>
      </c>
      <c r="E328" s="55">
        <v>75599433.446564943</v>
      </c>
      <c r="F328" s="55">
        <v>78934160.787808999</v>
      </c>
      <c r="G328" s="55">
        <v>82245268.167056143</v>
      </c>
      <c r="H328" s="55">
        <v>85558976.63670601</v>
      </c>
      <c r="I328" s="55">
        <v>88851672.612774923</v>
      </c>
      <c r="J328" s="55">
        <v>92135878.954184443</v>
      </c>
      <c r="K328" s="55">
        <v>95403303.988919079</v>
      </c>
      <c r="L328" s="55">
        <v>98659350.762906477</v>
      </c>
      <c r="M328" s="55">
        <v>101902840.87642045</v>
      </c>
      <c r="N328" s="55">
        <v>105159838.38919348</v>
      </c>
      <c r="O328" s="55">
        <v>108436517.159539</v>
      </c>
      <c r="P328" s="55">
        <v>111741030.13995641</v>
      </c>
      <c r="Q328" s="55">
        <v>115087210.28099197</v>
      </c>
      <c r="R328" s="37">
        <f t="shared" si="23"/>
        <v>1427546699.454421</v>
      </c>
    </row>
    <row r="329" spans="1:18" x14ac:dyDescent="0.55000000000000004">
      <c r="A329" s="31" t="s">
        <v>151</v>
      </c>
      <c r="B329" s="55">
        <v>28386436.748070829</v>
      </c>
      <c r="C329" s="55">
        <v>46038338.549623244</v>
      </c>
      <c r="D329" s="55">
        <v>46670994.297532476</v>
      </c>
      <c r="E329" s="55">
        <v>47289033.624662533</v>
      </c>
      <c r="F329" s="55">
        <v>47886710.427848183</v>
      </c>
      <c r="G329" s="55">
        <v>48467603.819615752</v>
      </c>
      <c r="H329" s="55">
        <v>48934810.406611368</v>
      </c>
      <c r="I329" s="55">
        <v>49384394.363660298</v>
      </c>
      <c r="J329" s="55">
        <v>49803962.355263174</v>
      </c>
      <c r="K329" s="55">
        <v>50204397.922394924</v>
      </c>
      <c r="L329" s="55">
        <v>50585487.567953438</v>
      </c>
      <c r="M329" s="55">
        <v>50873996.3979242</v>
      </c>
      <c r="N329" s="55">
        <v>51150702.048016399</v>
      </c>
      <c r="O329" s="55">
        <v>51409174.755367696</v>
      </c>
      <c r="P329" s="55">
        <v>51649343.938183367</v>
      </c>
      <c r="Q329" s="55">
        <v>51871182.389611341</v>
      </c>
      <c r="R329" s="37">
        <f t="shared" si="23"/>
        <v>770606569.61233914</v>
      </c>
    </row>
    <row r="330" spans="1:18" x14ac:dyDescent="0.55000000000000004">
      <c r="A330" s="31" t="s">
        <v>153</v>
      </c>
      <c r="B330" s="55">
        <v>22445651.595727365</v>
      </c>
      <c r="C330" s="55">
        <v>37496811.192340545</v>
      </c>
      <c r="D330" s="55">
        <v>37135698.179354504</v>
      </c>
      <c r="E330" s="55">
        <v>36774589.55167634</v>
      </c>
      <c r="F330" s="55">
        <v>36405486.040135436</v>
      </c>
      <c r="G330" s="55">
        <v>36037921.105000094</v>
      </c>
      <c r="H330" s="55">
        <v>35653314.611374624</v>
      </c>
      <c r="I330" s="55">
        <v>35268636.017522655</v>
      </c>
      <c r="J330" s="55">
        <v>34874584.595575213</v>
      </c>
      <c r="K330" s="55">
        <v>34483086.241417259</v>
      </c>
      <c r="L330" s="55">
        <v>34089573.454776973</v>
      </c>
      <c r="M330" s="55">
        <v>33663030.242095023</v>
      </c>
      <c r="N330" s="55">
        <v>33234925.920910001</v>
      </c>
      <c r="O330" s="55">
        <v>32807727.988600262</v>
      </c>
      <c r="P330" s="55">
        <v>32376906.614103995</v>
      </c>
      <c r="Q330" s="55">
        <v>31941489.784773793</v>
      </c>
      <c r="R330" s="37">
        <f t="shared" si="23"/>
        <v>544689433.13538396</v>
      </c>
    </row>
    <row r="331" spans="1:18" x14ac:dyDescent="0.55000000000000004">
      <c r="A331" s="31" t="s">
        <v>154</v>
      </c>
      <c r="B331" s="55">
        <v>22762490.230390109</v>
      </c>
      <c r="C331" s="55">
        <v>49412854.046287335</v>
      </c>
      <c r="D331" s="55">
        <v>49375420.105778016</v>
      </c>
      <c r="E331" s="55">
        <v>49323969.132271975</v>
      </c>
      <c r="F331" s="55">
        <v>49261668.342581771</v>
      </c>
      <c r="G331" s="55">
        <v>49192574.433083758</v>
      </c>
      <c r="H331" s="55">
        <v>49086156.485961124</v>
      </c>
      <c r="I331" s="55">
        <v>48975371.863634959</v>
      </c>
      <c r="J331" s="55">
        <v>48860747.035722375</v>
      </c>
      <c r="K331" s="55">
        <v>48739262.989449278</v>
      </c>
      <c r="L331" s="55">
        <v>48610440.53080523</v>
      </c>
      <c r="M331" s="55">
        <v>48442046.457628936</v>
      </c>
      <c r="N331" s="55">
        <v>48267801.445145637</v>
      </c>
      <c r="O331" s="55">
        <v>48087677.253457241</v>
      </c>
      <c r="P331" s="55">
        <v>47903814.86568962</v>
      </c>
      <c r="Q331" s="55">
        <v>47716341.791921616</v>
      </c>
      <c r="R331" s="37">
        <f t="shared" si="23"/>
        <v>754018637.0098089</v>
      </c>
    </row>
    <row r="332" spans="1:18" x14ac:dyDescent="0.55000000000000004">
      <c r="A332" s="31" t="s">
        <v>157</v>
      </c>
      <c r="B332" s="55">
        <v>143456628.10391998</v>
      </c>
      <c r="C332" s="55">
        <v>159442164.30603725</v>
      </c>
      <c r="D332" s="55">
        <v>156479186.57559225</v>
      </c>
      <c r="E332" s="55">
        <v>153718662.67281383</v>
      </c>
      <c r="F332" s="55">
        <v>150967513.34072989</v>
      </c>
      <c r="G332" s="55">
        <v>148106831.18733901</v>
      </c>
      <c r="H332" s="55">
        <v>145261916.63447165</v>
      </c>
      <c r="I332" s="55">
        <v>142308378.20670325</v>
      </c>
      <c r="J332" s="55">
        <v>139320123.4110592</v>
      </c>
      <c r="K332" s="55">
        <v>136404462.73889592</v>
      </c>
      <c r="L332" s="55">
        <v>133612169.28938986</v>
      </c>
      <c r="M332" s="55">
        <v>131005916.26016749</v>
      </c>
      <c r="N332" s="55">
        <v>128491602.22237676</v>
      </c>
      <c r="O332" s="55">
        <v>126023925.45340666</v>
      </c>
      <c r="P332" s="55">
        <v>123536239.06834346</v>
      </c>
      <c r="Q332" s="55">
        <v>120991484.2304064</v>
      </c>
      <c r="R332" s="37">
        <f t="shared" si="23"/>
        <v>2239127203.701653</v>
      </c>
    </row>
    <row r="333" spans="1:18" x14ac:dyDescent="0.55000000000000004">
      <c r="A333" s="31" t="s">
        <v>158</v>
      </c>
      <c r="B333" s="55">
        <v>2239381.659938415</v>
      </c>
      <c r="C333" s="55">
        <v>4298400.7923209053</v>
      </c>
      <c r="D333" s="55">
        <v>4341546.4221691899</v>
      </c>
      <c r="E333" s="55">
        <v>4382671.5249400511</v>
      </c>
      <c r="F333" s="55">
        <v>4422378.5488231489</v>
      </c>
      <c r="G333" s="55">
        <v>4460755.801995229</v>
      </c>
      <c r="H333" s="55">
        <v>4496102.3867685655</v>
      </c>
      <c r="I333" s="55">
        <v>4532043.2255288055</v>
      </c>
      <c r="J333" s="55">
        <v>4568228.6641967036</v>
      </c>
      <c r="K333" s="55">
        <v>4602956.7783938805</v>
      </c>
      <c r="L333" s="55">
        <v>4635814.5596672352</v>
      </c>
      <c r="M333" s="55">
        <v>4650797.5723552844</v>
      </c>
      <c r="N333" s="55">
        <v>4663159.0517904777</v>
      </c>
      <c r="O333" s="55">
        <v>4673526.5753355427</v>
      </c>
      <c r="P333" s="55">
        <v>4681180.44304574</v>
      </c>
      <c r="Q333" s="55">
        <v>4686436.7223621681</v>
      </c>
      <c r="R333" s="37">
        <f t="shared" si="23"/>
        <v>70335380.729631335</v>
      </c>
    </row>
    <row r="334" spans="1:18" x14ac:dyDescent="0.55000000000000004">
      <c r="A334" s="31" t="s">
        <v>159</v>
      </c>
      <c r="B334" s="55">
        <v>92070.638417107926</v>
      </c>
      <c r="C334" s="55">
        <v>162949.59790358262</v>
      </c>
      <c r="D334" s="55">
        <v>168198.55178508157</v>
      </c>
      <c r="E334" s="55">
        <v>171011.88207752068</v>
      </c>
      <c r="F334" s="55">
        <v>175022.76946876981</v>
      </c>
      <c r="G334" s="55">
        <v>177675.26143261429</v>
      </c>
      <c r="H334" s="55">
        <v>181609.5847721168</v>
      </c>
      <c r="I334" s="55">
        <v>184108.36269476343</v>
      </c>
      <c r="J334" s="55">
        <v>187953.8421812125</v>
      </c>
      <c r="K334" s="55">
        <v>190290.28200598201</v>
      </c>
      <c r="L334" s="55">
        <v>191037.43108514388</v>
      </c>
      <c r="M334" s="55">
        <v>194224.09714078347</v>
      </c>
      <c r="N334" s="55">
        <v>197357.61745462514</v>
      </c>
      <c r="O334" s="55">
        <v>197337.40954376047</v>
      </c>
      <c r="P334" s="55">
        <v>198754.83085887175</v>
      </c>
      <c r="Q334" s="55">
        <v>201652.23990191537</v>
      </c>
      <c r="R334" s="37">
        <f t="shared" si="23"/>
        <v>2871254.3987238514</v>
      </c>
    </row>
    <row r="335" spans="1:18" x14ac:dyDescent="0.55000000000000004">
      <c r="A335" s="31" t="s">
        <v>160</v>
      </c>
      <c r="B335" s="55">
        <v>2951958.9338483787</v>
      </c>
      <c r="C335" s="55">
        <v>7145923.8420952726</v>
      </c>
      <c r="D335" s="55">
        <v>7244363.3528384706</v>
      </c>
      <c r="E335" s="55">
        <v>7343605.7390296003</v>
      </c>
      <c r="F335" s="55">
        <v>7442579.3153924523</v>
      </c>
      <c r="G335" s="55">
        <v>7542005.6406458607</v>
      </c>
      <c r="H335" s="55">
        <v>7642095.2745424807</v>
      </c>
      <c r="I335" s="55">
        <v>7740712.1324433163</v>
      </c>
      <c r="J335" s="55">
        <v>7838581.6651578639</v>
      </c>
      <c r="K335" s="55">
        <v>7937572.6202239487</v>
      </c>
      <c r="L335" s="55">
        <v>8037732.2853247169</v>
      </c>
      <c r="M335" s="55">
        <v>8141883.4489104077</v>
      </c>
      <c r="N335" s="55">
        <v>8246883.9058310399</v>
      </c>
      <c r="O335" s="55">
        <v>8353071.4463610305</v>
      </c>
      <c r="P335" s="55">
        <v>8458575.7126618326</v>
      </c>
      <c r="Q335" s="55">
        <v>8562531.2823857404</v>
      </c>
      <c r="R335" s="37">
        <f t="shared" si="23"/>
        <v>120630076.59769243</v>
      </c>
    </row>
    <row r="336" spans="1:18" x14ac:dyDescent="0.55000000000000004">
      <c r="A336" s="31" t="s">
        <v>162</v>
      </c>
      <c r="B336" s="55">
        <v>372901.38339633821</v>
      </c>
      <c r="C336" s="55">
        <v>1026498.974685556</v>
      </c>
      <c r="D336" s="55">
        <v>1028630.3258404359</v>
      </c>
      <c r="E336" s="55">
        <v>1030814.9469560328</v>
      </c>
      <c r="F336" s="55">
        <v>1032853.1497357588</v>
      </c>
      <c r="G336" s="55">
        <v>1035014.787482403</v>
      </c>
      <c r="H336" s="55">
        <v>1038431.3853920694</v>
      </c>
      <c r="I336" s="55">
        <v>1041842.2121138135</v>
      </c>
      <c r="J336" s="55">
        <v>1045094.9671568061</v>
      </c>
      <c r="K336" s="55">
        <v>1048335.3098300596</v>
      </c>
      <c r="L336" s="55">
        <v>1051799.1584971116</v>
      </c>
      <c r="M336" s="55">
        <v>1049819.2302388067</v>
      </c>
      <c r="N336" s="55">
        <v>1047828.5147768072</v>
      </c>
      <c r="O336" s="55">
        <v>1045990.2749291314</v>
      </c>
      <c r="P336" s="55">
        <v>1044062.8405869803</v>
      </c>
      <c r="Q336" s="55">
        <v>1042044.0903578791</v>
      </c>
      <c r="R336" s="37">
        <f t="shared" si="23"/>
        <v>15981961.551975992</v>
      </c>
    </row>
    <row r="337" spans="1:18" x14ac:dyDescent="0.55000000000000004">
      <c r="A337" s="31" t="s">
        <v>163</v>
      </c>
      <c r="B337" s="55">
        <v>1308112.5536072708</v>
      </c>
      <c r="C337" s="55">
        <v>7859033.8026470337</v>
      </c>
      <c r="D337" s="55">
        <v>7852066.8164551808</v>
      </c>
      <c r="E337" s="55">
        <v>7845132.9271824453</v>
      </c>
      <c r="F337" s="55">
        <v>7837670.2578595979</v>
      </c>
      <c r="G337" s="55">
        <v>7829784.3869513189</v>
      </c>
      <c r="H337" s="55">
        <v>7810137.6725686742</v>
      </c>
      <c r="I337" s="55">
        <v>7791024.3284649244</v>
      </c>
      <c r="J337" s="55">
        <v>7771838.667371559</v>
      </c>
      <c r="K337" s="55">
        <v>7752400.0449759047</v>
      </c>
      <c r="L337" s="55">
        <v>7733333.7633411447</v>
      </c>
      <c r="M337" s="55">
        <v>7690312.7645273469</v>
      </c>
      <c r="N337" s="55">
        <v>7647718.6238684626</v>
      </c>
      <c r="O337" s="55">
        <v>7605211.5869638519</v>
      </c>
      <c r="P337" s="55">
        <v>7562608.0680456758</v>
      </c>
      <c r="Q337" s="55">
        <v>7520756.6627559233</v>
      </c>
      <c r="R337" s="37">
        <f t="shared" si="23"/>
        <v>117417142.9275863</v>
      </c>
    </row>
    <row r="338" spans="1:18" x14ac:dyDescent="0.55000000000000004">
      <c r="A338" s="31" t="s">
        <v>164</v>
      </c>
      <c r="B338" s="55">
        <v>1625835.81787422</v>
      </c>
      <c r="C338" s="55">
        <v>7766657.7149866223</v>
      </c>
      <c r="D338" s="55">
        <v>7779421.8476206558</v>
      </c>
      <c r="E338" s="55">
        <v>7792530.5386569025</v>
      </c>
      <c r="F338" s="55">
        <v>7805993.1384695759</v>
      </c>
      <c r="G338" s="55">
        <v>7819723.378334146</v>
      </c>
      <c r="H338" s="55">
        <v>7846068.5837391727</v>
      </c>
      <c r="I338" s="55">
        <v>7872517.0551839648</v>
      </c>
      <c r="J338" s="55">
        <v>7899068.2955180146</v>
      </c>
      <c r="K338" s="55">
        <v>7925720.6515012765</v>
      </c>
      <c r="L338" s="55">
        <v>7952471.4831006695</v>
      </c>
      <c r="M338" s="55">
        <v>7970563.0995509857</v>
      </c>
      <c r="N338" s="55">
        <v>7988703.6593693458</v>
      </c>
      <c r="O338" s="55">
        <v>8006886.2889251458</v>
      </c>
      <c r="P338" s="55">
        <v>8025124.4141573422</v>
      </c>
      <c r="Q338" s="55">
        <v>8043403.8146119826</v>
      </c>
      <c r="R338" s="37">
        <f t="shared" ref="R338:R354" si="24">SUM(B338:Q338)</f>
        <v>120120689.78160003</v>
      </c>
    </row>
    <row r="339" spans="1:18" x14ac:dyDescent="0.55000000000000004">
      <c r="A339" s="31" t="s">
        <v>27</v>
      </c>
      <c r="B339" s="55">
        <v>43417315.533581689</v>
      </c>
      <c r="C339" s="55">
        <v>50987386.247428641</v>
      </c>
      <c r="D339" s="55">
        <v>50044873.515858248</v>
      </c>
      <c r="E339" s="55">
        <v>49106152.01131539</v>
      </c>
      <c r="F339" s="55">
        <v>48181503.468596712</v>
      </c>
      <c r="G339" s="55">
        <v>47275855.381073818</v>
      </c>
      <c r="H339" s="55">
        <v>46427053.802660406</v>
      </c>
      <c r="I339" s="55">
        <v>45602969.061553791</v>
      </c>
      <c r="J339" s="55">
        <v>44798527.660427518</v>
      </c>
      <c r="K339" s="55">
        <v>44005907.727849051</v>
      </c>
      <c r="L339" s="55">
        <v>43223180.627522364</v>
      </c>
      <c r="M339" s="55">
        <v>42411833.359780982</v>
      </c>
      <c r="N339" s="55">
        <v>41610124.473795876</v>
      </c>
      <c r="O339" s="55">
        <v>40819199.717037365</v>
      </c>
      <c r="P339" s="55">
        <v>40038447.56239628</v>
      </c>
      <c r="Q339" s="55">
        <v>39266197.317363024</v>
      </c>
      <c r="R339" s="37">
        <f t="shared" si="24"/>
        <v>717216527.4682411</v>
      </c>
    </row>
    <row r="340" spans="1:18" x14ac:dyDescent="0.55000000000000004">
      <c r="A340" s="31" t="s">
        <v>165</v>
      </c>
      <c r="B340" s="55">
        <v>3819716.9276533131</v>
      </c>
      <c r="C340" s="55">
        <v>11377587.428863861</v>
      </c>
      <c r="D340" s="55">
        <v>11627916.773680685</v>
      </c>
      <c r="E340" s="55">
        <v>11876243.858923497</v>
      </c>
      <c r="F340" s="55">
        <v>12123343.467649342</v>
      </c>
      <c r="G340" s="55">
        <v>12371146.88781523</v>
      </c>
      <c r="H340" s="55">
        <v>12594530.873470457</v>
      </c>
      <c r="I340" s="55">
        <v>12817273.043615352</v>
      </c>
      <c r="J340" s="55">
        <v>13041284.523494054</v>
      </c>
      <c r="K340" s="55">
        <v>13261516.737524614</v>
      </c>
      <c r="L340" s="55">
        <v>13481604.525342286</v>
      </c>
      <c r="M340" s="55">
        <v>13674996.344944887</v>
      </c>
      <c r="N340" s="55">
        <v>13864026.405700561</v>
      </c>
      <c r="O340" s="55">
        <v>14049923.3173123</v>
      </c>
      <c r="P340" s="55">
        <v>14235084.905804917</v>
      </c>
      <c r="Q340" s="55">
        <v>14419584.303190067</v>
      </c>
      <c r="R340" s="37">
        <f t="shared" si="24"/>
        <v>198635780.32498538</v>
      </c>
    </row>
    <row r="341" spans="1:18" x14ac:dyDescent="0.55000000000000004">
      <c r="A341" s="31" t="s">
        <v>167</v>
      </c>
      <c r="B341" s="55">
        <v>6289723.5961255152</v>
      </c>
      <c r="C341" s="55">
        <v>27819576.170443166</v>
      </c>
      <c r="D341" s="55">
        <v>27819519.838533651</v>
      </c>
      <c r="E341" s="55">
        <v>27821151.576843962</v>
      </c>
      <c r="F341" s="55">
        <v>27823890.385144733</v>
      </c>
      <c r="G341" s="55">
        <v>27825007.505216364</v>
      </c>
      <c r="H341" s="55">
        <v>27773937.808357481</v>
      </c>
      <c r="I341" s="55">
        <v>27723083.63434615</v>
      </c>
      <c r="J341" s="55">
        <v>27672429.453374542</v>
      </c>
      <c r="K341" s="55">
        <v>27621942.415456682</v>
      </c>
      <c r="L341" s="55">
        <v>27571627.205706123</v>
      </c>
      <c r="M341" s="55">
        <v>27462046.336004328</v>
      </c>
      <c r="N341" s="55">
        <v>27353127.689370502</v>
      </c>
      <c r="O341" s="55">
        <v>27244819.122652493</v>
      </c>
      <c r="P341" s="55">
        <v>27137172.443012219</v>
      </c>
      <c r="Q341" s="55">
        <v>27030136.845681626</v>
      </c>
      <c r="R341" s="37">
        <f t="shared" si="24"/>
        <v>419989192.0262695</v>
      </c>
    </row>
    <row r="342" spans="1:18" x14ac:dyDescent="0.55000000000000004">
      <c r="A342" s="31" t="s">
        <v>21</v>
      </c>
      <c r="B342" s="55">
        <v>6573578.8207359705</v>
      </c>
      <c r="C342" s="55">
        <v>8868191.7106152102</v>
      </c>
      <c r="D342" s="55">
        <v>8765893.4207967222</v>
      </c>
      <c r="E342" s="55">
        <v>8666580.3135918528</v>
      </c>
      <c r="F342" s="55">
        <v>8560378.116556894</v>
      </c>
      <c r="G342" s="55">
        <v>8468424.0826806445</v>
      </c>
      <c r="H342" s="55">
        <v>8375602.8839784926</v>
      </c>
      <c r="I342" s="55">
        <v>8283521.5566634089</v>
      </c>
      <c r="J342" s="55">
        <v>8197261.1361265434</v>
      </c>
      <c r="K342" s="55">
        <v>8111625.7409207243</v>
      </c>
      <c r="L342" s="55">
        <v>8036613.469355559</v>
      </c>
      <c r="M342" s="55">
        <v>7949736.5564082842</v>
      </c>
      <c r="N342" s="55">
        <v>7858580.7197822407</v>
      </c>
      <c r="O342" s="55">
        <v>7782735.1359475208</v>
      </c>
      <c r="P342" s="55">
        <v>7707296.0004172893</v>
      </c>
      <c r="Q342" s="55">
        <v>7627484.889286492</v>
      </c>
      <c r="R342" s="37">
        <f t="shared" si="24"/>
        <v>129833504.55386385</v>
      </c>
    </row>
    <row r="343" spans="1:18" x14ac:dyDescent="0.55000000000000004">
      <c r="A343" s="31" t="s">
        <v>53</v>
      </c>
      <c r="B343" s="55">
        <v>4338957.5538841821</v>
      </c>
      <c r="C343" s="55">
        <v>5272584.5612084316</v>
      </c>
      <c r="D343" s="55">
        <v>5242207.1590366196</v>
      </c>
      <c r="E343" s="55">
        <v>5211139.8000421645</v>
      </c>
      <c r="F343" s="55">
        <v>5179505.1502212994</v>
      </c>
      <c r="G343" s="55">
        <v>5147203.3474498838</v>
      </c>
      <c r="H343" s="55">
        <v>5124703.0765186483</v>
      </c>
      <c r="I343" s="55">
        <v>5101332.9295312576</v>
      </c>
      <c r="J343" s="55">
        <v>5076422.2329187766</v>
      </c>
      <c r="K343" s="55">
        <v>5053578.2542055417</v>
      </c>
      <c r="L343" s="55">
        <v>5031928.049578297</v>
      </c>
      <c r="M343" s="55">
        <v>5028565.4992120937</v>
      </c>
      <c r="N343" s="55">
        <v>5026171.8905869657</v>
      </c>
      <c r="O343" s="55">
        <v>5024793.4465344967</v>
      </c>
      <c r="P343" s="55">
        <v>5022697.2470763093</v>
      </c>
      <c r="Q343" s="55">
        <v>5018797.6940382691</v>
      </c>
      <c r="R343" s="37">
        <f t="shared" si="24"/>
        <v>80900587.892043218</v>
      </c>
    </row>
    <row r="344" spans="1:18" x14ac:dyDescent="0.55000000000000004">
      <c r="A344" s="31" t="s">
        <v>172</v>
      </c>
      <c r="B344" s="55">
        <v>6224593.5383982295</v>
      </c>
      <c r="C344" s="55">
        <v>12150065.089908376</v>
      </c>
      <c r="D344" s="55">
        <v>12523685.456764635</v>
      </c>
      <c r="E344" s="55">
        <v>12891165.930301376</v>
      </c>
      <c r="F344" s="55">
        <v>13261472.238480542</v>
      </c>
      <c r="G344" s="55">
        <v>13630477.441384014</v>
      </c>
      <c r="H344" s="55">
        <v>13992296.373975836</v>
      </c>
      <c r="I344" s="55">
        <v>14350581.625414189</v>
      </c>
      <c r="J344" s="55">
        <v>14713092.970792379</v>
      </c>
      <c r="K344" s="55">
        <v>15068181.703175828</v>
      </c>
      <c r="L344" s="55">
        <v>15420926.150885288</v>
      </c>
      <c r="M344" s="55">
        <v>15748288.088895831</v>
      </c>
      <c r="N344" s="55">
        <v>16066257.261883531</v>
      </c>
      <c r="O344" s="55">
        <v>16387076.764679812</v>
      </c>
      <c r="P344" s="55">
        <v>16697565.233570833</v>
      </c>
      <c r="Q344" s="55">
        <v>17007162.535951592</v>
      </c>
      <c r="R344" s="37">
        <f t="shared" si="24"/>
        <v>226132888.40446231</v>
      </c>
    </row>
    <row r="345" spans="1:18" x14ac:dyDescent="0.55000000000000004">
      <c r="A345" s="31" t="s">
        <v>175</v>
      </c>
      <c r="B345" s="55">
        <v>3015855.8946772912</v>
      </c>
      <c r="C345" s="55">
        <v>3606021.1796585084</v>
      </c>
      <c r="D345" s="55">
        <v>3540706.9114655117</v>
      </c>
      <c r="E345" s="55">
        <v>3476774.8997277692</v>
      </c>
      <c r="F345" s="55">
        <v>3413851.658424465</v>
      </c>
      <c r="G345" s="55">
        <v>3352056.2591872192</v>
      </c>
      <c r="H345" s="55">
        <v>3286656.5182716595</v>
      </c>
      <c r="I345" s="55">
        <v>3222457.5034270841</v>
      </c>
      <c r="J345" s="55">
        <v>3159433.1693766164</v>
      </c>
      <c r="K345" s="55">
        <v>3097631.5512700905</v>
      </c>
      <c r="L345" s="55">
        <v>3037028.8214883525</v>
      </c>
      <c r="M345" s="55">
        <v>2974364.0772922491</v>
      </c>
      <c r="N345" s="55">
        <v>2913060.4881240088</v>
      </c>
      <c r="O345" s="55">
        <v>2852871.8739065165</v>
      </c>
      <c r="P345" s="55">
        <v>2793772.8742780858</v>
      </c>
      <c r="Q345" s="55">
        <v>2735884.7438974786</v>
      </c>
      <c r="R345" s="37">
        <f t="shared" si="24"/>
        <v>50478428.424472891</v>
      </c>
    </row>
    <row r="346" spans="1:18" x14ac:dyDescent="0.55000000000000004">
      <c r="A346" s="31" t="s">
        <v>24</v>
      </c>
      <c r="B346" s="55">
        <v>18658520.060781918</v>
      </c>
      <c r="C346" s="55">
        <v>62743837.728521511</v>
      </c>
      <c r="D346" s="55">
        <v>63722230.6836771</v>
      </c>
      <c r="E346" s="55">
        <v>64696538.214481249</v>
      </c>
      <c r="F346" s="55">
        <v>65660841.17108468</v>
      </c>
      <c r="G346" s="55">
        <v>66612947.917802438</v>
      </c>
      <c r="H346" s="55">
        <v>67487833.811137304</v>
      </c>
      <c r="I346" s="55">
        <v>68370374.732066616</v>
      </c>
      <c r="J346" s="55">
        <v>69261478.214528859</v>
      </c>
      <c r="K346" s="55">
        <v>70157418.675583363</v>
      </c>
      <c r="L346" s="55">
        <v>71055773.156582221</v>
      </c>
      <c r="M346" s="55">
        <v>71812186.881389618</v>
      </c>
      <c r="N346" s="55">
        <v>72567710.85930717</v>
      </c>
      <c r="O346" s="55">
        <v>73324142.452357933</v>
      </c>
      <c r="P346" s="55">
        <v>74083459.764472857</v>
      </c>
      <c r="Q346" s="55">
        <v>74840703.170728788</v>
      </c>
      <c r="R346" s="37">
        <f t="shared" si="24"/>
        <v>1055055997.4945036</v>
      </c>
    </row>
    <row r="347" spans="1:18" x14ac:dyDescent="0.55000000000000004">
      <c r="A347" s="31" t="s">
        <v>43</v>
      </c>
      <c r="B347" s="55">
        <v>31523831.533817604</v>
      </c>
      <c r="C347" s="55">
        <v>43937591.404080182</v>
      </c>
      <c r="D347" s="55">
        <v>42459304.541788951</v>
      </c>
      <c r="E347" s="55">
        <v>41041609.595424622</v>
      </c>
      <c r="F347" s="55">
        <v>39667917.777413301</v>
      </c>
      <c r="G347" s="55">
        <v>38339537.959930204</v>
      </c>
      <c r="H347" s="55">
        <v>37179795.529895209</v>
      </c>
      <c r="I347" s="55">
        <v>36058056.756475151</v>
      </c>
      <c r="J347" s="55">
        <v>34972857.059193768</v>
      </c>
      <c r="K347" s="55">
        <v>33919243.331791811</v>
      </c>
      <c r="L347" s="55">
        <v>32891366.080927223</v>
      </c>
      <c r="M347" s="55">
        <v>31869912.720363803</v>
      </c>
      <c r="N347" s="55">
        <v>30879304.85637337</v>
      </c>
      <c r="O347" s="55">
        <v>29910235.732211534</v>
      </c>
      <c r="P347" s="55">
        <v>28966348.737507049</v>
      </c>
      <c r="Q347" s="55">
        <v>28041876.750715811</v>
      </c>
      <c r="R347" s="37">
        <f t="shared" si="24"/>
        <v>561658790.36790967</v>
      </c>
    </row>
    <row r="348" spans="1:18" x14ac:dyDescent="0.55000000000000004">
      <c r="A348" s="31" t="s">
        <v>176</v>
      </c>
      <c r="B348" s="55">
        <v>18407777.720158562</v>
      </c>
      <c r="C348" s="55">
        <v>45685890.091285445</v>
      </c>
      <c r="D348" s="55">
        <v>46139169.004020803</v>
      </c>
      <c r="E348" s="55">
        <v>46596284.938042693</v>
      </c>
      <c r="F348" s="55">
        <v>47055891.663884126</v>
      </c>
      <c r="G348" s="55">
        <v>47514136.986193322</v>
      </c>
      <c r="H348" s="55">
        <v>48023385.090011492</v>
      </c>
      <c r="I348" s="55">
        <v>48532724.115529716</v>
      </c>
      <c r="J348" s="55">
        <v>49043875.361805953</v>
      </c>
      <c r="K348" s="55">
        <v>49559964.348357052</v>
      </c>
      <c r="L348" s="55">
        <v>50083068.294349849</v>
      </c>
      <c r="M348" s="55">
        <v>50595796.261551246</v>
      </c>
      <c r="N348" s="55">
        <v>51113980.007663094</v>
      </c>
      <c r="O348" s="55">
        <v>51635291.686684109</v>
      </c>
      <c r="P348" s="55">
        <v>52154118.230201639</v>
      </c>
      <c r="Q348" s="55">
        <v>52672486.999665767</v>
      </c>
      <c r="R348" s="37">
        <f t="shared" si="24"/>
        <v>754813840.79940486</v>
      </c>
    </row>
    <row r="349" spans="1:18" x14ac:dyDescent="0.55000000000000004">
      <c r="A349" s="31" t="s">
        <v>177</v>
      </c>
      <c r="B349" s="55">
        <v>225474735.36347377</v>
      </c>
      <c r="C349" s="55">
        <v>279214200.15018767</v>
      </c>
      <c r="D349" s="55">
        <v>273290889.24849522</v>
      </c>
      <c r="E349" s="55">
        <v>267560440.29199368</v>
      </c>
      <c r="F349" s="55">
        <v>261972303.29137534</v>
      </c>
      <c r="G349" s="55">
        <v>256487454.6020667</v>
      </c>
      <c r="H349" s="55">
        <v>251272378.4128215</v>
      </c>
      <c r="I349" s="55">
        <v>246176232.27853984</v>
      </c>
      <c r="J349" s="55">
        <v>241191807.21660167</v>
      </c>
      <c r="K349" s="55">
        <v>236311146.81510478</v>
      </c>
      <c r="L349" s="55">
        <v>231536481.78095359</v>
      </c>
      <c r="M349" s="55">
        <v>226871634.83990508</v>
      </c>
      <c r="N349" s="55">
        <v>222303162.34414375</v>
      </c>
      <c r="O349" s="55">
        <v>217805454.24761468</v>
      </c>
      <c r="P349" s="55">
        <v>213358683.59738702</v>
      </c>
      <c r="Q349" s="55">
        <v>208936505.67649147</v>
      </c>
      <c r="R349" s="37">
        <f t="shared" si="24"/>
        <v>3859763510.157156</v>
      </c>
    </row>
    <row r="350" spans="1:18" x14ac:dyDescent="0.55000000000000004">
      <c r="A350" s="31" t="s">
        <v>178</v>
      </c>
      <c r="B350" s="55">
        <v>17168999.252656452</v>
      </c>
      <c r="C350" s="55">
        <v>20230779.182572313</v>
      </c>
      <c r="D350" s="55">
        <v>19835044.352708139</v>
      </c>
      <c r="E350" s="55">
        <v>19447989.092150688</v>
      </c>
      <c r="F350" s="55">
        <v>19069254.570476927</v>
      </c>
      <c r="G350" s="55">
        <v>18698640.284737464</v>
      </c>
      <c r="H350" s="55">
        <v>18361487.81603213</v>
      </c>
      <c r="I350" s="55">
        <v>18030038.279957909</v>
      </c>
      <c r="J350" s="55">
        <v>17704428.050880603</v>
      </c>
      <c r="K350" s="55">
        <v>17385714.835122053</v>
      </c>
      <c r="L350" s="55">
        <v>17073062.81822674</v>
      </c>
      <c r="M350" s="55">
        <v>16775173.291070674</v>
      </c>
      <c r="N350" s="55">
        <v>16483098.734711824</v>
      </c>
      <c r="O350" s="55">
        <v>16196058.890566828</v>
      </c>
      <c r="P350" s="55">
        <v>15912984.825911261</v>
      </c>
      <c r="Q350" s="55">
        <v>15633400.598397901</v>
      </c>
      <c r="R350" s="37">
        <f t="shared" si="24"/>
        <v>284006154.87617987</v>
      </c>
    </row>
    <row r="351" spans="1:18" x14ac:dyDescent="0.55000000000000004">
      <c r="A351" s="31" t="s">
        <v>180</v>
      </c>
      <c r="B351" s="55">
        <v>77219447.034055173</v>
      </c>
      <c r="C351" s="55">
        <v>89881283.18611306</v>
      </c>
      <c r="D351" s="55">
        <v>88880898.456021041</v>
      </c>
      <c r="E351" s="55">
        <v>87823446.232374802</v>
      </c>
      <c r="F351" s="55">
        <v>86725386.42855455</v>
      </c>
      <c r="G351" s="55">
        <v>85598160.116633072</v>
      </c>
      <c r="H351" s="55">
        <v>84537474.171556324</v>
      </c>
      <c r="I351" s="55">
        <v>83453130.138695374</v>
      </c>
      <c r="J351" s="55">
        <v>82353056.924078435</v>
      </c>
      <c r="K351" s="55">
        <v>81238777.129160464</v>
      </c>
      <c r="L351" s="55">
        <v>80121990.316885009</v>
      </c>
      <c r="M351" s="55">
        <v>79036534.253946915</v>
      </c>
      <c r="N351" s="55">
        <v>77937997.038072944</v>
      </c>
      <c r="O351" s="55">
        <v>76819751.90784426</v>
      </c>
      <c r="P351" s="55">
        <v>75677412.58095707</v>
      </c>
      <c r="Q351" s="55">
        <v>74497040.287723288</v>
      </c>
      <c r="R351" s="37">
        <f t="shared" si="24"/>
        <v>1311801786.202672</v>
      </c>
    </row>
    <row r="352" spans="1:18" x14ac:dyDescent="0.55000000000000004">
      <c r="A352" s="31" t="s">
        <v>181</v>
      </c>
      <c r="B352" s="55">
        <v>1816519.985696394</v>
      </c>
      <c r="C352" s="55">
        <v>5481691.2499526609</v>
      </c>
      <c r="D352" s="55">
        <v>5518047.5549520142</v>
      </c>
      <c r="E352" s="55">
        <v>5554263.6810856499</v>
      </c>
      <c r="F352" s="55">
        <v>5590275.8182534678</v>
      </c>
      <c r="G352" s="55">
        <v>5626283.1947267381</v>
      </c>
      <c r="H352" s="55">
        <v>5651639.4337541321</v>
      </c>
      <c r="I352" s="55">
        <v>5676986.8465817031</v>
      </c>
      <c r="J352" s="55">
        <v>5702229.7474845788</v>
      </c>
      <c r="K352" s="55">
        <v>5726671.4868716914</v>
      </c>
      <c r="L352" s="55">
        <v>5750240.0778293498</v>
      </c>
      <c r="M352" s="55">
        <v>5760743.0862611551</v>
      </c>
      <c r="N352" s="55">
        <v>5770470.0029456811</v>
      </c>
      <c r="O352" s="55">
        <v>5778645.9136207271</v>
      </c>
      <c r="P352" s="55">
        <v>5786223.2404437372</v>
      </c>
      <c r="Q352" s="55">
        <v>5792716.0207838174</v>
      </c>
      <c r="R352" s="37">
        <f t="shared" si="24"/>
        <v>86983647.341243491</v>
      </c>
    </row>
    <row r="353" spans="1:18" x14ac:dyDescent="0.55000000000000004">
      <c r="A353" s="31" t="s">
        <v>20</v>
      </c>
      <c r="B353" s="55">
        <v>21947080.957289457</v>
      </c>
      <c r="C353" s="55">
        <v>55256680.852722287</v>
      </c>
      <c r="D353" s="55">
        <v>55617685.803018168</v>
      </c>
      <c r="E353" s="55">
        <v>55949974.251124434</v>
      </c>
      <c r="F353" s="55">
        <v>56264280.330759592</v>
      </c>
      <c r="G353" s="55">
        <v>56555536.27397126</v>
      </c>
      <c r="H353" s="55">
        <v>56791684.180572644</v>
      </c>
      <c r="I353" s="55">
        <v>57034171.150786735</v>
      </c>
      <c r="J353" s="55">
        <v>57280128.813457906</v>
      </c>
      <c r="K353" s="55">
        <v>57523899.208140612</v>
      </c>
      <c r="L353" s="55">
        <v>57766471.022604808</v>
      </c>
      <c r="M353" s="55">
        <v>57920630.346810415</v>
      </c>
      <c r="N353" s="55">
        <v>58075424.173107699</v>
      </c>
      <c r="O353" s="55">
        <v>58223765.151001632</v>
      </c>
      <c r="P353" s="55">
        <v>58377652.399973452</v>
      </c>
      <c r="Q353" s="55">
        <v>58532746.87640129</v>
      </c>
      <c r="R353" s="37">
        <f t="shared" si="24"/>
        <v>879117811.79174244</v>
      </c>
    </row>
    <row r="354" spans="1:18" x14ac:dyDescent="0.55000000000000004">
      <c r="A354" s="31" t="s">
        <v>18</v>
      </c>
      <c r="B354" s="55">
        <v>4927761.5466648359</v>
      </c>
      <c r="C354" s="55">
        <v>10625635.945430299</v>
      </c>
      <c r="D354" s="55">
        <v>10532503.591842141</v>
      </c>
      <c r="E354" s="55">
        <v>10441597.774492737</v>
      </c>
      <c r="F354" s="55">
        <v>10353773.228769504</v>
      </c>
      <c r="G354" s="55">
        <v>10267669.245284637</v>
      </c>
      <c r="H354" s="55">
        <v>10191901.612436736</v>
      </c>
      <c r="I354" s="55">
        <v>10115781.622942444</v>
      </c>
      <c r="J354" s="55">
        <v>10042003.770728301</v>
      </c>
      <c r="K354" s="55">
        <v>9969585.6334989872</v>
      </c>
      <c r="L354" s="55">
        <v>9899632.0366386436</v>
      </c>
      <c r="M354" s="55">
        <v>9826638.1542126574</v>
      </c>
      <c r="N354" s="55">
        <v>9755699.3774821889</v>
      </c>
      <c r="O354" s="55">
        <v>9686169.8770055715</v>
      </c>
      <c r="P354" s="55">
        <v>9616062.3839719258</v>
      </c>
      <c r="Q354" s="55">
        <v>9545673.3274591677</v>
      </c>
      <c r="R354" s="37">
        <f t="shared" si="24"/>
        <v>155798089.12886077</v>
      </c>
    </row>
    <row r="356" spans="1:18" x14ac:dyDescent="0.55000000000000004">
      <c r="A356" s="31" t="s">
        <v>229</v>
      </c>
      <c r="B356" s="37">
        <f>SUM(B274:B354)</f>
        <v>4492338244.7870302</v>
      </c>
      <c r="C356" s="37">
        <f t="shared" ref="C356:M356" si="25">SUM(C274:C354)</f>
        <v>6087679531.5914431</v>
      </c>
      <c r="D356" s="37">
        <f t="shared" si="25"/>
        <v>5991225541.7166195</v>
      </c>
      <c r="E356" s="37">
        <f t="shared" si="25"/>
        <v>5897424246.1766062</v>
      </c>
      <c r="F356" s="37">
        <f t="shared" si="25"/>
        <v>5806559972.1900511</v>
      </c>
      <c r="G356" s="37">
        <f t="shared" si="25"/>
        <v>5718839131.943162</v>
      </c>
      <c r="H356" s="37">
        <f t="shared" si="25"/>
        <v>5636284726.0484962</v>
      </c>
      <c r="I356" s="37">
        <f t="shared" si="25"/>
        <v>5556703884.0675993</v>
      </c>
      <c r="J356" s="37">
        <f t="shared" si="25"/>
        <v>5480693041.6735535</v>
      </c>
      <c r="K356" s="37">
        <f t="shared" si="25"/>
        <v>5408937703.8218536</v>
      </c>
      <c r="L356" s="37">
        <f t="shared" si="25"/>
        <v>5341643779.4108343</v>
      </c>
      <c r="M356" s="37">
        <f t="shared" si="25"/>
        <v>5278894533.8410664</v>
      </c>
      <c r="N356" s="37">
        <f>SUM(N274:N354)</f>
        <v>5219681064.8182993</v>
      </c>
      <c r="O356" s="37">
        <f>SUM(O274:O354)</f>
        <v>5163297424.6476202</v>
      </c>
      <c r="P356" s="37">
        <f>SUM(P274:P354)</f>
        <v>5108520257.2468243</v>
      </c>
      <c r="Q356" s="37">
        <f>SUM(Q274:Q354)</f>
        <v>5054652755.4014311</v>
      </c>
      <c r="R356" s="37">
        <f>SUM(R274:R354)</f>
        <v>87243375839.382523</v>
      </c>
    </row>
  </sheetData>
  <mergeCells count="5">
    <mergeCell ref="B6:C6"/>
    <mergeCell ref="D6:E6"/>
    <mergeCell ref="F6:G6"/>
    <mergeCell ref="H6:I6"/>
    <mergeCell ref="J6:K6"/>
  </mergeCells>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4" operator="equal" id="{E0E34C36-E12A-45C3-BB77-4373C8C918DD}">
            <xm:f>'\Users\Nadia\Documents\Work\Futures Institute\Project Management\UNFPA\Condom Investment Case\Deliverable 5 Manuscript\S2\[S2.xlsx]Set up'!#REF!</xm:f>
            <x14:dxf>
              <font>
                <color auto="1"/>
              </font>
              <fill>
                <patternFill>
                  <bgColor rgb="FFFF0000"/>
                </patternFill>
              </fill>
            </x14:dxf>
          </x14:cfRule>
          <x14:cfRule type="cellIs" priority="5" operator="equal" id="{9569FC4C-F257-46E7-8BFA-9D5604E614F0}">
            <xm:f>'\Users\Nadia\Documents\Work\Futures Institute\Project Management\UNFPA\Condom Investment Case\Deliverable 5 Manuscript\S2\[S2.xlsx]Set up'!#REF!</xm:f>
            <x14:dxf>
              <font>
                <color auto="1"/>
              </font>
              <fill>
                <patternFill>
                  <bgColor rgb="FFFFFF00"/>
                </patternFill>
              </fill>
            </x14:dxf>
          </x14:cfRule>
          <x14:cfRule type="containsText" priority="6" operator="containsText" id="{EA0057A2-1B5D-424F-81EC-9B2D14C03BC9}">
            <xm:f>NOT(ISERROR(SEARCH('\Users\Nadia\Documents\Work\Futures Institute\Project Management\UNFPA\Condom Investment Case\Deliverable 5 Manuscript\S2\[S2.xlsx]Set up'!#REF!,M8)))</xm:f>
            <xm:f>'\Users\Nadia\Documents\Work\Futures Institute\Project Management\UNFPA\Condom Investment Case\Deliverable 5 Manuscript\S2\[S2.xlsx]Set up'!#REF!</xm:f>
            <x14:dxf>
              <font>
                <color auto="1"/>
              </font>
              <fill>
                <patternFill>
                  <bgColor rgb="FFC6EFCE"/>
                </patternFill>
              </fill>
            </x14:dxf>
          </x14:cfRule>
          <xm:sqref>M8:O88</xm:sqref>
        </x14:conditionalFormatting>
        <x14:conditionalFormatting xmlns:xm="http://schemas.microsoft.com/office/excel/2006/main">
          <x14:cfRule type="cellIs" priority="1" operator="equal" id="{AD925F45-CE31-46FA-BDA3-60A918B90EC0}">
            <xm:f>'\Users\Nadia\Documents\Work\Futures Institute\Project Management\UNFPA\Condom Investment Case\Deliverable 5 Manuscript\S2\[S2.xlsx]Set up'!#REF!</xm:f>
            <x14:dxf>
              <font>
                <color auto="1"/>
              </font>
              <fill>
                <patternFill>
                  <bgColor rgb="FFFF0000"/>
                </patternFill>
              </fill>
            </x14:dxf>
          </x14:cfRule>
          <x14:cfRule type="cellIs" priority="2" operator="equal" id="{CBF910AC-CABE-4A2D-B35E-72E31D44C1F1}">
            <xm:f>'\Users\Nadia\Documents\Work\Futures Institute\Project Management\UNFPA\Condom Investment Case\Deliverable 5 Manuscript\S2\[S2.xlsx]Set up'!#REF!</xm:f>
            <x14:dxf>
              <font>
                <color auto="1"/>
              </font>
              <fill>
                <patternFill>
                  <bgColor rgb="FFFFFF00"/>
                </patternFill>
              </fill>
            </x14:dxf>
          </x14:cfRule>
          <x14:cfRule type="containsText" priority="3" operator="containsText" id="{84D28E72-7650-4F98-B153-8898ABB33A04}">
            <xm:f>NOT(ISERROR(SEARCH('\Users\Nadia\Documents\Work\Futures Institute\Project Management\UNFPA\Condom Investment Case\Deliverable 5 Manuscript\S2\[S2.xlsx]Set up'!#REF!,L8)))</xm:f>
            <xm:f>'\Users\Nadia\Documents\Work\Futures Institute\Project Management\UNFPA\Condom Investment Case\Deliverable 5 Manuscript\S2\[S2.xlsx]Set up'!#REF!</xm:f>
            <x14:dxf>
              <font>
                <color auto="1"/>
              </font>
              <fill>
                <patternFill>
                  <bgColor rgb="FFC6EFCE"/>
                </patternFill>
              </fill>
            </x14:dxf>
          </x14:cfRule>
          <xm:sqref>L8:O88</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21"/>
  <sheetViews>
    <sheetView workbookViewId="0">
      <selection activeCell="A5" sqref="A5"/>
    </sheetView>
  </sheetViews>
  <sheetFormatPr defaultRowHeight="14.4" x14ac:dyDescent="0.55000000000000004"/>
  <cols>
    <col min="1" max="1" width="16.5234375" bestFit="1" customWidth="1"/>
    <col min="2" max="2" width="25" bestFit="1" customWidth="1"/>
    <col min="3" max="3" width="21.734375" customWidth="1"/>
    <col min="4" max="4" width="35.89453125" bestFit="1" customWidth="1"/>
    <col min="5" max="5" width="32.5234375" bestFit="1" customWidth="1"/>
    <col min="6" max="6" width="26.62890625" bestFit="1" customWidth="1"/>
    <col min="7" max="7" width="23.5234375" bestFit="1" customWidth="1"/>
    <col min="8" max="8" width="13.62890625" bestFit="1" customWidth="1"/>
    <col min="9" max="9" width="18.62890625" customWidth="1"/>
    <col min="10" max="10" width="17.62890625" bestFit="1" customWidth="1"/>
    <col min="11" max="12" width="13.1015625" customWidth="1"/>
  </cols>
  <sheetData>
    <row r="1" spans="1:12" ht="18.3" x14ac:dyDescent="0.7">
      <c r="A1" s="1" t="s">
        <v>456</v>
      </c>
    </row>
    <row r="4" spans="1:12" x14ac:dyDescent="0.55000000000000004">
      <c r="I4" s="174" t="s">
        <v>200</v>
      </c>
      <c r="J4" s="175"/>
      <c r="K4" s="176" t="s">
        <v>201</v>
      </c>
      <c r="L4" s="177"/>
    </row>
    <row r="5" spans="1:12" ht="28.8" x14ac:dyDescent="0.55000000000000004">
      <c r="A5" s="17" t="s">
        <v>377</v>
      </c>
      <c r="B5" s="155" t="s">
        <v>219</v>
      </c>
      <c r="C5" s="155" t="s">
        <v>220</v>
      </c>
      <c r="D5" s="155" t="s">
        <v>221</v>
      </c>
      <c r="E5" s="155" t="s">
        <v>222</v>
      </c>
      <c r="F5" s="155" t="s">
        <v>481</v>
      </c>
      <c r="G5" s="155" t="s">
        <v>482</v>
      </c>
      <c r="H5" s="38" t="s">
        <v>202</v>
      </c>
      <c r="I5" s="39" t="s">
        <v>203</v>
      </c>
      <c r="J5" s="39" t="s">
        <v>204</v>
      </c>
      <c r="K5" s="39" t="s">
        <v>203</v>
      </c>
      <c r="L5" s="39" t="s">
        <v>204</v>
      </c>
    </row>
    <row r="6" spans="1:12" x14ac:dyDescent="0.55000000000000004">
      <c r="A6" s="36" t="s">
        <v>184</v>
      </c>
      <c r="B6">
        <v>109831503.92844045</v>
      </c>
      <c r="C6">
        <v>305201072.90208298</v>
      </c>
      <c r="D6">
        <v>72633.498315332225</v>
      </c>
      <c r="E6">
        <v>318836.26707214909</v>
      </c>
      <c r="F6" s="37">
        <v>1512.1329204276547</v>
      </c>
      <c r="G6" s="37">
        <v>957.23449438397608</v>
      </c>
      <c r="H6" s="40">
        <v>1748.0019288436019</v>
      </c>
      <c r="I6" s="41" t="s">
        <v>462</v>
      </c>
      <c r="J6" s="41" t="s">
        <v>462</v>
      </c>
      <c r="K6" s="42">
        <f>F6/$H6</f>
        <v>0.86506364522607393</v>
      </c>
      <c r="L6" s="42">
        <f>G6/$H6</f>
        <v>0.54761638336248208</v>
      </c>
    </row>
    <row r="7" spans="1:12" x14ac:dyDescent="0.55000000000000004">
      <c r="A7" s="36" t="s">
        <v>185</v>
      </c>
      <c r="B7">
        <v>1886913.7562690079</v>
      </c>
      <c r="C7">
        <v>719544656.61413717</v>
      </c>
      <c r="D7">
        <v>2788.824241907274</v>
      </c>
      <c r="E7">
        <v>1074276.3761894628</v>
      </c>
      <c r="F7" s="37">
        <v>676.59830544880435</v>
      </c>
      <c r="G7" s="37">
        <v>669.79473119051067</v>
      </c>
      <c r="H7" s="40">
        <v>9481.9827175737391</v>
      </c>
      <c r="I7" s="41" t="s">
        <v>462</v>
      </c>
      <c r="J7" s="41" t="s">
        <v>462</v>
      </c>
      <c r="K7" s="42">
        <f t="shared" ref="K7:L21" si="0">F7/$H7</f>
        <v>7.1356205300270065E-2</v>
      </c>
      <c r="L7" s="42">
        <f t="shared" si="0"/>
        <v>7.063867875957261E-2</v>
      </c>
    </row>
    <row r="8" spans="1:12" x14ac:dyDescent="0.55000000000000004">
      <c r="A8" s="36" t="s">
        <v>186</v>
      </c>
      <c r="B8">
        <v>36098055.792168684</v>
      </c>
      <c r="C8">
        <v>723597655.85786319</v>
      </c>
      <c r="D8">
        <v>2873.4917011933521</v>
      </c>
      <c r="E8">
        <v>15134154.449238423</v>
      </c>
      <c r="F8" s="37">
        <v>12562.436069391561</v>
      </c>
      <c r="G8" s="37">
        <v>47.812228842046466</v>
      </c>
      <c r="H8" s="40">
        <v>8789.5947780908737</v>
      </c>
      <c r="I8" s="41" t="s">
        <v>461</v>
      </c>
      <c r="J8" s="41" t="s">
        <v>462</v>
      </c>
      <c r="K8" s="42">
        <f t="shared" si="0"/>
        <v>1.4292395026793441</v>
      </c>
      <c r="L8" s="42">
        <f t="shared" si="0"/>
        <v>5.4396397159541662E-3</v>
      </c>
    </row>
    <row r="9" spans="1:12" x14ac:dyDescent="0.55000000000000004">
      <c r="A9" s="36" t="s">
        <v>187</v>
      </c>
      <c r="B9">
        <v>437363829.7869091</v>
      </c>
      <c r="C9">
        <v>4135905451.0994253</v>
      </c>
      <c r="D9">
        <v>2607362.1884942693</v>
      </c>
      <c r="E9">
        <v>67423006.401174128</v>
      </c>
      <c r="F9" s="37">
        <v>167.74187787063184</v>
      </c>
      <c r="G9" s="37">
        <v>61.342643585044897</v>
      </c>
      <c r="H9" s="40">
        <v>798.27023657671316</v>
      </c>
      <c r="I9" s="41" t="s">
        <v>462</v>
      </c>
      <c r="J9" s="41" t="s">
        <v>462</v>
      </c>
      <c r="K9" s="42">
        <f t="shared" si="0"/>
        <v>0.21013169498836998</v>
      </c>
      <c r="L9" s="42">
        <f t="shared" si="0"/>
        <v>7.6844457896996787E-2</v>
      </c>
    </row>
    <row r="10" spans="1:12" x14ac:dyDescent="0.55000000000000004">
      <c r="A10" s="36" t="s">
        <v>188</v>
      </c>
      <c r="B10">
        <v>-204311577.32256997</v>
      </c>
      <c r="C10">
        <v>6604172843.7934828</v>
      </c>
      <c r="D10">
        <v>-4296.8771572461592</v>
      </c>
      <c r="E10">
        <v>5491584.6666963594</v>
      </c>
      <c r="F10" s="37">
        <v>47548.852304986984</v>
      </c>
      <c r="G10" s="37">
        <v>1202.5987478340085</v>
      </c>
      <c r="H10" s="40">
        <v>7593.8818913472587</v>
      </c>
      <c r="I10" s="41" t="s">
        <v>463</v>
      </c>
      <c r="J10" s="41" t="s">
        <v>462</v>
      </c>
      <c r="K10" s="42">
        <f t="shared" si="0"/>
        <v>6.2614685065310081</v>
      </c>
      <c r="L10" s="42">
        <f t="shared" si="0"/>
        <v>0.15836416276164272</v>
      </c>
    </row>
    <row r="11" spans="1:12" x14ac:dyDescent="0.55000000000000004">
      <c r="A11" s="36" t="s">
        <v>189</v>
      </c>
      <c r="B11">
        <v>13232378.744198008</v>
      </c>
      <c r="C11">
        <v>347630949.71501487</v>
      </c>
      <c r="D11">
        <v>944.59137495736638</v>
      </c>
      <c r="E11">
        <v>362100.25182169391</v>
      </c>
      <c r="F11" s="37">
        <v>14008.574601684504</v>
      </c>
      <c r="G11" s="37">
        <v>960.04061849201912</v>
      </c>
      <c r="H11" s="40">
        <v>2102.8098958633468</v>
      </c>
      <c r="I11" s="41" t="s">
        <v>463</v>
      </c>
      <c r="J11" s="41" t="s">
        <v>462</v>
      </c>
      <c r="K11" s="42">
        <f t="shared" si="0"/>
        <v>6.6618359696909399</v>
      </c>
      <c r="L11" s="42">
        <f t="shared" si="0"/>
        <v>0.45655131278420058</v>
      </c>
    </row>
    <row r="12" spans="1:12" x14ac:dyDescent="0.55000000000000004">
      <c r="A12" s="36" t="s">
        <v>190</v>
      </c>
      <c r="B12">
        <v>622964721.81289876</v>
      </c>
      <c r="C12">
        <v>3769797306.5092835</v>
      </c>
      <c r="D12">
        <v>1609167.7820414589</v>
      </c>
      <c r="E12">
        <v>16238993.310607299</v>
      </c>
      <c r="F12" s="37">
        <v>387.13472191357147</v>
      </c>
      <c r="G12" s="37">
        <v>232.14476626742956</v>
      </c>
      <c r="H12" s="40">
        <v>1753.6649108678923</v>
      </c>
      <c r="I12" s="41" t="s">
        <v>462</v>
      </c>
      <c r="J12" s="41" t="s">
        <v>462</v>
      </c>
      <c r="K12" s="42">
        <f t="shared" si="0"/>
        <v>0.22075752301046939</v>
      </c>
      <c r="L12" s="42">
        <f t="shared" si="0"/>
        <v>0.1323769237947178</v>
      </c>
    </row>
    <row r="13" spans="1:12" x14ac:dyDescent="0.55000000000000004">
      <c r="A13" s="36" t="s">
        <v>191</v>
      </c>
      <c r="B13">
        <v>2344859.9272546768</v>
      </c>
      <c r="C13">
        <v>511904038.44075227</v>
      </c>
      <c r="D13">
        <v>14657.665758803971</v>
      </c>
      <c r="E13">
        <v>2824943.4070766824</v>
      </c>
      <c r="F13" s="37">
        <v>159.9749895952063</v>
      </c>
      <c r="G13" s="37">
        <v>181.20859949208065</v>
      </c>
      <c r="H13" s="40">
        <v>2858.5351788236976</v>
      </c>
      <c r="I13" s="41" t="s">
        <v>462</v>
      </c>
      <c r="J13" s="41" t="s">
        <v>462</v>
      </c>
      <c r="K13" s="42">
        <f t="shared" si="0"/>
        <v>5.5963974409101676E-2</v>
      </c>
      <c r="L13" s="42">
        <f t="shared" si="0"/>
        <v>6.3392118045106222E-2</v>
      </c>
    </row>
    <row r="14" spans="1:12" x14ac:dyDescent="0.55000000000000004">
      <c r="A14" s="36" t="s">
        <v>192</v>
      </c>
      <c r="B14">
        <v>-13418106.540320873</v>
      </c>
      <c r="C14">
        <v>855950802.15850163</v>
      </c>
      <c r="D14">
        <v>-2251.5389788400498</v>
      </c>
      <c r="E14">
        <v>6125336.5688504493</v>
      </c>
      <c r="F14" s="37">
        <v>5959.5266466288886</v>
      </c>
      <c r="G14" s="37">
        <v>139.73939105833315</v>
      </c>
      <c r="H14" s="40">
        <v>54629.49516789116</v>
      </c>
      <c r="I14" s="41" t="s">
        <v>462</v>
      </c>
      <c r="J14" s="41" t="s">
        <v>462</v>
      </c>
      <c r="K14" s="42">
        <f t="shared" si="0"/>
        <v>0.10908990881782189</v>
      </c>
      <c r="L14" s="42">
        <f t="shared" si="0"/>
        <v>2.5579476916064545E-3</v>
      </c>
    </row>
    <row r="15" spans="1:12" x14ac:dyDescent="0.55000000000000004">
      <c r="A15" s="36" t="s">
        <v>193</v>
      </c>
      <c r="B15">
        <v>4925450.4429966509</v>
      </c>
      <c r="C15">
        <v>971385749.69852805</v>
      </c>
      <c r="D15">
        <v>103906.42974451448</v>
      </c>
      <c r="E15">
        <v>9082946.5028159507</v>
      </c>
      <c r="F15" s="37">
        <v>47.402749330405896</v>
      </c>
      <c r="G15" s="37">
        <v>106.94610492282136</v>
      </c>
      <c r="H15" s="40">
        <v>10428.18584872252</v>
      </c>
      <c r="I15" s="41" t="s">
        <v>462</v>
      </c>
      <c r="J15" s="41" t="s">
        <v>462</v>
      </c>
      <c r="K15" s="42">
        <f t="shared" si="0"/>
        <v>4.5456371815825337E-3</v>
      </c>
      <c r="L15" s="42">
        <f t="shared" si="0"/>
        <v>1.025548513176168E-2</v>
      </c>
    </row>
    <row r="16" spans="1:12" x14ac:dyDescent="0.55000000000000004">
      <c r="A16" s="36" t="s">
        <v>194</v>
      </c>
      <c r="B16">
        <v>19341298.118507467</v>
      </c>
      <c r="C16">
        <v>1226596869.3627467</v>
      </c>
      <c r="D16">
        <v>50566.525444276012</v>
      </c>
      <c r="E16">
        <v>17999699.054300249</v>
      </c>
      <c r="F16" s="37">
        <v>382.49213187133955</v>
      </c>
      <c r="G16" s="37">
        <v>68.145409857266728</v>
      </c>
      <c r="H16" s="40">
        <v>2791.8716318995498</v>
      </c>
      <c r="I16" s="41" t="s">
        <v>462</v>
      </c>
      <c r="J16" s="41" t="s">
        <v>462</v>
      </c>
      <c r="K16" s="42">
        <f t="shared" si="0"/>
        <v>0.13700204819628378</v>
      </c>
      <c r="L16" s="42">
        <f t="shared" si="0"/>
        <v>2.4408503986589655E-2</v>
      </c>
    </row>
    <row r="17" spans="1:12" x14ac:dyDescent="0.55000000000000004">
      <c r="A17" s="36" t="s">
        <v>195</v>
      </c>
      <c r="B17">
        <v>7968772.8781775385</v>
      </c>
      <c r="C17">
        <v>237802045.48779666</v>
      </c>
      <c r="D17">
        <v>109424.78706352616</v>
      </c>
      <c r="E17">
        <v>41365027.979257718</v>
      </c>
      <c r="F17" s="37">
        <v>72.824202742576929</v>
      </c>
      <c r="G17" s="37">
        <v>5.7488670286175383</v>
      </c>
      <c r="H17" s="40">
        <v>6201.1630877359321</v>
      </c>
      <c r="I17" s="41" t="s">
        <v>462</v>
      </c>
      <c r="J17" s="41" t="s">
        <v>462</v>
      </c>
      <c r="K17" s="42">
        <f t="shared" si="0"/>
        <v>1.1743636107007358E-2</v>
      </c>
      <c r="L17" s="42">
        <f t="shared" si="0"/>
        <v>9.270627053797534E-4</v>
      </c>
    </row>
    <row r="18" spans="1:12" x14ac:dyDescent="0.55000000000000004">
      <c r="A18" s="36" t="s">
        <v>196</v>
      </c>
      <c r="B18">
        <v>232718516.44574386</v>
      </c>
      <c r="C18">
        <v>1673731677.0068812</v>
      </c>
      <c r="D18">
        <v>304368.22389179707</v>
      </c>
      <c r="E18">
        <v>18278368.446231492</v>
      </c>
      <c r="F18" s="37">
        <v>764.59530981944852</v>
      </c>
      <c r="G18" s="37">
        <v>91.568986692133336</v>
      </c>
      <c r="H18" s="40">
        <v>1487.4027404922033</v>
      </c>
      <c r="I18" s="41" t="s">
        <v>462</v>
      </c>
      <c r="J18" s="41" t="s">
        <v>462</v>
      </c>
      <c r="K18" s="42">
        <f t="shared" si="0"/>
        <v>0.51404726440562609</v>
      </c>
      <c r="L18" s="42">
        <f t="shared" si="0"/>
        <v>6.1563007919315668E-2</v>
      </c>
    </row>
    <row r="19" spans="1:12" x14ac:dyDescent="0.55000000000000004">
      <c r="A19" s="36" t="s">
        <v>197</v>
      </c>
      <c r="B19">
        <v>616846640.39294553</v>
      </c>
      <c r="C19">
        <v>5183142081.9175816</v>
      </c>
      <c r="D19">
        <v>1340413.6321879055</v>
      </c>
      <c r="E19">
        <v>33574765.51507622</v>
      </c>
      <c r="F19" s="37">
        <v>460.19126154819133</v>
      </c>
      <c r="G19" s="37">
        <v>154.37612154253685</v>
      </c>
      <c r="H19" s="40">
        <v>2105.9574195977366</v>
      </c>
      <c r="I19" s="41" t="s">
        <v>462</v>
      </c>
      <c r="J19" s="41" t="s">
        <v>462</v>
      </c>
      <c r="K19" s="42">
        <f t="shared" si="0"/>
        <v>0.21851878735330435</v>
      </c>
      <c r="L19" s="42">
        <f t="shared" si="0"/>
        <v>7.3304483797219683E-2</v>
      </c>
    </row>
    <row r="20" spans="1:12" x14ac:dyDescent="0.55000000000000004">
      <c r="A20" s="36" t="s">
        <v>198</v>
      </c>
      <c r="B20">
        <v>8504788.6029447839</v>
      </c>
      <c r="C20">
        <v>360350959.15165854</v>
      </c>
      <c r="D20">
        <v>34778.858387695574</v>
      </c>
      <c r="E20">
        <v>4365960.6938874368</v>
      </c>
      <c r="F20" s="37">
        <v>244.53903886487822</v>
      </c>
      <c r="G20" s="37">
        <v>82.536464347049176</v>
      </c>
      <c r="H20" s="40">
        <v>5034.662688085743</v>
      </c>
      <c r="I20" s="41" t="s">
        <v>462</v>
      </c>
      <c r="J20" s="41" t="s">
        <v>462</v>
      </c>
      <c r="K20" s="42">
        <f t="shared" si="0"/>
        <v>4.8571086886032434E-2</v>
      </c>
      <c r="L20" s="42">
        <f t="shared" si="0"/>
        <v>1.6393643320408983E-2</v>
      </c>
    </row>
    <row r="21" spans="1:12" x14ac:dyDescent="0.55000000000000004">
      <c r="A21" s="36" t="s">
        <v>199</v>
      </c>
      <c r="B21">
        <v>1896298046.7665639</v>
      </c>
      <c r="C21">
        <v>27626714159.715736</v>
      </c>
      <c r="D21">
        <v>6247338.0825115517</v>
      </c>
      <c r="E21">
        <v>239659999.89029571</v>
      </c>
      <c r="F21" s="43">
        <v>303.53696593993419</v>
      </c>
      <c r="G21" s="43">
        <v>115.27461475574503</v>
      </c>
      <c r="H21" s="44">
        <v>7005.3642537829101</v>
      </c>
      <c r="I21" s="41" t="s">
        <v>462</v>
      </c>
      <c r="J21" s="41" t="s">
        <v>462</v>
      </c>
      <c r="K21" s="42">
        <f t="shared" si="0"/>
        <v>4.3329219572847147E-2</v>
      </c>
      <c r="L21" s="42">
        <f t="shared" si="0"/>
        <v>1.6455192132728363E-2</v>
      </c>
    </row>
  </sheetData>
  <mergeCells count="2">
    <mergeCell ref="I4:J4"/>
    <mergeCell ref="K4:L4"/>
  </mergeCell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ellIs" priority="4" operator="equal" id="{A743DF58-F676-4146-B601-5B1EB47CD83E}">
            <xm:f>'\Users\Nadia\Documents\Work\Futures Institute\Project Management\UNFPA\Condom Investment Case\Deliverable 5 Manuscript\S2\[S2.xlsx]Set up'!#REF!</xm:f>
            <x14:dxf>
              <font>
                <color auto="1"/>
              </font>
              <fill>
                <patternFill>
                  <bgColor rgb="FFFF0000"/>
                </patternFill>
              </fill>
            </x14:dxf>
          </x14:cfRule>
          <x14:cfRule type="cellIs" priority="5" operator="equal" id="{58462E26-0F43-4A72-87AB-B58EDAFB5C22}">
            <xm:f>'\Users\Nadia\Documents\Work\Futures Institute\Project Management\UNFPA\Condom Investment Case\Deliverable 5 Manuscript\S2\[S2.xlsx]Set up'!#REF!</xm:f>
            <x14:dxf>
              <font>
                <color auto="1"/>
              </font>
              <fill>
                <patternFill>
                  <bgColor rgb="FFFFFF00"/>
                </patternFill>
              </fill>
            </x14:dxf>
          </x14:cfRule>
          <x14:cfRule type="containsText" priority="6" operator="containsText" id="{8BF95EB5-C0DC-4CBC-8DE0-28316A62BDFB}">
            <xm:f>NOT(ISERROR(SEARCH('\Users\Nadia\Documents\Work\Futures Institute\Project Management\UNFPA\Condom Investment Case\Deliverable 5 Manuscript\S2\[S2.xlsx]Set up'!#REF!,J6)))</xm:f>
            <xm:f>'\Users\Nadia\Documents\Work\Futures Institute\Project Management\UNFPA\Condom Investment Case\Deliverable 5 Manuscript\S2\[S2.xlsx]Set up'!#REF!</xm:f>
            <x14:dxf>
              <font>
                <color auto="1"/>
              </font>
              <fill>
                <patternFill>
                  <bgColor rgb="FFC6EFCE"/>
                </patternFill>
              </fill>
            </x14:dxf>
          </x14:cfRule>
          <xm:sqref>J6:L21</xm:sqref>
        </x14:conditionalFormatting>
        <x14:conditionalFormatting xmlns:xm="http://schemas.microsoft.com/office/excel/2006/main">
          <x14:cfRule type="cellIs" priority="1" operator="equal" id="{1AA88C2D-FC20-4997-B8B7-4965D1841838}">
            <xm:f>'\Users\Nadia\Documents\Work\Futures Institute\Project Management\UNFPA\Condom Investment Case\Deliverable 5 Manuscript\S2\[S2.xlsx]Set up'!#REF!</xm:f>
            <x14:dxf>
              <font>
                <color auto="1"/>
              </font>
              <fill>
                <patternFill>
                  <bgColor rgb="FFFF0000"/>
                </patternFill>
              </fill>
            </x14:dxf>
          </x14:cfRule>
          <x14:cfRule type="cellIs" priority="2" operator="equal" id="{8D00F332-E637-487A-B97A-50F73561AF03}">
            <xm:f>'\Users\Nadia\Documents\Work\Futures Institute\Project Management\UNFPA\Condom Investment Case\Deliverable 5 Manuscript\S2\[S2.xlsx]Set up'!#REF!</xm:f>
            <x14:dxf>
              <font>
                <color auto="1"/>
              </font>
              <fill>
                <patternFill>
                  <bgColor rgb="FFFFFF00"/>
                </patternFill>
              </fill>
            </x14:dxf>
          </x14:cfRule>
          <x14:cfRule type="containsText" priority="3" operator="containsText" id="{0A887B6E-F3A8-45E2-AA18-ED28BEE33DD8}">
            <xm:f>NOT(ISERROR(SEARCH('\Users\Nadia\Documents\Work\Futures Institute\Project Management\UNFPA\Condom Investment Case\Deliverable 5 Manuscript\S2\[S2.xlsx]Set up'!#REF!,I6)))</xm:f>
            <xm:f>'\Users\Nadia\Documents\Work\Futures Institute\Project Management\UNFPA\Condom Investment Case\Deliverable 5 Manuscript\S2\[S2.xlsx]Set up'!#REF!</xm:f>
            <x14:dxf>
              <font>
                <color auto="1"/>
              </font>
              <fill>
                <patternFill>
                  <bgColor rgb="FFC6EFCE"/>
                </patternFill>
              </fill>
            </x14:dxf>
          </x14:cfRule>
          <xm:sqref>I6:L21</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119"/>
  <sheetViews>
    <sheetView zoomScaleNormal="100" workbookViewId="0">
      <selection activeCell="A78" sqref="A78"/>
    </sheetView>
  </sheetViews>
  <sheetFormatPr defaultRowHeight="14.4" x14ac:dyDescent="0.55000000000000004"/>
  <cols>
    <col min="1" max="1" width="58" customWidth="1"/>
    <col min="2" max="2" width="16.47265625" customWidth="1"/>
    <col min="3" max="3" width="8.734375" customWidth="1"/>
    <col min="4" max="4" width="11.3671875" bestFit="1" customWidth="1"/>
    <col min="5" max="5" width="8.89453125" bestFit="1" customWidth="1"/>
    <col min="6" max="6" width="41.15625" customWidth="1"/>
  </cols>
  <sheetData>
    <row r="1" spans="1:6" ht="18.3" x14ac:dyDescent="0.7">
      <c r="A1" s="1" t="s">
        <v>457</v>
      </c>
    </row>
    <row r="4" spans="1:6" ht="18.3" x14ac:dyDescent="0.7">
      <c r="A4" s="1" t="s">
        <v>483</v>
      </c>
    </row>
    <row r="5" spans="1:6" x14ac:dyDescent="0.55000000000000004">
      <c r="A5" s="2"/>
      <c r="B5" s="3"/>
    </row>
    <row r="6" spans="1:6" ht="49.2" x14ac:dyDescent="0.55000000000000004">
      <c r="A6" s="4" t="s">
        <v>0</v>
      </c>
      <c r="B6" s="5" t="s">
        <v>1</v>
      </c>
      <c r="C6" s="5" t="s">
        <v>2</v>
      </c>
      <c r="D6" s="5" t="s">
        <v>3</v>
      </c>
      <c r="E6" s="5" t="s">
        <v>4</v>
      </c>
      <c r="F6" s="5" t="s">
        <v>6</v>
      </c>
    </row>
    <row r="7" spans="1:6" x14ac:dyDescent="0.55000000000000004">
      <c r="A7" s="13" t="s">
        <v>441</v>
      </c>
      <c r="B7" s="11" t="s">
        <v>12</v>
      </c>
      <c r="C7" s="10">
        <v>2000</v>
      </c>
      <c r="D7" s="14">
        <v>2846.4328515849124</v>
      </c>
      <c r="E7" s="14">
        <v>2736.9546649854929</v>
      </c>
      <c r="F7" s="15" t="s">
        <v>11</v>
      </c>
    </row>
    <row r="8" spans="1:6" x14ac:dyDescent="0.55000000000000004">
      <c r="A8" s="13" t="s">
        <v>441</v>
      </c>
      <c r="B8" s="11" t="s">
        <v>10</v>
      </c>
      <c r="C8" s="10">
        <v>2000</v>
      </c>
      <c r="D8" s="14">
        <v>1842.9104957150673</v>
      </c>
      <c r="E8" s="14">
        <v>1772.0293228029493</v>
      </c>
      <c r="F8" s="15" t="s">
        <v>11</v>
      </c>
    </row>
    <row r="9" spans="1:6" x14ac:dyDescent="0.55000000000000004">
      <c r="A9" s="13" t="s">
        <v>442</v>
      </c>
      <c r="B9" s="11" t="s">
        <v>12</v>
      </c>
      <c r="C9" s="10">
        <v>2000</v>
      </c>
      <c r="D9" s="14">
        <v>858.10519956732833</v>
      </c>
      <c r="E9" s="14">
        <v>825.10115343012342</v>
      </c>
      <c r="F9" s="15" t="s">
        <v>11</v>
      </c>
    </row>
    <row r="10" spans="1:6" x14ac:dyDescent="0.55000000000000004">
      <c r="A10" s="13" t="s">
        <v>442</v>
      </c>
      <c r="B10" s="11" t="s">
        <v>10</v>
      </c>
      <c r="C10" s="10">
        <v>2000</v>
      </c>
      <c r="D10" s="14">
        <v>820.67108012311598</v>
      </c>
      <c r="E10" s="14">
        <v>789.10680781068845</v>
      </c>
      <c r="F10" s="15" t="s">
        <v>11</v>
      </c>
    </row>
    <row r="11" spans="1:6" x14ac:dyDescent="0.55000000000000004">
      <c r="A11" s="10" t="s">
        <v>443</v>
      </c>
      <c r="B11" s="11" t="s">
        <v>7</v>
      </c>
      <c r="C11" s="10">
        <v>2002</v>
      </c>
      <c r="D11" s="14">
        <v>371.09175568218791</v>
      </c>
      <c r="E11" s="14">
        <v>192.17251633541872</v>
      </c>
      <c r="F11" s="15" t="s">
        <v>9</v>
      </c>
    </row>
    <row r="12" spans="1:6" x14ac:dyDescent="0.55000000000000004">
      <c r="A12" s="126" t="s">
        <v>13</v>
      </c>
      <c r="B12" s="127" t="s">
        <v>14</v>
      </c>
      <c r="C12" s="128">
        <v>2015</v>
      </c>
      <c r="D12" s="129">
        <v>211.61826654674442</v>
      </c>
      <c r="E12" s="129">
        <v>43.147221992440564</v>
      </c>
      <c r="F12" s="130" t="s">
        <v>454</v>
      </c>
    </row>
    <row r="13" spans="1:6" x14ac:dyDescent="0.55000000000000004">
      <c r="A13" s="126" t="s">
        <v>15</v>
      </c>
      <c r="B13" s="127" t="s">
        <v>14</v>
      </c>
      <c r="C13" s="128">
        <v>2015</v>
      </c>
      <c r="D13" s="129">
        <v>539.42172214670688</v>
      </c>
      <c r="E13" s="129">
        <v>33.32164466337349</v>
      </c>
      <c r="F13" s="130" t="s">
        <v>454</v>
      </c>
    </row>
    <row r="14" spans="1:6" x14ac:dyDescent="0.55000000000000004">
      <c r="A14" s="10" t="s">
        <v>444</v>
      </c>
      <c r="B14" s="11" t="s">
        <v>61</v>
      </c>
      <c r="C14" s="10">
        <v>1990</v>
      </c>
      <c r="D14" s="14">
        <v>34.666545648319634</v>
      </c>
      <c r="E14" s="14">
        <v>7.2982201364883439</v>
      </c>
      <c r="F14" s="15" t="s">
        <v>40</v>
      </c>
    </row>
    <row r="15" spans="1:6" x14ac:dyDescent="0.55000000000000004">
      <c r="A15" s="10" t="s">
        <v>17</v>
      </c>
      <c r="B15" s="11" t="s">
        <v>34</v>
      </c>
      <c r="C15" s="10">
        <v>2012</v>
      </c>
      <c r="D15" s="14">
        <v>314.61276046948041</v>
      </c>
      <c r="E15" s="14">
        <v>271.00307089945346</v>
      </c>
      <c r="F15" s="15" t="s">
        <v>19</v>
      </c>
    </row>
    <row r="16" spans="1:6" x14ac:dyDescent="0.55000000000000004">
      <c r="A16" s="10" t="s">
        <v>17</v>
      </c>
      <c r="B16" s="11" t="s">
        <v>32</v>
      </c>
      <c r="C16" s="10">
        <v>2012</v>
      </c>
      <c r="D16" s="14">
        <v>302.15284916375845</v>
      </c>
      <c r="E16" s="14">
        <v>236.73831480871794</v>
      </c>
      <c r="F16" s="15" t="s">
        <v>19</v>
      </c>
    </row>
    <row r="17" spans="1:6" x14ac:dyDescent="0.55000000000000004">
      <c r="A17" s="10" t="s">
        <v>17</v>
      </c>
      <c r="B17" s="11" t="s">
        <v>31</v>
      </c>
      <c r="C17" s="10">
        <v>2012</v>
      </c>
      <c r="D17" s="14">
        <v>251.27487799872694</v>
      </c>
      <c r="E17" s="14">
        <v>197.28192900726498</v>
      </c>
      <c r="F17" s="15" t="s">
        <v>19</v>
      </c>
    </row>
    <row r="18" spans="1:6" x14ac:dyDescent="0.55000000000000004">
      <c r="A18" s="10" t="s">
        <v>17</v>
      </c>
      <c r="B18" s="11" t="s">
        <v>28</v>
      </c>
      <c r="C18" s="10">
        <v>2012</v>
      </c>
      <c r="D18" s="14">
        <v>211.81849219727397</v>
      </c>
      <c r="E18" s="14">
        <v>166.13215074295994</v>
      </c>
      <c r="F18" s="15" t="s">
        <v>19</v>
      </c>
    </row>
    <row r="19" spans="1:6" x14ac:dyDescent="0.55000000000000004">
      <c r="A19" s="10" t="s">
        <v>17</v>
      </c>
      <c r="B19" s="11" t="s">
        <v>27</v>
      </c>
      <c r="C19" s="10">
        <v>2012</v>
      </c>
      <c r="D19" s="14">
        <v>199.35858089155195</v>
      </c>
      <c r="E19" s="14">
        <v>153.67223943723798</v>
      </c>
      <c r="F19" s="15" t="s">
        <v>19</v>
      </c>
    </row>
    <row r="20" spans="1:6" x14ac:dyDescent="0.55000000000000004">
      <c r="A20" s="10" t="s">
        <v>17</v>
      </c>
      <c r="B20" s="11" t="s">
        <v>26</v>
      </c>
      <c r="C20" s="10">
        <v>2012</v>
      </c>
      <c r="D20" s="14">
        <v>194.16695118083445</v>
      </c>
      <c r="E20" s="14">
        <v>151.59558755295097</v>
      </c>
      <c r="F20" s="15" t="s">
        <v>19</v>
      </c>
    </row>
    <row r="21" spans="1:6" x14ac:dyDescent="0.55000000000000004">
      <c r="A21" s="10" t="s">
        <v>17</v>
      </c>
      <c r="B21" s="11" t="s">
        <v>25</v>
      </c>
      <c r="C21" s="10">
        <v>2012</v>
      </c>
      <c r="D21" s="14">
        <v>191.05197335440394</v>
      </c>
      <c r="E21" s="14">
        <v>150.55726161080744</v>
      </c>
      <c r="F21" s="15" t="s">
        <v>19</v>
      </c>
    </row>
    <row r="22" spans="1:6" x14ac:dyDescent="0.55000000000000004">
      <c r="A22" s="10" t="s">
        <v>17</v>
      </c>
      <c r="B22" s="11" t="s">
        <v>24</v>
      </c>
      <c r="C22" s="10">
        <v>2012</v>
      </c>
      <c r="D22" s="14">
        <v>190.01364741226044</v>
      </c>
      <c r="E22" s="14">
        <v>148.48060972652047</v>
      </c>
      <c r="F22" s="15" t="s">
        <v>19</v>
      </c>
    </row>
    <row r="23" spans="1:6" x14ac:dyDescent="0.55000000000000004">
      <c r="A23" s="10" t="s">
        <v>17</v>
      </c>
      <c r="B23" s="11" t="s">
        <v>23</v>
      </c>
      <c r="C23" s="10">
        <v>2012</v>
      </c>
      <c r="D23" s="14">
        <v>207.66518842869993</v>
      </c>
      <c r="E23" s="14">
        <v>147.44228378437697</v>
      </c>
      <c r="F23" s="15" t="s">
        <v>19</v>
      </c>
    </row>
    <row r="24" spans="1:6" x14ac:dyDescent="0.55000000000000004">
      <c r="A24" s="10" t="s">
        <v>17</v>
      </c>
      <c r="B24" s="11" t="s">
        <v>22</v>
      </c>
      <c r="C24" s="10">
        <v>2012</v>
      </c>
      <c r="D24" s="14">
        <v>186.89866958582996</v>
      </c>
      <c r="E24" s="14">
        <v>146.40395784223347</v>
      </c>
      <c r="F24" s="15" t="s">
        <v>19</v>
      </c>
    </row>
    <row r="25" spans="1:6" x14ac:dyDescent="0.55000000000000004">
      <c r="A25" s="10" t="s">
        <v>17</v>
      </c>
      <c r="B25" s="11" t="s">
        <v>21</v>
      </c>
      <c r="C25" s="10">
        <v>2012</v>
      </c>
      <c r="D25" s="14">
        <v>155.74889132152498</v>
      </c>
      <c r="E25" s="14">
        <v>122.52246117293296</v>
      </c>
      <c r="F25" s="15" t="s">
        <v>19</v>
      </c>
    </row>
    <row r="26" spans="1:6" x14ac:dyDescent="0.55000000000000004">
      <c r="A26" s="10" t="s">
        <v>17</v>
      </c>
      <c r="B26" s="11" t="s">
        <v>20</v>
      </c>
      <c r="C26" s="10">
        <v>2012</v>
      </c>
      <c r="D26" s="14">
        <v>152.63391349509448</v>
      </c>
      <c r="E26" s="14">
        <v>116.29250552007197</v>
      </c>
      <c r="F26" s="15" t="s">
        <v>19</v>
      </c>
    </row>
    <row r="27" spans="1:6" x14ac:dyDescent="0.55000000000000004">
      <c r="A27" s="10" t="s">
        <v>17</v>
      </c>
      <c r="B27" s="11" t="s">
        <v>18</v>
      </c>
      <c r="C27" s="10">
        <v>2012</v>
      </c>
      <c r="D27" s="14">
        <v>151.59558755295097</v>
      </c>
      <c r="E27" s="14">
        <v>111.10087580935446</v>
      </c>
      <c r="F27" s="15" t="s">
        <v>19</v>
      </c>
    </row>
    <row r="28" spans="1:6" x14ac:dyDescent="0.55000000000000004">
      <c r="A28" s="10" t="s">
        <v>17</v>
      </c>
      <c r="B28" s="11" t="s">
        <v>29</v>
      </c>
      <c r="C28" s="10">
        <v>2011</v>
      </c>
      <c r="D28" s="14">
        <v>174.14837484955638</v>
      </c>
      <c r="E28" s="14">
        <v>167.45036043226574</v>
      </c>
      <c r="F28" s="15" t="s">
        <v>30</v>
      </c>
    </row>
    <row r="29" spans="1:6" x14ac:dyDescent="0.55000000000000004">
      <c r="A29" s="10" t="s">
        <v>17</v>
      </c>
      <c r="B29" s="11" t="s">
        <v>33</v>
      </c>
      <c r="C29" s="10">
        <v>2010</v>
      </c>
      <c r="D29" s="14">
        <v>267.19494517343924</v>
      </c>
      <c r="E29" s="14">
        <v>256.91821651292236</v>
      </c>
      <c r="F29" s="15" t="s">
        <v>30</v>
      </c>
    </row>
    <row r="30" spans="1:6" x14ac:dyDescent="0.55000000000000004">
      <c r="A30" s="10" t="s">
        <v>17</v>
      </c>
      <c r="B30" s="11" t="s">
        <v>35</v>
      </c>
      <c r="C30" s="10">
        <v>2008</v>
      </c>
      <c r="D30" s="14">
        <v>871.71441501323704</v>
      </c>
      <c r="E30" s="14">
        <v>838.18693751272792</v>
      </c>
      <c r="F30" s="15" t="s">
        <v>30</v>
      </c>
    </row>
    <row r="31" spans="1:6" x14ac:dyDescent="0.55000000000000004">
      <c r="A31" s="10" t="s">
        <v>17</v>
      </c>
      <c r="B31" s="11" t="s">
        <v>32</v>
      </c>
      <c r="C31" s="10">
        <v>2008</v>
      </c>
      <c r="D31" s="14">
        <v>240.671483141039</v>
      </c>
      <c r="E31" s="14">
        <v>231.41488763561443</v>
      </c>
      <c r="F31" s="15" t="s">
        <v>30</v>
      </c>
    </row>
    <row r="32" spans="1:6" x14ac:dyDescent="0.55000000000000004">
      <c r="A32" s="10" t="s">
        <v>38</v>
      </c>
      <c r="B32" s="11" t="s">
        <v>39</v>
      </c>
      <c r="C32" s="10">
        <v>1990</v>
      </c>
      <c r="D32" s="14">
        <v>54.736651023662581</v>
      </c>
      <c r="E32" s="14">
        <v>36.491100682441719</v>
      </c>
      <c r="F32" s="15" t="s">
        <v>40</v>
      </c>
    </row>
    <row r="33" spans="1:6" x14ac:dyDescent="0.55000000000000004">
      <c r="A33" s="10" t="s">
        <v>41</v>
      </c>
      <c r="B33" s="11" t="s">
        <v>42</v>
      </c>
      <c r="C33" s="10">
        <v>1990</v>
      </c>
      <c r="D33" s="14">
        <v>273.6832551183129</v>
      </c>
      <c r="E33" s="14">
        <v>182.45550341220857</v>
      </c>
      <c r="F33" s="15" t="s">
        <v>40</v>
      </c>
    </row>
    <row r="34" spans="1:6" x14ac:dyDescent="0.55000000000000004">
      <c r="A34" s="10" t="s">
        <v>445</v>
      </c>
      <c r="B34" s="11" t="s">
        <v>43</v>
      </c>
      <c r="C34" s="10">
        <v>2000</v>
      </c>
      <c r="D34" s="14">
        <v>6.982903050170373</v>
      </c>
      <c r="E34" s="14">
        <v>6.7143298559330509</v>
      </c>
      <c r="F34" s="16" t="s">
        <v>446</v>
      </c>
    </row>
    <row r="35" spans="1:6" x14ac:dyDescent="0.55000000000000004">
      <c r="A35" s="6" t="s">
        <v>445</v>
      </c>
      <c r="B35" s="7" t="s">
        <v>48</v>
      </c>
      <c r="C35" s="8">
        <v>2005</v>
      </c>
      <c r="D35" s="14">
        <v>1143.3927522622894</v>
      </c>
      <c r="E35" s="14">
        <v>153.80870475272079</v>
      </c>
      <c r="F35" s="9" t="s">
        <v>49</v>
      </c>
    </row>
    <row r="36" spans="1:6" x14ac:dyDescent="0.55000000000000004">
      <c r="A36" s="6" t="s">
        <v>445</v>
      </c>
      <c r="B36" s="7" t="s">
        <v>51</v>
      </c>
      <c r="C36" s="8">
        <v>2005</v>
      </c>
      <c r="D36" s="14">
        <v>5091.149507582124</v>
      </c>
      <c r="E36" s="14">
        <v>4685.8757775987633</v>
      </c>
      <c r="F36" s="9" t="s">
        <v>49</v>
      </c>
    </row>
    <row r="37" spans="1:6" x14ac:dyDescent="0.55000000000000004">
      <c r="A37" s="6" t="s">
        <v>445</v>
      </c>
      <c r="B37" s="7" t="s">
        <v>52</v>
      </c>
      <c r="C37" s="8">
        <v>2005</v>
      </c>
      <c r="D37" s="14">
        <v>2962.2417211635116</v>
      </c>
      <c r="E37" s="14">
        <v>1531.5766261620133</v>
      </c>
      <c r="F37" s="9" t="s">
        <v>49</v>
      </c>
    </row>
    <row r="38" spans="1:6" x14ac:dyDescent="0.55000000000000004">
      <c r="A38" s="6" t="s">
        <v>445</v>
      </c>
      <c r="B38" s="7" t="s">
        <v>53</v>
      </c>
      <c r="C38" s="8">
        <v>2005</v>
      </c>
      <c r="D38" s="14">
        <v>2460.9392760435326</v>
      </c>
      <c r="E38" s="14">
        <v>1638.9985786877232</v>
      </c>
      <c r="F38" s="9" t="s">
        <v>49</v>
      </c>
    </row>
    <row r="39" spans="1:6" x14ac:dyDescent="0.55000000000000004">
      <c r="A39" s="6" t="s">
        <v>445</v>
      </c>
      <c r="B39" s="7" t="s">
        <v>43</v>
      </c>
      <c r="C39" s="8">
        <v>2005</v>
      </c>
      <c r="D39" s="14">
        <v>2067.0587834492635</v>
      </c>
      <c r="E39" s="14">
        <v>705.56691545295735</v>
      </c>
      <c r="F39" s="9" t="s">
        <v>49</v>
      </c>
    </row>
    <row r="40" spans="1:6" x14ac:dyDescent="0.55000000000000004">
      <c r="A40" s="10" t="s">
        <v>44</v>
      </c>
      <c r="B40" s="11" t="s">
        <v>24</v>
      </c>
      <c r="C40" s="10">
        <v>2003</v>
      </c>
      <c r="D40" s="14">
        <v>253.41506877504057</v>
      </c>
      <c r="E40" s="14">
        <v>82.225446759275499</v>
      </c>
      <c r="F40" s="15" t="s">
        <v>47</v>
      </c>
    </row>
    <row r="41" spans="1:6" x14ac:dyDescent="0.55000000000000004">
      <c r="A41" s="10" t="s">
        <v>44</v>
      </c>
      <c r="B41" s="11" t="s">
        <v>27</v>
      </c>
      <c r="C41" s="10">
        <v>2003</v>
      </c>
      <c r="D41" s="14">
        <v>12.197098579957464</v>
      </c>
      <c r="E41" s="14">
        <v>11.727979403805254</v>
      </c>
      <c r="F41" s="15" t="s">
        <v>494</v>
      </c>
    </row>
    <row r="42" spans="1:6" x14ac:dyDescent="0.55000000000000004">
      <c r="A42" s="10" t="s">
        <v>44</v>
      </c>
      <c r="B42" s="11" t="s">
        <v>21</v>
      </c>
      <c r="C42" s="10">
        <v>2007</v>
      </c>
      <c r="D42" s="14">
        <v>10.522572747968885</v>
      </c>
      <c r="E42" s="14">
        <v>10.117858411508543</v>
      </c>
      <c r="F42" s="15" t="s">
        <v>46</v>
      </c>
    </row>
    <row r="43" spans="1:6" x14ac:dyDescent="0.55000000000000004">
      <c r="A43" s="10" t="s">
        <v>44</v>
      </c>
      <c r="B43" s="11" t="s">
        <v>16</v>
      </c>
      <c r="C43" s="10">
        <v>2007</v>
      </c>
      <c r="D43" s="14">
        <v>11.210127217296396</v>
      </c>
      <c r="E43" s="14">
        <v>5.1164170376378424</v>
      </c>
      <c r="F43" s="15" t="s">
        <v>45</v>
      </c>
    </row>
    <row r="44" spans="1:6" x14ac:dyDescent="0.55000000000000004">
      <c r="A44" s="13" t="s">
        <v>447</v>
      </c>
      <c r="B44" s="10" t="s">
        <v>7</v>
      </c>
      <c r="C44" s="10">
        <v>2004</v>
      </c>
      <c r="D44" s="14">
        <v>15.52406865234277</v>
      </c>
      <c r="E44" s="14">
        <v>3.9125701481514294</v>
      </c>
      <c r="F44" s="15" t="s">
        <v>54</v>
      </c>
    </row>
    <row r="45" spans="1:6" x14ac:dyDescent="0.55000000000000004">
      <c r="A45" s="13" t="s">
        <v>447</v>
      </c>
      <c r="B45" s="11" t="s">
        <v>12</v>
      </c>
      <c r="C45" s="10">
        <v>2000</v>
      </c>
      <c r="D45" s="14">
        <v>5.7590952991095863</v>
      </c>
      <c r="E45" s="14">
        <v>5.5375916337592175</v>
      </c>
      <c r="F45" s="15" t="s">
        <v>11</v>
      </c>
    </row>
    <row r="46" spans="1:6" x14ac:dyDescent="0.55000000000000004">
      <c r="A46" s="13" t="s">
        <v>447</v>
      </c>
      <c r="B46" s="11" t="s">
        <v>12</v>
      </c>
      <c r="C46" s="10">
        <v>2000</v>
      </c>
      <c r="D46" s="14">
        <v>5.7590952991095863</v>
      </c>
      <c r="E46" s="14">
        <v>5.5375916337592175</v>
      </c>
      <c r="F46" s="15" t="s">
        <v>11</v>
      </c>
    </row>
    <row r="47" spans="1:6" x14ac:dyDescent="0.55000000000000004">
      <c r="A47" s="13" t="s">
        <v>447</v>
      </c>
      <c r="B47" s="11" t="s">
        <v>10</v>
      </c>
      <c r="C47" s="10">
        <v>2000</v>
      </c>
      <c r="D47" s="14">
        <v>4.319321474332189</v>
      </c>
      <c r="E47" s="14">
        <v>4.1531937253194124</v>
      </c>
      <c r="F47" s="15" t="s">
        <v>11</v>
      </c>
    </row>
    <row r="48" spans="1:6" x14ac:dyDescent="0.55000000000000004">
      <c r="A48" s="13" t="s">
        <v>447</v>
      </c>
      <c r="B48" s="11" t="s">
        <v>12</v>
      </c>
      <c r="C48" s="10">
        <v>2000</v>
      </c>
      <c r="D48" s="14">
        <v>5.7590952991095863</v>
      </c>
      <c r="E48" s="14">
        <v>5.5375916337592175</v>
      </c>
      <c r="F48" s="15" t="s">
        <v>11</v>
      </c>
    </row>
    <row r="49" spans="1:6" x14ac:dyDescent="0.55000000000000004">
      <c r="A49" s="13" t="s">
        <v>447</v>
      </c>
      <c r="B49" s="11" t="s">
        <v>10</v>
      </c>
      <c r="C49" s="10">
        <v>2000</v>
      </c>
      <c r="D49" s="14">
        <v>4.319321474332189</v>
      </c>
      <c r="E49" s="14">
        <v>4.1531937253194124</v>
      </c>
      <c r="F49" s="15" t="s">
        <v>11</v>
      </c>
    </row>
    <row r="50" spans="1:6" x14ac:dyDescent="0.55000000000000004">
      <c r="A50" s="13" t="s">
        <v>447</v>
      </c>
      <c r="B50" s="11" t="s">
        <v>10</v>
      </c>
      <c r="C50" s="10">
        <v>2000</v>
      </c>
      <c r="D50" s="14">
        <v>4.319321474332189</v>
      </c>
      <c r="E50" s="14">
        <v>4.1531937253194124</v>
      </c>
      <c r="F50" s="15" t="s">
        <v>11</v>
      </c>
    </row>
    <row r="51" spans="1:6" x14ac:dyDescent="0.55000000000000004">
      <c r="A51" s="6" t="s">
        <v>448</v>
      </c>
      <c r="B51" s="7" t="s">
        <v>27</v>
      </c>
      <c r="C51" s="8">
        <v>2014</v>
      </c>
      <c r="D51" s="14">
        <v>202.74266666666662</v>
      </c>
      <c r="E51" s="14">
        <v>6.7133333333333329</v>
      </c>
      <c r="F51" s="9" t="s">
        <v>495</v>
      </c>
    </row>
    <row r="52" spans="1:6" x14ac:dyDescent="0.55000000000000004">
      <c r="A52" s="6" t="s">
        <v>449</v>
      </c>
      <c r="B52" s="7" t="s">
        <v>27</v>
      </c>
      <c r="C52" s="8">
        <v>2014</v>
      </c>
      <c r="D52" s="14">
        <v>643.13733333333312</v>
      </c>
      <c r="E52" s="14">
        <v>549.82199999999989</v>
      </c>
      <c r="F52" s="9" t="s">
        <v>495</v>
      </c>
    </row>
    <row r="53" spans="1:6" x14ac:dyDescent="0.55000000000000004">
      <c r="A53" s="13" t="s">
        <v>450</v>
      </c>
      <c r="B53" s="11" t="s">
        <v>10</v>
      </c>
      <c r="C53" s="10">
        <v>2000</v>
      </c>
      <c r="D53" s="14">
        <v>728.52555533736268</v>
      </c>
      <c r="E53" s="14">
        <v>700.50534167054104</v>
      </c>
      <c r="F53" s="15" t="s">
        <v>11</v>
      </c>
    </row>
    <row r="54" spans="1:6" x14ac:dyDescent="0.55000000000000004">
      <c r="A54" s="13" t="s">
        <v>450</v>
      </c>
      <c r="B54" s="11" t="s">
        <v>12</v>
      </c>
      <c r="C54" s="10">
        <v>2000</v>
      </c>
      <c r="D54" s="14">
        <v>639.25957820116412</v>
      </c>
      <c r="E54" s="14">
        <v>614.67267134727319</v>
      </c>
      <c r="F54" s="15" t="s">
        <v>11</v>
      </c>
    </row>
    <row r="55" spans="1:6" x14ac:dyDescent="0.55000000000000004">
      <c r="A55" s="13" t="s">
        <v>450</v>
      </c>
      <c r="B55" s="11" t="s">
        <v>10</v>
      </c>
      <c r="C55" s="10">
        <v>2000</v>
      </c>
      <c r="D55" s="14">
        <v>1137.4213215741431</v>
      </c>
      <c r="E55" s="14">
        <v>1093.6743476674453</v>
      </c>
      <c r="F55" s="15" t="s">
        <v>11</v>
      </c>
    </row>
    <row r="56" spans="1:6" x14ac:dyDescent="0.55000000000000004">
      <c r="A56" s="13" t="s">
        <v>450</v>
      </c>
      <c r="B56" s="11" t="s">
        <v>12</v>
      </c>
      <c r="C56" s="10">
        <v>2000</v>
      </c>
      <c r="D56" s="14">
        <v>763.08012713202015</v>
      </c>
      <c r="E56" s="14">
        <v>733.73089147309634</v>
      </c>
      <c r="F56" s="15" t="s">
        <v>11</v>
      </c>
    </row>
    <row r="57" spans="1:6" x14ac:dyDescent="0.55000000000000004">
      <c r="A57" s="13" t="s">
        <v>450</v>
      </c>
      <c r="B57" s="11" t="s">
        <v>10</v>
      </c>
      <c r="C57" s="10">
        <v>2000</v>
      </c>
      <c r="D57" s="14">
        <v>621.98229230383527</v>
      </c>
      <c r="E57" s="14">
        <v>598.05989644599549</v>
      </c>
      <c r="F57" s="15" t="s">
        <v>11</v>
      </c>
    </row>
    <row r="58" spans="1:6" x14ac:dyDescent="0.55000000000000004">
      <c r="A58" s="13" t="s">
        <v>450</v>
      </c>
      <c r="B58" s="11" t="s">
        <v>12</v>
      </c>
      <c r="C58" s="10">
        <v>2000</v>
      </c>
      <c r="D58" s="14">
        <v>541.35495811630108</v>
      </c>
      <c r="E58" s="14">
        <v>520.53361357336644</v>
      </c>
      <c r="F58" s="15" t="s">
        <v>11</v>
      </c>
    </row>
    <row r="59" spans="1:6" x14ac:dyDescent="0.55000000000000004">
      <c r="A59" s="13" t="s">
        <v>450</v>
      </c>
      <c r="B59" s="11" t="s">
        <v>12</v>
      </c>
      <c r="C59" s="10">
        <v>2000</v>
      </c>
      <c r="D59" s="14">
        <v>118.06145363174649</v>
      </c>
      <c r="E59" s="14">
        <v>113.52062849206393</v>
      </c>
      <c r="F59" s="15" t="s">
        <v>11</v>
      </c>
    </row>
    <row r="60" spans="1:6" x14ac:dyDescent="0.55000000000000004">
      <c r="A60" s="13" t="s">
        <v>450</v>
      </c>
      <c r="B60" s="11" t="s">
        <v>10</v>
      </c>
      <c r="C60" s="10">
        <v>2000</v>
      </c>
      <c r="D60" s="14">
        <v>57.590952991095854</v>
      </c>
      <c r="E60" s="14">
        <v>55.375916337592166</v>
      </c>
      <c r="F60" s="15" t="s">
        <v>11</v>
      </c>
    </row>
    <row r="61" spans="1:6" x14ac:dyDescent="0.55000000000000004">
      <c r="A61" s="10" t="s">
        <v>451</v>
      </c>
      <c r="B61" s="11" t="s">
        <v>16</v>
      </c>
      <c r="C61" s="10">
        <v>2000</v>
      </c>
      <c r="D61" s="14">
        <v>95.468079766008898</v>
      </c>
      <c r="E61" s="14">
        <v>25.306793766279622</v>
      </c>
      <c r="F61" s="15" t="s">
        <v>37</v>
      </c>
    </row>
    <row r="62" spans="1:6" x14ac:dyDescent="0.55000000000000004">
      <c r="A62" s="10" t="s">
        <v>57</v>
      </c>
      <c r="B62" s="11" t="s">
        <v>27</v>
      </c>
      <c r="C62" s="10">
        <v>2001</v>
      </c>
      <c r="D62" s="14">
        <v>162.90808565417942</v>
      </c>
      <c r="E62" s="14">
        <v>71.356434212161247</v>
      </c>
      <c r="F62" s="15" t="s">
        <v>58</v>
      </c>
    </row>
    <row r="63" spans="1:6" x14ac:dyDescent="0.55000000000000004">
      <c r="A63" s="6" t="s">
        <v>60</v>
      </c>
      <c r="B63" s="7" t="s">
        <v>55</v>
      </c>
      <c r="C63" s="8">
        <v>2000</v>
      </c>
      <c r="D63" s="14">
        <v>5.6151179166318466</v>
      </c>
      <c r="E63" s="14">
        <v>5.399151842915237</v>
      </c>
      <c r="F63" s="9" t="s">
        <v>59</v>
      </c>
    </row>
    <row r="64" spans="1:6" x14ac:dyDescent="0.55000000000000004">
      <c r="A64" s="10" t="s">
        <v>60</v>
      </c>
      <c r="B64" s="10" t="s">
        <v>22</v>
      </c>
      <c r="C64" s="10">
        <v>2000</v>
      </c>
      <c r="D64" s="14">
        <v>11.277305362150644</v>
      </c>
      <c r="E64" s="14">
        <v>1.3843979084398044</v>
      </c>
      <c r="F64" s="15" t="s">
        <v>452</v>
      </c>
    </row>
    <row r="65" spans="1:6" x14ac:dyDescent="0.55000000000000004">
      <c r="A65" s="13" t="s">
        <v>453</v>
      </c>
      <c r="B65" s="11" t="s">
        <v>10</v>
      </c>
      <c r="C65" s="10">
        <v>2000</v>
      </c>
      <c r="D65" s="14">
        <v>38.873893268989704</v>
      </c>
      <c r="E65" s="14">
        <v>37.378743527874718</v>
      </c>
      <c r="F65" s="15" t="s">
        <v>11</v>
      </c>
    </row>
    <row r="66" spans="1:6" x14ac:dyDescent="0.55000000000000004">
      <c r="A66" s="13" t="s">
        <v>453</v>
      </c>
      <c r="B66" s="11" t="s">
        <v>12</v>
      </c>
      <c r="C66" s="10">
        <v>2000</v>
      </c>
      <c r="D66" s="14">
        <v>30.235250320325328</v>
      </c>
      <c r="E66" s="14">
        <v>29.072356077235892</v>
      </c>
      <c r="F66" s="15" t="s">
        <v>11</v>
      </c>
    </row>
    <row r="67" spans="1:6" x14ac:dyDescent="0.55000000000000004">
      <c r="A67" s="12" t="s">
        <v>62</v>
      </c>
      <c r="B67" s="11" t="s">
        <v>32</v>
      </c>
      <c r="C67" s="10">
        <v>2001</v>
      </c>
      <c r="D67" s="14">
        <v>26.603832830798225</v>
      </c>
      <c r="E67" s="14">
        <v>25.580608491152141</v>
      </c>
      <c r="F67" s="15" t="s">
        <v>63</v>
      </c>
    </row>
    <row r="68" spans="1:6" x14ac:dyDescent="0.55000000000000004">
      <c r="A68" s="12" t="s">
        <v>62</v>
      </c>
      <c r="B68" s="11" t="s">
        <v>32</v>
      </c>
      <c r="C68" s="10">
        <v>2001</v>
      </c>
      <c r="D68" s="14">
        <v>23.803429374924729</v>
      </c>
      <c r="E68" s="14">
        <v>22.887912860504546</v>
      </c>
      <c r="F68" s="15" t="s">
        <v>63</v>
      </c>
    </row>
    <row r="69" spans="1:6" x14ac:dyDescent="0.55000000000000004">
      <c r="A69" s="12" t="s">
        <v>62</v>
      </c>
      <c r="B69" s="11" t="s">
        <v>31</v>
      </c>
      <c r="C69" s="10">
        <v>2001</v>
      </c>
      <c r="D69" s="14">
        <v>15.402219007304238</v>
      </c>
      <c r="E69" s="14">
        <v>14.809825968561768</v>
      </c>
      <c r="F69" s="15" t="s">
        <v>63</v>
      </c>
    </row>
    <row r="70" spans="1:6" x14ac:dyDescent="0.55000000000000004">
      <c r="A70" s="12" t="s">
        <v>62</v>
      </c>
      <c r="B70" s="11" t="s">
        <v>20</v>
      </c>
      <c r="C70" s="10">
        <v>2001</v>
      </c>
      <c r="D70" s="14">
        <v>15.402219007304238</v>
      </c>
      <c r="E70" s="14">
        <v>14.809825968561768</v>
      </c>
      <c r="F70" s="15" t="s">
        <v>63</v>
      </c>
    </row>
    <row r="71" spans="1:6" x14ac:dyDescent="0.55000000000000004">
      <c r="A71" s="10" t="s">
        <v>64</v>
      </c>
      <c r="B71" s="11" t="s">
        <v>27</v>
      </c>
      <c r="C71" s="10">
        <v>2001</v>
      </c>
      <c r="D71" s="14">
        <v>7.8411296764457932</v>
      </c>
      <c r="E71" s="14">
        <v>7.5395477658132624</v>
      </c>
      <c r="F71" s="15" t="s">
        <v>66</v>
      </c>
    </row>
    <row r="72" spans="1:6" x14ac:dyDescent="0.55000000000000004">
      <c r="A72" s="10" t="s">
        <v>64</v>
      </c>
      <c r="B72" s="11" t="s">
        <v>27</v>
      </c>
      <c r="C72" s="10">
        <v>2001</v>
      </c>
      <c r="D72" s="14">
        <v>4.6906757885881092</v>
      </c>
      <c r="E72" s="14">
        <v>4.5102651813347201</v>
      </c>
      <c r="F72" s="15" t="s">
        <v>66</v>
      </c>
    </row>
    <row r="73" spans="1:6" x14ac:dyDescent="0.55000000000000004">
      <c r="A73" s="10" t="s">
        <v>64</v>
      </c>
      <c r="B73" s="11" t="s">
        <v>16</v>
      </c>
      <c r="C73" s="10">
        <v>2000</v>
      </c>
      <c r="D73" s="14">
        <v>118.06145363174649</v>
      </c>
      <c r="E73" s="14">
        <v>113.52062849206393</v>
      </c>
      <c r="F73" s="15" t="s">
        <v>11</v>
      </c>
    </row>
    <row r="74" spans="1:6" x14ac:dyDescent="0.55000000000000004">
      <c r="A74" s="13" t="s">
        <v>64</v>
      </c>
      <c r="B74" s="11" t="s">
        <v>10</v>
      </c>
      <c r="C74" s="10">
        <v>2000</v>
      </c>
      <c r="D74" s="14">
        <v>446.32988568099285</v>
      </c>
      <c r="E74" s="14">
        <v>429.1633516163393</v>
      </c>
      <c r="F74" s="15" t="s">
        <v>11</v>
      </c>
    </row>
    <row r="75" spans="1:6" x14ac:dyDescent="0.55000000000000004">
      <c r="A75" s="13" t="s">
        <v>64</v>
      </c>
      <c r="B75" s="11" t="s">
        <v>12</v>
      </c>
      <c r="C75" s="10">
        <v>2000</v>
      </c>
      <c r="D75" s="14">
        <v>48.952310042431478</v>
      </c>
      <c r="E75" s="14">
        <v>47.069528886953343</v>
      </c>
      <c r="F75" s="15" t="s">
        <v>11</v>
      </c>
    </row>
    <row r="76" spans="1:6" x14ac:dyDescent="0.55000000000000004">
      <c r="A76" s="10" t="s">
        <v>64</v>
      </c>
      <c r="B76" s="11" t="s">
        <v>32</v>
      </c>
      <c r="C76" s="10">
        <v>2002</v>
      </c>
      <c r="D76" s="14">
        <v>33.286930484692249</v>
      </c>
      <c r="E76" s="14">
        <v>32.006663927588704</v>
      </c>
      <c r="F76" s="15" t="s">
        <v>65</v>
      </c>
    </row>
    <row r="79" spans="1:6" x14ac:dyDescent="0.55000000000000004">
      <c r="A79" s="17" t="s">
        <v>517</v>
      </c>
    </row>
    <row r="80" spans="1:6" x14ac:dyDescent="0.55000000000000004">
      <c r="A80" s="17"/>
    </row>
    <row r="81" spans="1:2" ht="57.6" x14ac:dyDescent="0.55000000000000004">
      <c r="A81" s="157" t="s">
        <v>496</v>
      </c>
    </row>
    <row r="82" spans="1:2" x14ac:dyDescent="0.55000000000000004">
      <c r="A82" s="157"/>
    </row>
    <row r="83" spans="1:2" ht="43.2" x14ac:dyDescent="0.55000000000000004">
      <c r="A83" s="157" t="s">
        <v>497</v>
      </c>
    </row>
    <row r="84" spans="1:2" x14ac:dyDescent="0.55000000000000004">
      <c r="A84" s="157"/>
    </row>
    <row r="85" spans="1:2" ht="43.2" x14ac:dyDescent="0.55000000000000004">
      <c r="A85" s="157" t="s">
        <v>498</v>
      </c>
    </row>
    <row r="86" spans="1:2" x14ac:dyDescent="0.55000000000000004">
      <c r="A86" s="157"/>
    </row>
    <row r="87" spans="1:2" ht="72" x14ac:dyDescent="0.55000000000000004">
      <c r="A87" s="157" t="s">
        <v>499</v>
      </c>
    </row>
    <row r="88" spans="1:2" x14ac:dyDescent="0.55000000000000004">
      <c r="A88" s="157"/>
    </row>
    <row r="89" spans="1:2" ht="72" x14ac:dyDescent="0.55000000000000004">
      <c r="A89" s="157" t="s">
        <v>516</v>
      </c>
      <c r="B89" s="156"/>
    </row>
    <row r="90" spans="1:2" x14ac:dyDescent="0.55000000000000004">
      <c r="A90" s="157"/>
    </row>
    <row r="91" spans="1:2" ht="72" x14ac:dyDescent="0.55000000000000004">
      <c r="A91" s="157" t="s">
        <v>500</v>
      </c>
    </row>
    <row r="92" spans="1:2" x14ac:dyDescent="0.55000000000000004">
      <c r="A92" s="157"/>
    </row>
    <row r="93" spans="1:2" ht="57.6" x14ac:dyDescent="0.55000000000000004">
      <c r="A93" s="158" t="s">
        <v>501</v>
      </c>
    </row>
    <row r="94" spans="1:2" x14ac:dyDescent="0.55000000000000004">
      <c r="A94" s="158"/>
    </row>
    <row r="95" spans="1:2" ht="57.6" x14ac:dyDescent="0.55000000000000004">
      <c r="A95" s="157" t="s">
        <v>502</v>
      </c>
    </row>
    <row r="96" spans="1:2" x14ac:dyDescent="0.55000000000000004">
      <c r="A96" s="157"/>
    </row>
    <row r="97" spans="1:2" ht="43.2" x14ac:dyDescent="0.55000000000000004">
      <c r="A97" s="157" t="s">
        <v>503</v>
      </c>
    </row>
    <row r="98" spans="1:2" x14ac:dyDescent="0.55000000000000004">
      <c r="A98" s="157"/>
    </row>
    <row r="99" spans="1:2" ht="57.6" x14ac:dyDescent="0.55000000000000004">
      <c r="A99" s="157" t="s">
        <v>504</v>
      </c>
    </row>
    <row r="100" spans="1:2" x14ac:dyDescent="0.55000000000000004">
      <c r="A100" s="157"/>
    </row>
    <row r="101" spans="1:2" ht="57.6" x14ac:dyDescent="0.55000000000000004">
      <c r="A101" s="159" t="s">
        <v>505</v>
      </c>
    </row>
    <row r="102" spans="1:2" x14ac:dyDescent="0.55000000000000004">
      <c r="A102" s="157"/>
    </row>
    <row r="103" spans="1:2" ht="28.8" x14ac:dyDescent="0.55000000000000004">
      <c r="A103" s="157" t="s">
        <v>506</v>
      </c>
    </row>
    <row r="104" spans="1:2" x14ac:dyDescent="0.55000000000000004">
      <c r="A104" s="157"/>
    </row>
    <row r="105" spans="1:2" ht="57.6" x14ac:dyDescent="0.55000000000000004">
      <c r="A105" s="157" t="s">
        <v>507</v>
      </c>
    </row>
    <row r="106" spans="1:2" x14ac:dyDescent="0.55000000000000004">
      <c r="A106" s="157"/>
    </row>
    <row r="107" spans="1:2" ht="72" x14ac:dyDescent="0.55000000000000004">
      <c r="A107" s="157" t="s">
        <v>508</v>
      </c>
    </row>
    <row r="108" spans="1:2" x14ac:dyDescent="0.55000000000000004">
      <c r="A108" s="157"/>
    </row>
    <row r="109" spans="1:2" ht="43.2" x14ac:dyDescent="0.55000000000000004">
      <c r="A109" s="157" t="s">
        <v>509</v>
      </c>
      <c r="B109" s="156" t="s">
        <v>510</v>
      </c>
    </row>
    <row r="110" spans="1:2" x14ac:dyDescent="0.55000000000000004">
      <c r="A110" s="157"/>
    </row>
    <row r="111" spans="1:2" ht="28.8" x14ac:dyDescent="0.55000000000000004">
      <c r="A111" s="157" t="s">
        <v>511</v>
      </c>
    </row>
    <row r="112" spans="1:2" x14ac:dyDescent="0.55000000000000004">
      <c r="A112" s="157"/>
    </row>
    <row r="113" spans="1:1" ht="57.6" x14ac:dyDescent="0.55000000000000004">
      <c r="A113" s="157" t="s">
        <v>512</v>
      </c>
    </row>
    <row r="114" spans="1:1" x14ac:dyDescent="0.55000000000000004">
      <c r="A114" s="157"/>
    </row>
    <row r="115" spans="1:1" ht="57.6" x14ac:dyDescent="0.55000000000000004">
      <c r="A115" s="157" t="s">
        <v>513</v>
      </c>
    </row>
    <row r="116" spans="1:1" x14ac:dyDescent="0.55000000000000004">
      <c r="A116" s="157"/>
    </row>
    <row r="117" spans="1:1" ht="43.2" x14ac:dyDescent="0.55000000000000004">
      <c r="A117" s="157" t="s">
        <v>514</v>
      </c>
    </row>
    <row r="118" spans="1:1" x14ac:dyDescent="0.55000000000000004">
      <c r="A118" s="157"/>
    </row>
    <row r="119" spans="1:1" ht="28.8" x14ac:dyDescent="0.55000000000000004">
      <c r="A119" s="157" t="s">
        <v>515</v>
      </c>
    </row>
  </sheetData>
  <autoFilter ref="A6:F76">
    <sortState ref="A7:F76">
      <sortCondition ref="A6:A76"/>
    </sortState>
  </autoFilter>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9"/>
  <sheetViews>
    <sheetView workbookViewId="0">
      <pane xSplit="1" ySplit="8" topLeftCell="B33" activePane="bottomRight" state="frozen"/>
      <selection pane="topRight" activeCell="B1" sqref="B1"/>
      <selection pane="bottomLeft" activeCell="A9" sqref="A9"/>
      <selection pane="bottomRight"/>
    </sheetView>
  </sheetViews>
  <sheetFormatPr defaultRowHeight="14.4" x14ac:dyDescent="0.55000000000000004"/>
  <cols>
    <col min="1" max="1" width="26.26171875" customWidth="1"/>
    <col min="2" max="2" width="19.15625" customWidth="1"/>
    <col min="3" max="3" width="9.47265625" customWidth="1"/>
    <col min="4" max="4" width="17.7890625" customWidth="1"/>
    <col min="6" max="6" width="18.47265625" customWidth="1"/>
    <col min="7" max="7" width="19.62890625" bestFit="1" customWidth="1"/>
  </cols>
  <sheetData>
    <row r="1" spans="1:7" ht="18.3" x14ac:dyDescent="0.7">
      <c r="A1" s="1" t="s">
        <v>464</v>
      </c>
    </row>
    <row r="3" spans="1:7" x14ac:dyDescent="0.55000000000000004">
      <c r="A3" s="91"/>
      <c r="B3" s="92"/>
      <c r="C3" s="163"/>
      <c r="D3" s="163"/>
      <c r="E3" s="163"/>
      <c r="F3" s="163"/>
      <c r="G3" s="92"/>
    </row>
    <row r="4" spans="1:7" ht="25.5" x14ac:dyDescent="0.55000000000000004">
      <c r="A4" s="91"/>
      <c r="B4" s="93" t="s">
        <v>428</v>
      </c>
      <c r="C4" s="93" t="s">
        <v>429</v>
      </c>
      <c r="D4" s="93" t="s">
        <v>430</v>
      </c>
      <c r="E4" s="93" t="s">
        <v>429</v>
      </c>
      <c r="F4" s="93" t="s">
        <v>431</v>
      </c>
      <c r="G4" s="93" t="s">
        <v>395</v>
      </c>
    </row>
    <row r="5" spans="1:7" x14ac:dyDescent="0.55000000000000004">
      <c r="A5" s="94" t="s">
        <v>432</v>
      </c>
      <c r="B5" s="95"/>
      <c r="C5" s="95"/>
      <c r="D5" s="95"/>
      <c r="E5" s="95"/>
      <c r="F5" s="95"/>
      <c r="G5" s="95"/>
    </row>
    <row r="6" spans="1:7" x14ac:dyDescent="0.55000000000000004">
      <c r="A6" s="96" t="s">
        <v>433</v>
      </c>
      <c r="B6" s="97"/>
      <c r="C6" s="97"/>
      <c r="D6" s="97"/>
      <c r="E6" s="97"/>
      <c r="F6" s="97"/>
      <c r="G6" s="97"/>
    </row>
    <row r="7" spans="1:7" x14ac:dyDescent="0.55000000000000004">
      <c r="A7" s="98" t="s">
        <v>362</v>
      </c>
      <c r="B7" s="99"/>
      <c r="C7" s="99"/>
      <c r="D7" s="99"/>
      <c r="E7" s="99"/>
      <c r="F7" s="99"/>
      <c r="G7" s="99"/>
    </row>
    <row r="8" spans="1:7" x14ac:dyDescent="0.55000000000000004">
      <c r="A8" s="100" t="s">
        <v>187</v>
      </c>
      <c r="B8" s="101"/>
      <c r="C8" s="101"/>
      <c r="D8" s="101"/>
      <c r="E8" s="101"/>
      <c r="F8" s="101"/>
      <c r="G8" s="101"/>
    </row>
    <row r="9" spans="1:7" x14ac:dyDescent="0.55000000000000004">
      <c r="A9" s="102" t="s">
        <v>95</v>
      </c>
      <c r="B9" s="103">
        <v>2623.6570000000002</v>
      </c>
      <c r="D9" s="104">
        <v>1727205.8762400001</v>
      </c>
      <c r="F9" s="104">
        <v>4133833.9691999992</v>
      </c>
      <c r="G9" s="104">
        <v>2406628.0929599991</v>
      </c>
    </row>
    <row r="10" spans="1:7" x14ac:dyDescent="0.55000000000000004">
      <c r="A10" s="102" t="s">
        <v>101</v>
      </c>
      <c r="B10" s="103">
        <v>193.06</v>
      </c>
      <c r="D10" s="104">
        <v>561804.59999999986</v>
      </c>
      <c r="F10" s="104">
        <v>2202274.0319999997</v>
      </c>
      <c r="G10" s="104">
        <v>1640469.4319999998</v>
      </c>
    </row>
    <row r="11" spans="1:7" x14ac:dyDescent="0.55000000000000004">
      <c r="A11" s="102" t="s">
        <v>108</v>
      </c>
      <c r="B11" s="103">
        <v>238.64899999999997</v>
      </c>
      <c r="D11" s="104">
        <v>4925.7153599999992</v>
      </c>
      <c r="F11" s="104">
        <v>13631.630879999999</v>
      </c>
      <c r="G11" s="104">
        <v>8705.9155199999987</v>
      </c>
    </row>
    <row r="12" spans="1:7" x14ac:dyDescent="0.55000000000000004">
      <c r="A12" s="102" t="s">
        <v>114</v>
      </c>
      <c r="B12" s="103">
        <v>1269.3740000000003</v>
      </c>
      <c r="D12" s="104">
        <v>2347326.4008000009</v>
      </c>
      <c r="F12" s="104">
        <v>7620052.1220000004</v>
      </c>
      <c r="G12" s="104">
        <v>5272725.7211999996</v>
      </c>
    </row>
    <row r="13" spans="1:7" x14ac:dyDescent="0.55000000000000004">
      <c r="A13" s="102" t="s">
        <v>115</v>
      </c>
      <c r="B13" s="103">
        <v>24103.160000000003</v>
      </c>
      <c r="D13" s="104">
        <v>9851443.5552000012</v>
      </c>
      <c r="F13" s="104">
        <v>19552483.392000005</v>
      </c>
      <c r="G13" s="104">
        <v>9701039.8368000034</v>
      </c>
    </row>
    <row r="14" spans="1:7" x14ac:dyDescent="0.55000000000000004">
      <c r="A14" s="102" t="s">
        <v>32</v>
      </c>
      <c r="B14" s="103">
        <v>11175.156000000001</v>
      </c>
      <c r="D14" s="104">
        <v>21497871.10032</v>
      </c>
      <c r="F14" s="104">
        <v>32549206.371840004</v>
      </c>
      <c r="G14" s="104">
        <v>11051335.271520004</v>
      </c>
    </row>
    <row r="15" spans="1:7" x14ac:dyDescent="0.55000000000000004">
      <c r="A15" s="102" t="s">
        <v>137</v>
      </c>
      <c r="B15" s="103">
        <v>5866.996000000001</v>
      </c>
      <c r="D15" s="104">
        <v>9051836.1086400002</v>
      </c>
      <c r="F15" s="104">
        <v>17074366.439040001</v>
      </c>
      <c r="G15" s="104">
        <v>8022530.3304000013</v>
      </c>
    </row>
    <row r="16" spans="1:7" x14ac:dyDescent="0.55000000000000004">
      <c r="A16" s="102" t="s">
        <v>22</v>
      </c>
      <c r="B16" s="103">
        <v>3960.6620000000003</v>
      </c>
      <c r="D16" s="104">
        <v>7802187.2870400017</v>
      </c>
      <c r="F16" s="104">
        <v>11576856.599520002</v>
      </c>
      <c r="G16" s="104">
        <v>3774669.3124799998</v>
      </c>
    </row>
    <row r="17" spans="1:7" x14ac:dyDescent="0.55000000000000004">
      <c r="A17" s="102" t="s">
        <v>34</v>
      </c>
      <c r="B17" s="103">
        <v>6447.8220000000001</v>
      </c>
      <c r="D17" s="104">
        <v>46436698.218240008</v>
      </c>
      <c r="F17" s="104">
        <v>101124545.29344</v>
      </c>
      <c r="G17" s="104">
        <v>54687847.075199991</v>
      </c>
    </row>
    <row r="18" spans="1:7" x14ac:dyDescent="0.55000000000000004">
      <c r="A18" s="102" t="s">
        <v>158</v>
      </c>
      <c r="B18" s="103">
        <v>2982.2640000000001</v>
      </c>
      <c r="D18" s="104">
        <v>7241533.4447999997</v>
      </c>
      <c r="F18" s="104">
        <v>13619164.65408</v>
      </c>
      <c r="G18" s="104">
        <v>6377631.2092800001</v>
      </c>
    </row>
    <row r="19" spans="1:7" x14ac:dyDescent="0.55000000000000004">
      <c r="A19" s="102" t="s">
        <v>164</v>
      </c>
      <c r="B19" s="103">
        <v>2395.8710000000001</v>
      </c>
      <c r="D19" s="104">
        <v>6325.0994400000009</v>
      </c>
      <c r="F19" s="104">
        <v>94876.491600000023</v>
      </c>
      <c r="G19" s="104">
        <v>88551.392160000018</v>
      </c>
    </row>
    <row r="20" spans="1:7" x14ac:dyDescent="0.55000000000000004">
      <c r="A20" s="102" t="s">
        <v>165</v>
      </c>
      <c r="B20" s="103">
        <v>2934.739</v>
      </c>
      <c r="D20" s="104">
        <v>2565548.8338000001</v>
      </c>
      <c r="F20" s="104">
        <v>28055517.892199997</v>
      </c>
      <c r="G20" s="104">
        <v>25489969.058399998</v>
      </c>
    </row>
    <row r="21" spans="1:7" x14ac:dyDescent="0.55000000000000004">
      <c r="A21" s="102" t="s">
        <v>24</v>
      </c>
      <c r="B21" s="103">
        <v>8698.6500000000015</v>
      </c>
      <c r="D21" s="104">
        <v>21231664.920000006</v>
      </c>
      <c r="F21" s="104">
        <v>54770179.860000014</v>
      </c>
      <c r="G21" s="104">
        <v>33538514.940000009</v>
      </c>
    </row>
    <row r="22" spans="1:7" x14ac:dyDescent="0.55000000000000004">
      <c r="A22" s="102" t="s">
        <v>176</v>
      </c>
      <c r="B22" s="103">
        <v>12306.064999999999</v>
      </c>
      <c r="D22" s="104">
        <v>76392605.821799979</v>
      </c>
      <c r="F22" s="104">
        <v>155692888.68179998</v>
      </c>
      <c r="G22" s="104">
        <v>79300282.859999999</v>
      </c>
    </row>
    <row r="23" spans="1:7" x14ac:dyDescent="0.55000000000000004">
      <c r="A23" s="102" t="s">
        <v>20</v>
      </c>
      <c r="B23" s="103">
        <v>3733.348</v>
      </c>
      <c r="D23" s="104">
        <v>16410304.468800001</v>
      </c>
      <c r="F23" s="104">
        <v>29041266.090239998</v>
      </c>
      <c r="G23" s="104">
        <v>12630961.621439997</v>
      </c>
    </row>
    <row r="24" spans="1:7" x14ac:dyDescent="0.55000000000000004">
      <c r="A24" s="102" t="s">
        <v>18</v>
      </c>
      <c r="B24" s="103">
        <v>4001.2359999999994</v>
      </c>
      <c r="D24" s="104">
        <v>11680568.180640001</v>
      </c>
      <c r="F24" s="104">
        <v>15014237.966399997</v>
      </c>
      <c r="G24" s="104">
        <v>3333669.7857599966</v>
      </c>
    </row>
    <row r="25" spans="1:7" x14ac:dyDescent="0.55000000000000004">
      <c r="A25" s="100" t="s">
        <v>190</v>
      </c>
      <c r="B25" s="101"/>
      <c r="C25" s="101"/>
      <c r="D25" s="101"/>
      <c r="E25" s="101"/>
      <c r="F25" s="101"/>
      <c r="G25" s="105"/>
    </row>
    <row r="26" spans="1:7" x14ac:dyDescent="0.55000000000000004">
      <c r="A26" s="102" t="s">
        <v>82</v>
      </c>
      <c r="B26" s="106">
        <v>5569.8429999999998</v>
      </c>
      <c r="D26" s="104">
        <v>4302912.5866125003</v>
      </c>
      <c r="F26" s="104">
        <v>14649452.9434125</v>
      </c>
      <c r="G26" s="104">
        <v>10346540.356799999</v>
      </c>
    </row>
    <row r="27" spans="1:7" x14ac:dyDescent="0.55000000000000004">
      <c r="A27" s="102" t="s">
        <v>33</v>
      </c>
      <c r="B27" s="106">
        <v>5587.9369999999999</v>
      </c>
      <c r="D27" s="104">
        <v>89430908.370360002</v>
      </c>
      <c r="F27" s="104">
        <v>241962813.00203997</v>
      </c>
      <c r="G27" s="104">
        <v>152531904.63167995</v>
      </c>
    </row>
    <row r="28" spans="1:7" x14ac:dyDescent="0.55000000000000004">
      <c r="A28" s="102" t="s">
        <v>97</v>
      </c>
      <c r="B28" s="106">
        <v>1225.4250000000002</v>
      </c>
      <c r="D28" s="104">
        <v>5334863.2290000012</v>
      </c>
      <c r="F28" s="104">
        <v>17539802.127000004</v>
      </c>
      <c r="G28" s="104">
        <v>12204938.898000002</v>
      </c>
    </row>
    <row r="29" spans="1:7" x14ac:dyDescent="0.55000000000000004">
      <c r="A29" s="102" t="s">
        <v>98</v>
      </c>
      <c r="B29" s="106">
        <v>3090.8340000000003</v>
      </c>
      <c r="D29" s="104">
        <v>607534.33104000008</v>
      </c>
      <c r="F29" s="104">
        <v>6495944.0011200011</v>
      </c>
      <c r="G29" s="104">
        <v>5888409.6700800005</v>
      </c>
    </row>
    <row r="30" spans="1:7" x14ac:dyDescent="0.55000000000000004">
      <c r="A30" s="102" t="s">
        <v>102</v>
      </c>
      <c r="B30" s="106">
        <v>1073.4960000000001</v>
      </c>
      <c r="D30" s="104">
        <v>22830039.432</v>
      </c>
      <c r="F30" s="104">
        <v>60253398.187199995</v>
      </c>
      <c r="G30" s="104">
        <v>37423358.755199999</v>
      </c>
    </row>
    <row r="31" spans="1:7" x14ac:dyDescent="0.55000000000000004">
      <c r="A31" s="102" t="s">
        <v>107</v>
      </c>
      <c r="B31" s="106">
        <v>17320.110999999997</v>
      </c>
      <c r="D31" s="104">
        <v>116100168.05519997</v>
      </c>
      <c r="F31" s="104">
        <v>614719837.17647982</v>
      </c>
      <c r="G31" s="104">
        <v>498619669.12127984</v>
      </c>
    </row>
    <row r="32" spans="1:7" x14ac:dyDescent="0.55000000000000004">
      <c r="A32" s="102" t="s">
        <v>112</v>
      </c>
      <c r="B32" s="106">
        <v>194.30999999999997</v>
      </c>
      <c r="D32" s="104">
        <v>11258.029373410402</v>
      </c>
      <c r="F32" s="104">
        <v>46793.442173410396</v>
      </c>
      <c r="G32" s="104">
        <v>35535.412799999991</v>
      </c>
    </row>
    <row r="33" spans="1:7" x14ac:dyDescent="0.55000000000000004">
      <c r="A33" s="102" t="s">
        <v>117</v>
      </c>
      <c r="B33" s="106">
        <v>418.57899999999995</v>
      </c>
      <c r="D33" s="104">
        <v>1595743.9749278347</v>
      </c>
      <c r="F33" s="104">
        <v>3904290.8757278346</v>
      </c>
      <c r="G33" s="104">
        <v>2308546.9007999999</v>
      </c>
    </row>
    <row r="34" spans="1:7" x14ac:dyDescent="0.55000000000000004">
      <c r="A34" s="102" t="s">
        <v>159</v>
      </c>
      <c r="B34" s="106">
        <v>45.493000000000002</v>
      </c>
      <c r="D34" s="104">
        <v>425590.65444000001</v>
      </c>
      <c r="F34" s="104">
        <v>938844.50016000005</v>
      </c>
      <c r="G34" s="104">
        <v>513253.84572000004</v>
      </c>
    </row>
    <row r="35" spans="1:7" x14ac:dyDescent="0.55000000000000004">
      <c r="A35" s="100" t="s">
        <v>191</v>
      </c>
      <c r="B35" s="101"/>
      <c r="C35" s="101"/>
      <c r="D35" s="101"/>
      <c r="E35" s="101"/>
      <c r="F35" s="101"/>
      <c r="G35" s="105"/>
    </row>
    <row r="36" spans="1:7" x14ac:dyDescent="0.55000000000000004">
      <c r="A36" s="102" t="s">
        <v>111</v>
      </c>
      <c r="B36" s="106">
        <v>23089.999</v>
      </c>
      <c r="D36" s="104">
        <v>13441150.217879999</v>
      </c>
      <c r="F36" s="104">
        <v>16707923.2764</v>
      </c>
      <c r="G36" s="104">
        <v>3266773.0585200004</v>
      </c>
    </row>
    <row r="37" spans="1:7" x14ac:dyDescent="0.55000000000000004">
      <c r="A37" s="102" t="s">
        <v>145</v>
      </c>
      <c r="B37" s="106">
        <v>9363.5159999999996</v>
      </c>
      <c r="D37" s="104">
        <v>6923668.3812864013</v>
      </c>
      <c r="F37" s="104">
        <v>10483302.623846401</v>
      </c>
      <c r="G37" s="104">
        <v>3559634.2425599992</v>
      </c>
    </row>
    <row r="38" spans="1:7" x14ac:dyDescent="0.55000000000000004">
      <c r="A38" s="102" t="s">
        <v>167</v>
      </c>
      <c r="B38" s="106">
        <v>9805.1720000000005</v>
      </c>
      <c r="D38" s="104">
        <v>157667.16576</v>
      </c>
      <c r="F38" s="104">
        <v>514183.2196800001</v>
      </c>
      <c r="G38" s="104">
        <v>356516.05392000009</v>
      </c>
    </row>
    <row r="39" spans="1:7" x14ac:dyDescent="0.55000000000000004">
      <c r="A39" s="100" t="s">
        <v>195</v>
      </c>
      <c r="B39" s="107"/>
      <c r="C39" s="101"/>
      <c r="D39" s="101"/>
      <c r="E39" s="101"/>
      <c r="F39" s="108"/>
      <c r="G39" s="105"/>
    </row>
    <row r="40" spans="1:7" x14ac:dyDescent="0.55000000000000004">
      <c r="A40" s="102" t="s">
        <v>26</v>
      </c>
      <c r="B40" s="106">
        <v>627.99699999999996</v>
      </c>
      <c r="D40" s="104">
        <v>13872556.503709467</v>
      </c>
      <c r="F40" s="104">
        <v>19623325.991749465</v>
      </c>
      <c r="G40" s="104">
        <v>5750769.4880399983</v>
      </c>
    </row>
    <row r="41" spans="1:7" x14ac:dyDescent="0.55000000000000004">
      <c r="A41" s="102" t="s">
        <v>25</v>
      </c>
      <c r="B41" s="106">
        <v>554.74499999999989</v>
      </c>
      <c r="D41" s="104">
        <v>8624598.3251999971</v>
      </c>
      <c r="F41" s="104">
        <v>12241979.521199998</v>
      </c>
      <c r="G41" s="104">
        <v>3617381.1960000005</v>
      </c>
    </row>
    <row r="42" spans="1:7" x14ac:dyDescent="0.55000000000000004">
      <c r="A42" s="102" t="s">
        <v>28</v>
      </c>
      <c r="B42" s="106">
        <v>654.35699999999997</v>
      </c>
      <c r="D42" s="104">
        <v>4241467.8583200006</v>
      </c>
      <c r="F42" s="104">
        <v>5706389.9613600001</v>
      </c>
      <c r="G42" s="104">
        <v>1464922.1030399995</v>
      </c>
    </row>
    <row r="43" spans="1:7" x14ac:dyDescent="0.55000000000000004">
      <c r="A43" s="102" t="s">
        <v>27</v>
      </c>
      <c r="B43" s="106">
        <v>14677.441999999999</v>
      </c>
      <c r="D43" s="104">
        <v>121212187.01279999</v>
      </c>
      <c r="F43" s="104">
        <v>147201827.11104</v>
      </c>
      <c r="G43" s="104">
        <v>25989640.098240003</v>
      </c>
    </row>
    <row r="44" spans="1:7" x14ac:dyDescent="0.55000000000000004">
      <c r="A44" s="102" t="s">
        <v>21</v>
      </c>
      <c r="B44" s="106">
        <v>334.44200000000001</v>
      </c>
      <c r="D44" s="104">
        <v>4207396.4681660365</v>
      </c>
      <c r="F44" s="104">
        <v>5825560.6409660373</v>
      </c>
      <c r="G44" s="104">
        <v>1618164.1728000008</v>
      </c>
    </row>
    <row r="45" spans="1:7" x14ac:dyDescent="0.55000000000000004">
      <c r="A45" s="100" t="s">
        <v>197</v>
      </c>
      <c r="B45" s="101"/>
      <c r="C45" s="101"/>
      <c r="D45" s="101"/>
      <c r="E45" s="101"/>
      <c r="F45" s="101"/>
      <c r="G45" s="105"/>
    </row>
    <row r="46" spans="1:7" x14ac:dyDescent="0.55000000000000004">
      <c r="A46" s="102" t="s">
        <v>89</v>
      </c>
      <c r="B46" s="106">
        <v>2611.7599999999998</v>
      </c>
      <c r="D46" s="104">
        <v>4316925.8687999994</v>
      </c>
      <c r="F46" s="104">
        <v>14592425.471999995</v>
      </c>
      <c r="G46" s="104">
        <v>10275499.603199996</v>
      </c>
    </row>
    <row r="47" spans="1:7" x14ac:dyDescent="0.55000000000000004">
      <c r="A47" s="102" t="s">
        <v>94</v>
      </c>
      <c r="B47" s="106">
        <v>4178.7789999999995</v>
      </c>
      <c r="D47" s="104">
        <v>2519302.2835199996</v>
      </c>
      <c r="F47" s="104">
        <v>6916046.3961599981</v>
      </c>
      <c r="G47" s="104">
        <v>4396744.112639999</v>
      </c>
    </row>
    <row r="48" spans="1:7" x14ac:dyDescent="0.55000000000000004">
      <c r="A48" s="102" t="s">
        <v>104</v>
      </c>
      <c r="B48" s="106">
        <v>5313.8980000000001</v>
      </c>
      <c r="D48" s="104">
        <v>40521235.476960003</v>
      </c>
      <c r="F48" s="104">
        <v>106538978.66976</v>
      </c>
      <c r="G48" s="104">
        <v>66017743.1928</v>
      </c>
    </row>
    <row r="49" spans="1:7" x14ac:dyDescent="0.55000000000000004">
      <c r="A49" s="102" t="s">
        <v>118</v>
      </c>
      <c r="B49" s="106">
        <v>468.90700000000004</v>
      </c>
      <c r="D49" s="104">
        <v>546764.31828000012</v>
      </c>
      <c r="F49" s="104">
        <v>2367005.0234400006</v>
      </c>
      <c r="G49" s="104">
        <v>1820240.7051600004</v>
      </c>
    </row>
    <row r="50" spans="1:7" x14ac:dyDescent="0.55000000000000004">
      <c r="A50" s="102" t="s">
        <v>119</v>
      </c>
      <c r="B50" s="106">
        <v>6950.9619999999995</v>
      </c>
      <c r="D50" s="104">
        <v>8332813.2456000019</v>
      </c>
      <c r="F50" s="104">
        <v>23872383.892799996</v>
      </c>
      <c r="G50" s="104">
        <v>15539570.647199994</v>
      </c>
    </row>
    <row r="51" spans="1:7" x14ac:dyDescent="0.55000000000000004">
      <c r="A51" s="102" t="s">
        <v>121</v>
      </c>
      <c r="B51" s="106">
        <v>2932.1700000000005</v>
      </c>
      <c r="D51" s="104">
        <v>11060379.8136</v>
      </c>
      <c r="F51" s="104">
        <v>41387227.689599998</v>
      </c>
      <c r="G51" s="104">
        <v>30326847.875999998</v>
      </c>
    </row>
    <row r="52" spans="1:7" x14ac:dyDescent="0.55000000000000004">
      <c r="A52" s="102" t="s">
        <v>122</v>
      </c>
      <c r="B52" s="106">
        <v>448.03599999999994</v>
      </c>
      <c r="D52" s="104">
        <v>981306.36863999965</v>
      </c>
      <c r="F52" s="104">
        <v>2459556.3470399994</v>
      </c>
      <c r="G52" s="104">
        <v>1478249.9783999999</v>
      </c>
    </row>
    <row r="53" spans="1:7" x14ac:dyDescent="0.55000000000000004">
      <c r="A53" s="102" t="s">
        <v>135</v>
      </c>
      <c r="B53" s="106">
        <v>1059.779</v>
      </c>
      <c r="D53" s="104">
        <v>1302383.6086800001</v>
      </c>
      <c r="F53" s="104">
        <v>3308926.7761200001</v>
      </c>
      <c r="G53" s="104">
        <v>2006543.16744</v>
      </c>
    </row>
    <row r="54" spans="1:7" x14ac:dyDescent="0.55000000000000004">
      <c r="A54" s="102" t="s">
        <v>140</v>
      </c>
      <c r="B54" s="106">
        <v>3845.6350000000002</v>
      </c>
      <c r="D54" s="104">
        <v>1085392.0224000001</v>
      </c>
      <c r="F54" s="104">
        <v>3731035.0770000005</v>
      </c>
      <c r="G54" s="104">
        <v>2645643.0546000004</v>
      </c>
    </row>
    <row r="55" spans="1:7" x14ac:dyDescent="0.55000000000000004">
      <c r="A55" s="102" t="s">
        <v>141</v>
      </c>
      <c r="B55" s="106">
        <v>984.49599999999987</v>
      </c>
      <c r="D55" s="104">
        <v>519695.74848000001</v>
      </c>
      <c r="F55" s="104">
        <v>2548387.58592</v>
      </c>
      <c r="G55" s="104">
        <v>2028691.8374399999</v>
      </c>
    </row>
    <row r="56" spans="1:7" x14ac:dyDescent="0.55000000000000004">
      <c r="A56" s="102" t="s">
        <v>148</v>
      </c>
      <c r="B56" s="106">
        <v>4086.7520000000004</v>
      </c>
      <c r="D56" s="104">
        <v>547297.82784000016</v>
      </c>
      <c r="F56" s="104">
        <v>1394726.7225600001</v>
      </c>
      <c r="G56" s="104">
        <v>847428.89471999998</v>
      </c>
    </row>
    <row r="57" spans="1:7" x14ac:dyDescent="0.55000000000000004">
      <c r="A57" s="102" t="s">
        <v>29</v>
      </c>
      <c r="B57" s="106">
        <v>41362.595000000008</v>
      </c>
      <c r="D57" s="104">
        <v>241435121.51880008</v>
      </c>
      <c r="F57" s="104">
        <v>708342711.89400017</v>
      </c>
      <c r="G57" s="104">
        <v>466907590.37520009</v>
      </c>
    </row>
    <row r="58" spans="1:7" x14ac:dyDescent="0.55000000000000004">
      <c r="A58" s="102" t="s">
        <v>160</v>
      </c>
      <c r="B58" s="106">
        <v>3652.9839999999999</v>
      </c>
      <c r="D58" s="104">
        <v>4363416.3283200003</v>
      </c>
      <c r="F58" s="104">
        <v>12372218.449920001</v>
      </c>
      <c r="G58" s="104">
        <v>8008802.1216000002</v>
      </c>
    </row>
    <row r="59" spans="1:7" x14ac:dyDescent="0.55000000000000004">
      <c r="A59" s="102" t="s">
        <v>163</v>
      </c>
      <c r="B59" s="106">
        <v>1576.6489999999997</v>
      </c>
      <c r="D59" s="104">
        <v>1370171.0469599997</v>
      </c>
      <c r="F59" s="104">
        <v>3100574.8574399999</v>
      </c>
      <c r="G59" s="104">
        <v>1730403.8104800002</v>
      </c>
    </row>
    <row r="60" spans="1:7" x14ac:dyDescent="0.55000000000000004">
      <c r="A60" s="102" t="s">
        <v>172</v>
      </c>
      <c r="B60" s="106">
        <v>1784.8590000000002</v>
      </c>
      <c r="D60" s="104">
        <v>12599319.681</v>
      </c>
      <c r="F60" s="104">
        <v>37589130.540000007</v>
      </c>
      <c r="G60" s="104">
        <v>24989810.859000005</v>
      </c>
    </row>
    <row r="61" spans="1:7" x14ac:dyDescent="0.55000000000000004">
      <c r="A61" s="96" t="s">
        <v>434</v>
      </c>
      <c r="B61" s="109"/>
      <c r="C61" s="109"/>
      <c r="D61" s="109"/>
      <c r="E61" s="109"/>
      <c r="F61" s="109"/>
      <c r="G61" s="97"/>
    </row>
    <row r="62" spans="1:7" x14ac:dyDescent="0.55000000000000004">
      <c r="A62" s="100" t="s">
        <v>186</v>
      </c>
      <c r="B62" s="101"/>
      <c r="C62" s="101"/>
      <c r="D62" s="101"/>
      <c r="E62" s="101"/>
      <c r="F62" s="101"/>
      <c r="G62" s="105"/>
    </row>
    <row r="63" spans="1:7" x14ac:dyDescent="0.55000000000000004">
      <c r="A63" s="102" t="s">
        <v>132</v>
      </c>
      <c r="B63" s="110">
        <v>1554.7030000000002</v>
      </c>
      <c r="D63" s="104">
        <v>12952417.257360006</v>
      </c>
      <c r="F63" s="104">
        <v>22691076.849360004</v>
      </c>
      <c r="G63" s="104">
        <v>9738659.5919999983</v>
      </c>
    </row>
    <row r="64" spans="1:7" x14ac:dyDescent="0.55000000000000004">
      <c r="A64" s="102" t="s">
        <v>53</v>
      </c>
      <c r="B64" s="110">
        <v>2220.3410000000003</v>
      </c>
      <c r="D64" s="104">
        <v>4720267.3387200013</v>
      </c>
      <c r="F64" s="104">
        <v>10380005.36136</v>
      </c>
      <c r="G64" s="104">
        <v>5659738.0226399992</v>
      </c>
    </row>
    <row r="65" spans="1:7" x14ac:dyDescent="0.55000000000000004">
      <c r="A65" s="102" t="s">
        <v>175</v>
      </c>
      <c r="B65" s="110">
        <v>1506.9779999999998</v>
      </c>
      <c r="D65" s="104">
        <v>1167208.0991999998</v>
      </c>
      <c r="F65" s="104">
        <v>1930341.7583999999</v>
      </c>
      <c r="G65" s="104">
        <v>763133.65920000011</v>
      </c>
    </row>
    <row r="66" spans="1:7" x14ac:dyDescent="0.55000000000000004">
      <c r="A66" s="102" t="s">
        <v>178</v>
      </c>
      <c r="B66" s="110">
        <v>8298.1219999999994</v>
      </c>
      <c r="D66" s="104">
        <v>16203244.94208</v>
      </c>
      <c r="F66" s="104">
        <v>21078557.579520002</v>
      </c>
      <c r="G66" s="104">
        <v>4875312.6374400016</v>
      </c>
    </row>
    <row r="67" spans="1:7" x14ac:dyDescent="0.55000000000000004">
      <c r="A67" s="100" t="s">
        <v>188</v>
      </c>
      <c r="B67" s="111"/>
      <c r="C67" s="101"/>
      <c r="D67" s="101"/>
      <c r="E67" s="101"/>
      <c r="F67" s="108"/>
      <c r="G67" s="105"/>
    </row>
    <row r="68" spans="1:7" x14ac:dyDescent="0.55000000000000004">
      <c r="A68" s="102" t="s">
        <v>99</v>
      </c>
      <c r="B68" s="110">
        <v>362975.64500000002</v>
      </c>
      <c r="D68" s="104">
        <v>2112438121.9071319</v>
      </c>
      <c r="F68" s="104">
        <v>2286448646.1201324</v>
      </c>
      <c r="G68" s="104">
        <v>174010524.21300054</v>
      </c>
    </row>
    <row r="69" spans="1:7" x14ac:dyDescent="0.55000000000000004">
      <c r="A69" s="102" t="s">
        <v>106</v>
      </c>
      <c r="B69" s="110">
        <v>6695.146999999999</v>
      </c>
      <c r="D69" s="104">
        <v>1026767.7439199999</v>
      </c>
      <c r="F69" s="104">
        <v>1443741.4990800002</v>
      </c>
      <c r="G69" s="104">
        <v>416973.75516000029</v>
      </c>
    </row>
    <row r="70" spans="1:7" x14ac:dyDescent="0.55000000000000004">
      <c r="A70" s="100" t="s">
        <v>196</v>
      </c>
      <c r="B70" s="111"/>
      <c r="C70" s="101"/>
      <c r="D70" s="101"/>
      <c r="E70" s="101"/>
      <c r="F70" s="112"/>
      <c r="G70" s="105"/>
    </row>
    <row r="71" spans="1:7" x14ac:dyDescent="0.55000000000000004">
      <c r="A71" s="102" t="s">
        <v>79</v>
      </c>
      <c r="B71" s="110">
        <v>7383.1340000000009</v>
      </c>
      <c r="D71" s="104">
        <v>11604514.695840003</v>
      </c>
      <c r="F71" s="104">
        <v>31666557.051360004</v>
      </c>
      <c r="G71" s="104">
        <v>20062042.355520003</v>
      </c>
    </row>
    <row r="72" spans="1:7" x14ac:dyDescent="0.55000000000000004">
      <c r="A72" s="102" t="s">
        <v>86</v>
      </c>
      <c r="B72" s="110">
        <v>45002.264999999999</v>
      </c>
      <c r="D72" s="104">
        <v>271833481.5966</v>
      </c>
      <c r="F72" s="104">
        <v>400359950.43660003</v>
      </c>
      <c r="G72" s="104">
        <v>128526468.84000003</v>
      </c>
    </row>
    <row r="73" spans="1:7" x14ac:dyDescent="0.55000000000000004">
      <c r="A73" s="102" t="s">
        <v>7</v>
      </c>
      <c r="B73" s="110">
        <v>336737.92899999995</v>
      </c>
      <c r="D73" s="104">
        <v>1995859174.70016</v>
      </c>
      <c r="F73" s="104">
        <v>3034520581.9420795</v>
      </c>
      <c r="G73" s="104">
        <v>1038661407.2419195</v>
      </c>
    </row>
    <row r="74" spans="1:7" x14ac:dyDescent="0.55000000000000004">
      <c r="A74" s="102" t="s">
        <v>146</v>
      </c>
      <c r="B74" s="110">
        <v>7846.2190000000001</v>
      </c>
      <c r="D74" s="104">
        <v>27099585.030959997</v>
      </c>
      <c r="F74" s="104">
        <v>47809837.005840003</v>
      </c>
      <c r="G74" s="104">
        <v>20710251.974880006</v>
      </c>
    </row>
    <row r="75" spans="1:7" x14ac:dyDescent="0.55000000000000004">
      <c r="A75" s="102" t="s">
        <v>149</v>
      </c>
      <c r="B75" s="110">
        <v>47707.252000000008</v>
      </c>
      <c r="D75" s="104">
        <v>357781490.51904005</v>
      </c>
      <c r="F75" s="104">
        <v>931001297.90976036</v>
      </c>
      <c r="G75" s="104">
        <v>573219807.39072037</v>
      </c>
    </row>
    <row r="76" spans="1:7" x14ac:dyDescent="0.55000000000000004">
      <c r="A76" s="100" t="s">
        <v>194</v>
      </c>
      <c r="B76" s="111"/>
      <c r="C76" s="101"/>
      <c r="D76" s="101"/>
      <c r="E76" s="101"/>
      <c r="F76" s="101"/>
      <c r="G76" s="105"/>
    </row>
    <row r="77" spans="1:7" x14ac:dyDescent="0.55000000000000004">
      <c r="A77" s="102" t="s">
        <v>96</v>
      </c>
      <c r="B77" s="110">
        <v>4269.6890000000003</v>
      </c>
      <c r="D77" s="104">
        <v>6972231.349440001</v>
      </c>
      <c r="F77" s="104">
        <v>15244839.180720001</v>
      </c>
      <c r="G77" s="104">
        <v>8272607.8312800005</v>
      </c>
    </row>
    <row r="78" spans="1:7" x14ac:dyDescent="0.55000000000000004">
      <c r="A78" s="102" t="s">
        <v>127</v>
      </c>
      <c r="B78" s="110">
        <v>69509.444999999992</v>
      </c>
      <c r="D78" s="104">
        <v>29961351.172799993</v>
      </c>
      <c r="F78" s="104">
        <v>38569400.841599993</v>
      </c>
      <c r="G78" s="104">
        <v>8608049.6688000001</v>
      </c>
    </row>
    <row r="79" spans="1:7" x14ac:dyDescent="0.55000000000000004">
      <c r="A79" s="102" t="s">
        <v>133</v>
      </c>
      <c r="B79" s="110">
        <v>1811.5719999999999</v>
      </c>
      <c r="D79" s="104">
        <v>1763456.6476800004</v>
      </c>
      <c r="F79" s="104">
        <v>3159526.49376</v>
      </c>
      <c r="G79" s="104">
        <v>1396069.8460799996</v>
      </c>
    </row>
    <row r="80" spans="1:7" x14ac:dyDescent="0.55000000000000004">
      <c r="A80" s="102" t="s">
        <v>35</v>
      </c>
      <c r="B80" s="110">
        <v>14771.976999999999</v>
      </c>
      <c r="D80" s="104">
        <v>5200917.6621600008</v>
      </c>
      <c r="F80" s="104">
        <v>8311896.0183599982</v>
      </c>
      <c r="G80" s="104">
        <v>3110978.3561999975</v>
      </c>
    </row>
    <row r="81" spans="1:7" x14ac:dyDescent="0.55000000000000004">
      <c r="A81" s="102" t="s">
        <v>154</v>
      </c>
      <c r="B81" s="110">
        <v>26105.502</v>
      </c>
      <c r="D81" s="104">
        <v>45097776.81504</v>
      </c>
      <c r="F81" s="104">
        <v>106829979.50448</v>
      </c>
      <c r="G81" s="104">
        <v>61732202.689440005</v>
      </c>
    </row>
    <row r="82" spans="1:7" x14ac:dyDescent="0.55000000000000004">
      <c r="A82" s="102" t="s">
        <v>180</v>
      </c>
      <c r="B82" s="110">
        <v>25898.246999999996</v>
      </c>
      <c r="D82" s="104">
        <v>285248472.10739994</v>
      </c>
      <c r="F82" s="104">
        <v>401315091.79247999</v>
      </c>
      <c r="G82" s="104">
        <v>116066619.68508005</v>
      </c>
    </row>
    <row r="83" spans="1:7" x14ac:dyDescent="0.55000000000000004">
      <c r="A83" s="100" t="s">
        <v>198</v>
      </c>
      <c r="B83" s="111"/>
      <c r="C83" s="101"/>
      <c r="D83" s="101"/>
      <c r="E83" s="101"/>
      <c r="F83" s="101"/>
      <c r="G83" s="105"/>
    </row>
    <row r="84" spans="1:7" x14ac:dyDescent="0.55000000000000004">
      <c r="A84" s="102" t="s">
        <v>85</v>
      </c>
      <c r="B84" s="110">
        <v>2685.6990000000001</v>
      </c>
      <c r="D84" s="104">
        <v>1030181.823654261</v>
      </c>
      <c r="F84" s="104">
        <v>4454770.332534261</v>
      </c>
      <c r="G84" s="104">
        <v>3424588.5088800001</v>
      </c>
    </row>
    <row r="85" spans="1:7" x14ac:dyDescent="0.55000000000000004">
      <c r="A85" s="102" t="s">
        <v>129</v>
      </c>
      <c r="B85" s="110">
        <v>8841.3510000000006</v>
      </c>
      <c r="D85" s="104">
        <v>14338903.0518</v>
      </c>
      <c r="F85" s="104">
        <v>30477197.859120004</v>
      </c>
      <c r="G85" s="104">
        <v>16138294.807320004</v>
      </c>
    </row>
    <row r="86" spans="1:7" x14ac:dyDescent="0.55000000000000004">
      <c r="A86" s="102" t="s">
        <v>181</v>
      </c>
      <c r="B86" s="110">
        <v>6638.241</v>
      </c>
      <c r="D86" s="104">
        <v>2654234.2814400005</v>
      </c>
      <c r="F86" s="104">
        <v>7041846.0527999997</v>
      </c>
      <c r="G86" s="104">
        <v>4387611.7713599987</v>
      </c>
    </row>
    <row r="87" spans="1:7" x14ac:dyDescent="0.55000000000000004">
      <c r="A87" s="96" t="s">
        <v>435</v>
      </c>
      <c r="B87" s="113"/>
      <c r="C87" s="109"/>
      <c r="D87" s="109"/>
      <c r="E87" s="109"/>
      <c r="F87" s="114"/>
      <c r="G87" s="97"/>
    </row>
    <row r="88" spans="1:7" x14ac:dyDescent="0.55000000000000004">
      <c r="A88" s="100" t="s">
        <v>184</v>
      </c>
      <c r="B88" s="111"/>
      <c r="C88" s="101"/>
      <c r="D88" s="101"/>
      <c r="E88" s="101"/>
      <c r="F88" s="112"/>
      <c r="G88" s="105"/>
    </row>
    <row r="89" spans="1:7" x14ac:dyDescent="0.55000000000000004">
      <c r="A89" s="102" t="s">
        <v>124</v>
      </c>
      <c r="B89" s="106">
        <v>2852.8270000000002</v>
      </c>
      <c r="D89" s="104">
        <v>21640975.056600001</v>
      </c>
      <c r="F89" s="104">
        <v>55161464.080439992</v>
      </c>
      <c r="G89" s="104">
        <v>33520489.023839992</v>
      </c>
    </row>
    <row r="90" spans="1:7" x14ac:dyDescent="0.55000000000000004">
      <c r="A90" s="100" t="s">
        <v>185</v>
      </c>
      <c r="B90" s="101"/>
      <c r="C90" s="101"/>
      <c r="D90" s="112"/>
      <c r="E90" s="101"/>
      <c r="F90" s="112"/>
      <c r="G90" s="105"/>
    </row>
    <row r="91" spans="1:7" x14ac:dyDescent="0.55000000000000004">
      <c r="A91" s="102" t="s">
        <v>120</v>
      </c>
      <c r="B91" s="110">
        <v>4280.2959999999994</v>
      </c>
      <c r="D91" s="104">
        <v>6662879.9654399985</v>
      </c>
      <c r="F91" s="104">
        <v>9817115.6937599964</v>
      </c>
      <c r="G91" s="104">
        <v>3154235.7283199979</v>
      </c>
    </row>
    <row r="92" spans="1:7" x14ac:dyDescent="0.55000000000000004">
      <c r="A92" s="102" t="s">
        <v>143</v>
      </c>
      <c r="B92" s="110">
        <v>34528.356</v>
      </c>
      <c r="D92" s="104">
        <v>150730118.0235357</v>
      </c>
      <c r="F92" s="104">
        <v>192363028.55409575</v>
      </c>
      <c r="G92" s="104">
        <v>41632910.530560046</v>
      </c>
    </row>
    <row r="93" spans="1:7" x14ac:dyDescent="0.55000000000000004">
      <c r="A93" s="100" t="s">
        <v>193</v>
      </c>
      <c r="B93" s="111"/>
      <c r="C93" s="101"/>
      <c r="D93" s="101"/>
      <c r="E93" s="101"/>
      <c r="F93" s="101"/>
      <c r="G93" s="105"/>
    </row>
    <row r="94" spans="1:7" x14ac:dyDescent="0.55000000000000004">
      <c r="A94" s="102" t="s">
        <v>91</v>
      </c>
      <c r="B94" s="110">
        <v>2747.53</v>
      </c>
      <c r="D94" s="104">
        <v>14144284.439999999</v>
      </c>
      <c r="F94" s="104">
        <v>33333033.960000008</v>
      </c>
      <c r="G94" s="104">
        <v>19188749.520000011</v>
      </c>
    </row>
    <row r="95" spans="1:7" x14ac:dyDescent="0.55000000000000004">
      <c r="A95" s="102" t="s">
        <v>36</v>
      </c>
      <c r="B95" s="110">
        <v>56748.633999999998</v>
      </c>
      <c r="D95" s="104">
        <v>487368732.76112664</v>
      </c>
      <c r="F95" s="104">
        <v>582079932.96176672</v>
      </c>
      <c r="G95" s="104">
        <v>94711200.200640082</v>
      </c>
    </row>
    <row r="96" spans="1:7" x14ac:dyDescent="0.55000000000000004">
      <c r="A96" s="102" t="s">
        <v>153</v>
      </c>
      <c r="B96" s="110">
        <v>8310.364999999998</v>
      </c>
      <c r="D96" s="104">
        <v>62518381.765189163</v>
      </c>
      <c r="F96" s="104">
        <v>98538827.821189135</v>
      </c>
      <c r="G96" s="104">
        <v>36020446.055999972</v>
      </c>
    </row>
    <row r="97" spans="1:7" x14ac:dyDescent="0.55000000000000004">
      <c r="A97" s="96" t="s">
        <v>436</v>
      </c>
      <c r="B97" s="109"/>
      <c r="C97" s="109"/>
      <c r="D97" s="109"/>
      <c r="E97" s="109"/>
      <c r="F97" s="114"/>
      <c r="G97" s="97"/>
    </row>
    <row r="98" spans="1:7" x14ac:dyDescent="0.55000000000000004">
      <c r="A98" s="100" t="s">
        <v>437</v>
      </c>
      <c r="B98" s="101"/>
      <c r="C98" s="101"/>
      <c r="D98" s="101"/>
      <c r="E98" s="101"/>
      <c r="F98" s="112"/>
      <c r="G98" s="105"/>
    </row>
    <row r="99" spans="1:7" x14ac:dyDescent="0.55000000000000004">
      <c r="A99" s="102" t="s">
        <v>151</v>
      </c>
      <c r="B99" s="115">
        <v>1916.902</v>
      </c>
      <c r="D99" s="104">
        <v>3190491.6888000001</v>
      </c>
      <c r="F99" s="104">
        <v>8748664.0519200005</v>
      </c>
      <c r="G99" s="104">
        <v>5558172.3631200008</v>
      </c>
    </row>
    <row r="100" spans="1:7" x14ac:dyDescent="0.55000000000000004">
      <c r="A100" s="102" t="s">
        <v>162</v>
      </c>
      <c r="B100" s="115">
        <v>144.495</v>
      </c>
      <c r="D100" s="104">
        <v>61381.475999999995</v>
      </c>
      <c r="F100" s="104">
        <v>135247.31999999998</v>
      </c>
      <c r="G100" s="104">
        <v>73865.843999999983</v>
      </c>
    </row>
    <row r="101" spans="1:7" x14ac:dyDescent="0.55000000000000004">
      <c r="A101" s="116" t="s">
        <v>438</v>
      </c>
      <c r="B101" s="117"/>
      <c r="C101" s="117"/>
      <c r="D101" s="117"/>
      <c r="E101" s="117"/>
      <c r="F101" s="118"/>
      <c r="G101" s="119"/>
    </row>
    <row r="102" spans="1:7" x14ac:dyDescent="0.55000000000000004">
      <c r="A102" s="120" t="s">
        <v>128</v>
      </c>
      <c r="B102" s="115">
        <v>23474.876</v>
      </c>
      <c r="D102" s="104">
        <v>70581533.673178568</v>
      </c>
      <c r="F102" s="104">
        <v>110301023.86517859</v>
      </c>
      <c r="G102" s="104">
        <v>39719490.192000017</v>
      </c>
    </row>
    <row r="103" spans="1:7" x14ac:dyDescent="0.55000000000000004">
      <c r="A103" s="120" t="s">
        <v>130</v>
      </c>
      <c r="B103" s="106">
        <v>754.6629999999999</v>
      </c>
      <c r="D103" s="104">
        <v>10321525.850999998</v>
      </c>
      <c r="F103" s="104">
        <v>13320858.4782</v>
      </c>
      <c r="G103" s="104">
        <v>2999332.6272000019</v>
      </c>
    </row>
    <row r="104" spans="1:7" x14ac:dyDescent="0.55000000000000004">
      <c r="A104" s="120" t="s">
        <v>157</v>
      </c>
      <c r="B104" s="115">
        <v>34636.439999999995</v>
      </c>
      <c r="D104" s="104">
        <v>518952848.21103281</v>
      </c>
      <c r="F104" s="104">
        <v>803572944.80943274</v>
      </c>
      <c r="G104" s="104">
        <v>284620096.59839994</v>
      </c>
    </row>
    <row r="105" spans="1:7" x14ac:dyDescent="0.55000000000000004">
      <c r="A105" s="120" t="s">
        <v>43</v>
      </c>
      <c r="B105" s="115">
        <v>10768.485999999999</v>
      </c>
      <c r="D105" s="104">
        <v>125726253.58279778</v>
      </c>
      <c r="F105" s="104">
        <v>204766079.34391776</v>
      </c>
      <c r="G105" s="104">
        <v>79039825.761119977</v>
      </c>
    </row>
    <row r="106" spans="1:7" x14ac:dyDescent="0.55000000000000004">
      <c r="A106" s="120" t="s">
        <v>177</v>
      </c>
      <c r="B106" s="115">
        <v>73393.77</v>
      </c>
      <c r="D106" s="104">
        <v>646417097.15040004</v>
      </c>
      <c r="F106" s="104">
        <v>775284814.26720011</v>
      </c>
      <c r="G106" s="104">
        <v>128867717.11680007</v>
      </c>
    </row>
    <row r="107" spans="1:7" x14ac:dyDescent="0.55000000000000004">
      <c r="A107" s="96" t="s">
        <v>439</v>
      </c>
      <c r="B107" s="121">
        <v>1510839.7660000003</v>
      </c>
      <c r="C107" s="91"/>
      <c r="D107" s="121">
        <v>8302901387.7726002</v>
      </c>
      <c r="E107" s="91"/>
      <c r="F107" s="121">
        <v>12933630562.278004</v>
      </c>
      <c r="G107" s="121">
        <v>4630729174.5054007</v>
      </c>
    </row>
    <row r="109" spans="1:7" x14ac:dyDescent="0.55000000000000004">
      <c r="A109" s="91" t="s">
        <v>440</v>
      </c>
    </row>
  </sheetData>
  <mergeCells count="2">
    <mergeCell ref="C3:D3"/>
    <mergeCell ref="E3:F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9"/>
  <sheetViews>
    <sheetView zoomScale="70" zoomScaleNormal="70" workbookViewId="0">
      <pane xSplit="1" ySplit="8" topLeftCell="B120" activePane="bottomRight" state="frozen"/>
      <selection pane="topRight" activeCell="B1" sqref="B1"/>
      <selection pane="bottomLeft" activeCell="A9" sqref="A9"/>
      <selection pane="bottomRight"/>
    </sheetView>
  </sheetViews>
  <sheetFormatPr defaultRowHeight="14.4" x14ac:dyDescent="0.55000000000000004"/>
  <cols>
    <col min="1" max="1" width="26.26171875" customWidth="1"/>
    <col min="2" max="2" width="19.15625" customWidth="1"/>
    <col min="3" max="3" width="9.47265625" customWidth="1"/>
    <col min="4" max="4" width="17.7890625" customWidth="1"/>
    <col min="6" max="6" width="18.47265625" customWidth="1"/>
    <col min="7" max="7" width="19.62890625" bestFit="1" customWidth="1"/>
  </cols>
  <sheetData>
    <row r="1" spans="1:7" ht="18.3" x14ac:dyDescent="0.7">
      <c r="A1" s="1" t="s">
        <v>465</v>
      </c>
    </row>
    <row r="3" spans="1:7" x14ac:dyDescent="0.55000000000000004">
      <c r="A3" s="91"/>
      <c r="B3" s="92"/>
      <c r="C3" s="163"/>
      <c r="D3" s="163"/>
      <c r="E3" s="163"/>
      <c r="F3" s="163"/>
      <c r="G3" s="92"/>
    </row>
    <row r="4" spans="1:7" ht="25.5" x14ac:dyDescent="0.55000000000000004">
      <c r="A4" s="91"/>
      <c r="B4" s="122" t="s">
        <v>428</v>
      </c>
      <c r="C4" s="93" t="s">
        <v>429</v>
      </c>
      <c r="D4" s="93" t="s">
        <v>430</v>
      </c>
      <c r="E4" s="93" t="s">
        <v>429</v>
      </c>
      <c r="F4" s="93" t="s">
        <v>431</v>
      </c>
      <c r="G4" s="93" t="s">
        <v>395</v>
      </c>
    </row>
    <row r="5" spans="1:7" x14ac:dyDescent="0.55000000000000004">
      <c r="A5" s="94" t="s">
        <v>432</v>
      </c>
      <c r="B5" s="95"/>
      <c r="C5" s="95"/>
      <c r="D5" s="95"/>
      <c r="E5" s="95"/>
      <c r="F5" s="95"/>
      <c r="G5" s="95"/>
    </row>
    <row r="6" spans="1:7" x14ac:dyDescent="0.55000000000000004">
      <c r="A6" s="96" t="s">
        <v>433</v>
      </c>
      <c r="B6" s="97"/>
      <c r="C6" s="97"/>
      <c r="D6" s="97"/>
      <c r="E6" s="97"/>
      <c r="F6" s="97"/>
      <c r="G6" s="97"/>
    </row>
    <row r="7" spans="1:7" x14ac:dyDescent="0.55000000000000004">
      <c r="A7" s="98" t="s">
        <v>362</v>
      </c>
      <c r="B7" s="99"/>
      <c r="C7" s="99"/>
      <c r="D7" s="99"/>
      <c r="E7" s="99"/>
      <c r="F7" s="99"/>
      <c r="G7" s="99"/>
    </row>
    <row r="8" spans="1:7" x14ac:dyDescent="0.55000000000000004">
      <c r="A8" s="100" t="s">
        <v>187</v>
      </c>
      <c r="B8" s="101"/>
      <c r="C8" s="101"/>
      <c r="D8" s="101"/>
      <c r="E8" s="101"/>
      <c r="F8" s="101"/>
      <c r="G8" s="101"/>
    </row>
    <row r="9" spans="1:7" x14ac:dyDescent="0.55000000000000004">
      <c r="A9" s="102" t="s">
        <v>95</v>
      </c>
      <c r="B9" s="103">
        <v>2623.6570000000002</v>
      </c>
      <c r="D9" s="123">
        <v>3121151.7772634001</v>
      </c>
      <c r="F9" s="123">
        <v>3936587.8271790631</v>
      </c>
      <c r="G9" s="104">
        <v>815436.04991566297</v>
      </c>
    </row>
    <row r="10" spans="1:7" x14ac:dyDescent="0.55000000000000004">
      <c r="A10" s="102" t="s">
        <v>101</v>
      </c>
      <c r="B10" s="103">
        <v>193.06</v>
      </c>
      <c r="D10" s="104">
        <v>561804.59999999986</v>
      </c>
      <c r="F10" s="104">
        <v>2202274.0319999997</v>
      </c>
      <c r="G10" s="104">
        <v>1640469.4319999998</v>
      </c>
    </row>
    <row r="11" spans="1:7" x14ac:dyDescent="0.55000000000000004">
      <c r="A11" s="102" t="s">
        <v>108</v>
      </c>
      <c r="B11" s="103">
        <v>238.64899999999997</v>
      </c>
      <c r="D11" s="104">
        <v>4925.7153599999992</v>
      </c>
      <c r="F11" s="104">
        <v>13631.630879999999</v>
      </c>
      <c r="G11" s="104">
        <v>8705.9155199999987</v>
      </c>
    </row>
    <row r="12" spans="1:7" x14ac:dyDescent="0.55000000000000004">
      <c r="A12" s="102" t="s">
        <v>114</v>
      </c>
      <c r="B12" s="103">
        <v>1269.3740000000003</v>
      </c>
      <c r="D12" s="104">
        <v>2347326.4008000009</v>
      </c>
      <c r="F12" s="104">
        <v>7620052.1220000004</v>
      </c>
      <c r="G12" s="104">
        <v>5272725.7211999996</v>
      </c>
    </row>
    <row r="13" spans="1:7" x14ac:dyDescent="0.55000000000000004">
      <c r="A13" s="102" t="s">
        <v>115</v>
      </c>
      <c r="B13" s="103">
        <v>24103.160000000003</v>
      </c>
      <c r="D13" s="104">
        <v>9851443.5552000012</v>
      </c>
      <c r="F13" s="104">
        <v>19552483.392000005</v>
      </c>
      <c r="G13" s="104">
        <v>9701039.8368000034</v>
      </c>
    </row>
    <row r="14" spans="1:7" x14ac:dyDescent="0.55000000000000004">
      <c r="A14" s="102" t="s">
        <v>32</v>
      </c>
      <c r="B14" s="103">
        <v>11175.156000000001</v>
      </c>
      <c r="D14" s="123">
        <v>21114065.134667099</v>
      </c>
      <c r="F14" s="123">
        <v>31191105.998022828</v>
      </c>
      <c r="G14" s="104">
        <v>10077040.86335573</v>
      </c>
    </row>
    <row r="15" spans="1:7" x14ac:dyDescent="0.55000000000000004">
      <c r="A15" s="102" t="s">
        <v>137</v>
      </c>
      <c r="B15" s="103">
        <v>5866.996000000001</v>
      </c>
      <c r="D15" s="123">
        <v>7749282.9810772259</v>
      </c>
      <c r="F15" s="123">
        <v>14700536.820471702</v>
      </c>
      <c r="G15" s="104">
        <v>6951253.8393944763</v>
      </c>
    </row>
    <row r="16" spans="1:7" x14ac:dyDescent="0.55000000000000004">
      <c r="A16" s="102" t="s">
        <v>22</v>
      </c>
      <c r="B16" s="103">
        <v>3960.6620000000003</v>
      </c>
      <c r="D16" s="123">
        <v>2147172.1669726474</v>
      </c>
      <c r="F16" s="123">
        <v>4696939.1152526662</v>
      </c>
      <c r="G16" s="104">
        <v>2549766.9482800188</v>
      </c>
    </row>
    <row r="17" spans="1:7" x14ac:dyDescent="0.55000000000000004">
      <c r="A17" s="102" t="s">
        <v>34</v>
      </c>
      <c r="B17" s="103">
        <v>6447.8220000000001</v>
      </c>
      <c r="D17" s="123">
        <v>25859037.285234597</v>
      </c>
      <c r="F17" s="123">
        <v>43553788.015001968</v>
      </c>
      <c r="G17" s="104">
        <v>17694750.729767371</v>
      </c>
    </row>
    <row r="18" spans="1:7" x14ac:dyDescent="0.55000000000000004">
      <c r="A18" s="102" t="s">
        <v>158</v>
      </c>
      <c r="B18" s="103">
        <v>2982.2640000000001</v>
      </c>
      <c r="D18" s="123">
        <v>2070908.5789811607</v>
      </c>
      <c r="F18" s="123">
        <v>2913699.2364900638</v>
      </c>
      <c r="G18" s="104">
        <v>842790.65750890318</v>
      </c>
    </row>
    <row r="19" spans="1:7" x14ac:dyDescent="0.55000000000000004">
      <c r="A19" s="102" t="s">
        <v>164</v>
      </c>
      <c r="B19" s="103">
        <v>2395.8710000000001</v>
      </c>
      <c r="D19" s="123">
        <v>1103159.8510021323</v>
      </c>
      <c r="F19" s="123">
        <v>3789997.0341177555</v>
      </c>
      <c r="G19" s="104">
        <v>2686837.183115623</v>
      </c>
    </row>
    <row r="20" spans="1:7" x14ac:dyDescent="0.55000000000000004">
      <c r="A20" s="102" t="s">
        <v>165</v>
      </c>
      <c r="B20" s="103">
        <v>2934.739</v>
      </c>
      <c r="D20" s="123">
        <v>599719.026087848</v>
      </c>
      <c r="F20" s="123">
        <v>1010093.1075925243</v>
      </c>
      <c r="G20" s="104">
        <v>410374.08150467626</v>
      </c>
    </row>
    <row r="21" spans="1:7" x14ac:dyDescent="0.55000000000000004">
      <c r="A21" s="102" t="s">
        <v>24</v>
      </c>
      <c r="B21" s="103">
        <v>8698.6500000000015</v>
      </c>
      <c r="D21" s="123">
        <v>14351597.276297968</v>
      </c>
      <c r="F21" s="123">
        <v>31653778.947329119</v>
      </c>
      <c r="G21" s="104">
        <v>17302181.671031151</v>
      </c>
    </row>
    <row r="22" spans="1:7" x14ac:dyDescent="0.55000000000000004">
      <c r="A22" s="102" t="s">
        <v>176</v>
      </c>
      <c r="B22" s="103">
        <v>12306.064999999999</v>
      </c>
      <c r="D22" s="123">
        <v>13352854.707382493</v>
      </c>
      <c r="F22" s="123">
        <v>18327447.637583815</v>
      </c>
      <c r="G22" s="104">
        <v>4974592.9302013218</v>
      </c>
    </row>
    <row r="23" spans="1:7" x14ac:dyDescent="0.55000000000000004">
      <c r="A23" s="102" t="s">
        <v>20</v>
      </c>
      <c r="B23" s="103">
        <v>3733.348</v>
      </c>
      <c r="D23" s="123">
        <v>14558380.401848586</v>
      </c>
      <c r="F23" s="123">
        <v>21506611.037588663</v>
      </c>
      <c r="G23" s="104">
        <v>6948230.6357400771</v>
      </c>
    </row>
    <row r="24" spans="1:7" x14ac:dyDescent="0.55000000000000004">
      <c r="A24" s="102" t="s">
        <v>18</v>
      </c>
      <c r="B24" s="103">
        <v>4001.2359999999994</v>
      </c>
      <c r="D24" s="123">
        <v>1148501.4662605771</v>
      </c>
      <c r="F24" s="123">
        <v>2533126.5108543653</v>
      </c>
      <c r="G24" s="104">
        <v>1384625.0445937882</v>
      </c>
    </row>
    <row r="25" spans="1:7" x14ac:dyDescent="0.55000000000000004">
      <c r="A25" s="100" t="s">
        <v>190</v>
      </c>
      <c r="B25" s="101"/>
      <c r="C25" s="101"/>
      <c r="D25" s="101"/>
      <c r="E25" s="101"/>
      <c r="F25" s="101"/>
      <c r="G25" s="101"/>
    </row>
    <row r="26" spans="1:7" x14ac:dyDescent="0.55000000000000004">
      <c r="A26" s="102" t="s">
        <v>82</v>
      </c>
      <c r="B26" s="106">
        <v>5569.8429999999998</v>
      </c>
      <c r="D26" s="123">
        <v>6391354.2108785454</v>
      </c>
      <c r="F26" s="123">
        <v>7894041.3720599581</v>
      </c>
      <c r="G26" s="104">
        <v>1502687.1611814126</v>
      </c>
    </row>
    <row r="27" spans="1:7" x14ac:dyDescent="0.55000000000000004">
      <c r="A27" s="102" t="s">
        <v>33</v>
      </c>
      <c r="B27" s="106">
        <v>5587.9369999999999</v>
      </c>
      <c r="D27" s="123">
        <v>5652613.3256203244</v>
      </c>
      <c r="F27" s="123">
        <v>7609287.1691042827</v>
      </c>
      <c r="G27" s="104">
        <v>1956673.8434839584</v>
      </c>
    </row>
    <row r="28" spans="1:7" x14ac:dyDescent="0.55000000000000004">
      <c r="A28" s="102" t="s">
        <v>97</v>
      </c>
      <c r="B28" s="106">
        <v>1225.4250000000002</v>
      </c>
      <c r="D28" s="123">
        <v>1315987.2990524927</v>
      </c>
      <c r="F28" s="123">
        <v>1851550.197530352</v>
      </c>
      <c r="G28" s="104">
        <v>535562.89847785933</v>
      </c>
    </row>
    <row r="29" spans="1:7" x14ac:dyDescent="0.55000000000000004">
      <c r="A29" s="102" t="s">
        <v>98</v>
      </c>
      <c r="B29" s="106">
        <v>3090.8340000000003</v>
      </c>
      <c r="D29" s="123">
        <v>173844.72790365151</v>
      </c>
      <c r="F29" s="123">
        <v>275226.30223353172</v>
      </c>
      <c r="G29" s="104">
        <v>101381.57432988021</v>
      </c>
    </row>
    <row r="30" spans="1:7" x14ac:dyDescent="0.55000000000000004">
      <c r="A30" s="102" t="s">
        <v>102</v>
      </c>
      <c r="B30" s="106">
        <v>1073.4960000000001</v>
      </c>
      <c r="D30" s="123">
        <v>1118364.3794257052</v>
      </c>
      <c r="F30" s="123">
        <v>1694457.0997027792</v>
      </c>
      <c r="G30" s="104">
        <v>576092.72027707403</v>
      </c>
    </row>
    <row r="31" spans="1:7" x14ac:dyDescent="0.55000000000000004">
      <c r="A31" s="102" t="s">
        <v>107</v>
      </c>
      <c r="B31" s="106">
        <v>17320.110999999997</v>
      </c>
      <c r="D31" s="123">
        <v>13130490.259794749</v>
      </c>
      <c r="F31" s="123">
        <v>30637810.606187746</v>
      </c>
      <c r="G31" s="104">
        <v>17507320.346392997</v>
      </c>
    </row>
    <row r="32" spans="1:7" x14ac:dyDescent="0.55000000000000004">
      <c r="A32" s="102" t="s">
        <v>112</v>
      </c>
      <c r="B32" s="106">
        <v>194.30999999999997</v>
      </c>
      <c r="D32" s="123">
        <v>508230.20177808753</v>
      </c>
      <c r="F32" s="123">
        <v>641011.06530569599</v>
      </c>
      <c r="G32" s="104">
        <v>132780.86352760845</v>
      </c>
    </row>
    <row r="33" spans="1:7" x14ac:dyDescent="0.55000000000000004">
      <c r="A33" s="102" t="s">
        <v>117</v>
      </c>
      <c r="B33" s="106">
        <v>418.57899999999995</v>
      </c>
      <c r="D33" s="123">
        <v>312234.30494186952</v>
      </c>
      <c r="F33" s="123">
        <v>642835.33370384888</v>
      </c>
      <c r="G33" s="104">
        <v>330601.02876197937</v>
      </c>
    </row>
    <row r="34" spans="1:7" x14ac:dyDescent="0.55000000000000004">
      <c r="A34" s="102" t="s">
        <v>159</v>
      </c>
      <c r="B34" s="106">
        <v>45.493000000000002</v>
      </c>
      <c r="D34" s="123">
        <v>51139.670195755105</v>
      </c>
      <c r="F34" s="123">
        <v>69924.3463952116</v>
      </c>
      <c r="G34" s="104">
        <v>18784.676199456495</v>
      </c>
    </row>
    <row r="35" spans="1:7" x14ac:dyDescent="0.55000000000000004">
      <c r="A35" s="100" t="s">
        <v>191</v>
      </c>
      <c r="B35" s="101"/>
      <c r="C35" s="101"/>
      <c r="D35" s="101"/>
      <c r="E35" s="101"/>
      <c r="F35" s="101"/>
      <c r="G35" s="101"/>
    </row>
    <row r="36" spans="1:7" x14ac:dyDescent="0.55000000000000004">
      <c r="A36" s="102" t="s">
        <v>111</v>
      </c>
      <c r="B36" s="106">
        <v>23089.999</v>
      </c>
      <c r="D36" s="123">
        <v>3614040.3942384338</v>
      </c>
      <c r="F36" s="123">
        <v>5475707.6649513962</v>
      </c>
      <c r="G36" s="104">
        <v>1861667.2707129624</v>
      </c>
    </row>
    <row r="37" spans="1:7" x14ac:dyDescent="0.55000000000000004">
      <c r="A37" s="102" t="s">
        <v>145</v>
      </c>
      <c r="B37" s="106">
        <v>9363.5159999999996</v>
      </c>
      <c r="D37" s="123">
        <v>8828853.4210711382</v>
      </c>
      <c r="F37" s="123">
        <v>14892041.915059756</v>
      </c>
      <c r="G37" s="104">
        <v>6063188.4939886183</v>
      </c>
    </row>
    <row r="38" spans="1:7" x14ac:dyDescent="0.55000000000000004">
      <c r="A38" s="102" t="s">
        <v>167</v>
      </c>
      <c r="B38" s="106">
        <v>9805.1720000000005</v>
      </c>
      <c r="D38" s="123">
        <v>3012542.9859502749</v>
      </c>
      <c r="F38" s="123">
        <v>11715444.94536218</v>
      </c>
      <c r="G38" s="104">
        <v>8702901.9594119061</v>
      </c>
    </row>
    <row r="39" spans="1:7" x14ac:dyDescent="0.55000000000000004">
      <c r="A39" s="100" t="s">
        <v>195</v>
      </c>
      <c r="B39" s="107"/>
      <c r="C39" s="101"/>
      <c r="D39" s="101"/>
      <c r="E39" s="101"/>
      <c r="F39" s="108"/>
      <c r="G39" s="101"/>
    </row>
    <row r="40" spans="1:7" x14ac:dyDescent="0.55000000000000004">
      <c r="A40" s="102" t="s">
        <v>26</v>
      </c>
      <c r="B40" s="106">
        <v>627.99699999999996</v>
      </c>
      <c r="D40" s="123">
        <v>598281.65035068186</v>
      </c>
      <c r="F40" s="123">
        <v>841762.30931952468</v>
      </c>
      <c r="G40" s="104">
        <v>243480.65896884282</v>
      </c>
    </row>
    <row r="41" spans="1:7" x14ac:dyDescent="0.55000000000000004">
      <c r="A41" s="102" t="s">
        <v>25</v>
      </c>
      <c r="B41" s="106">
        <v>554.74499999999989</v>
      </c>
      <c r="D41" s="123">
        <v>1770835.1179626281</v>
      </c>
      <c r="F41" s="123">
        <v>2491505.8943335619</v>
      </c>
      <c r="G41" s="104">
        <v>720670.77637093375</v>
      </c>
    </row>
    <row r="42" spans="1:7" x14ac:dyDescent="0.55000000000000004">
      <c r="A42" s="102" t="s">
        <v>28</v>
      </c>
      <c r="B42" s="106">
        <v>654.35699999999997</v>
      </c>
      <c r="D42" s="123">
        <v>599702.23802865518</v>
      </c>
      <c r="F42" s="123">
        <v>1010064.8318464786</v>
      </c>
      <c r="G42" s="104">
        <v>410362.59381782345</v>
      </c>
    </row>
    <row r="43" spans="1:7" x14ac:dyDescent="0.55000000000000004">
      <c r="A43" s="102" t="s">
        <v>27</v>
      </c>
      <c r="B43" s="106">
        <v>14677.441999999999</v>
      </c>
      <c r="D43" s="123">
        <v>6330715.7967774319</v>
      </c>
      <c r="F43" s="123">
        <v>9591798.9927026983</v>
      </c>
      <c r="G43" s="104">
        <v>3261083.1959252665</v>
      </c>
    </row>
    <row r="44" spans="1:7" x14ac:dyDescent="0.55000000000000004">
      <c r="A44" s="102" t="s">
        <v>21</v>
      </c>
      <c r="B44" s="106">
        <v>334.44200000000001</v>
      </c>
      <c r="D44" s="123">
        <v>1308605.9862400149</v>
      </c>
      <c r="F44" s="123">
        <v>1367200.2841313591</v>
      </c>
      <c r="G44" s="104">
        <v>58594.297891344177</v>
      </c>
    </row>
    <row r="45" spans="1:7" x14ac:dyDescent="0.55000000000000004">
      <c r="A45" s="100" t="s">
        <v>197</v>
      </c>
      <c r="B45" s="101"/>
      <c r="C45" s="101"/>
      <c r="D45" s="101"/>
      <c r="E45" s="101"/>
      <c r="F45" s="101"/>
      <c r="G45" s="101"/>
    </row>
    <row r="46" spans="1:7" x14ac:dyDescent="0.55000000000000004">
      <c r="A46" s="102" t="s">
        <v>89</v>
      </c>
      <c r="B46" s="106">
        <v>2611.7599999999998</v>
      </c>
      <c r="D46" s="123">
        <v>1923629.2710745076</v>
      </c>
      <c r="F46" s="123">
        <v>2992312.1994492346</v>
      </c>
      <c r="G46" s="104">
        <v>1068682.928374727</v>
      </c>
    </row>
    <row r="47" spans="1:7" x14ac:dyDescent="0.55000000000000004">
      <c r="A47" s="102" t="s">
        <v>94</v>
      </c>
      <c r="B47" s="106">
        <v>4178.7789999999995</v>
      </c>
      <c r="D47" s="123">
        <v>3359369.9824886047</v>
      </c>
      <c r="F47" s="123">
        <v>7235566.1161293024</v>
      </c>
      <c r="G47" s="104">
        <v>3876196.1336406977</v>
      </c>
    </row>
    <row r="48" spans="1:7" x14ac:dyDescent="0.55000000000000004">
      <c r="A48" s="102" t="s">
        <v>104</v>
      </c>
      <c r="B48" s="106">
        <v>5313.8980000000001</v>
      </c>
      <c r="D48" s="123">
        <v>2847920.347124496</v>
      </c>
      <c r="F48" s="123">
        <v>7817820.5607339107</v>
      </c>
      <c r="G48" s="104">
        <v>4969900.2136094142</v>
      </c>
    </row>
    <row r="49" spans="1:7" x14ac:dyDescent="0.55000000000000004">
      <c r="A49" s="102" t="s">
        <v>118</v>
      </c>
      <c r="B49" s="106">
        <v>468.90700000000004</v>
      </c>
      <c r="D49" s="123">
        <v>432610.00143177324</v>
      </c>
      <c r="F49" s="123">
        <v>728635.18033162598</v>
      </c>
      <c r="G49" s="104">
        <v>296025.17889985273</v>
      </c>
    </row>
    <row r="50" spans="1:7" x14ac:dyDescent="0.55000000000000004">
      <c r="A50" s="102" t="s">
        <v>119</v>
      </c>
      <c r="B50" s="106">
        <v>6950.9619999999995</v>
      </c>
      <c r="D50" s="123">
        <v>7714264.3377649654</v>
      </c>
      <c r="F50" s="123">
        <v>11960099.748472815</v>
      </c>
      <c r="G50" s="104">
        <v>4245835.41070785</v>
      </c>
    </row>
    <row r="51" spans="1:7" x14ac:dyDescent="0.55000000000000004">
      <c r="A51" s="102" t="s">
        <v>121</v>
      </c>
      <c r="B51" s="106">
        <v>2932.1700000000005</v>
      </c>
      <c r="D51" s="123">
        <v>981538.33477788675</v>
      </c>
      <c r="F51" s="123">
        <v>1117198.1046252369</v>
      </c>
      <c r="G51" s="104">
        <v>135659.7698473502</v>
      </c>
    </row>
    <row r="52" spans="1:7" x14ac:dyDescent="0.55000000000000004">
      <c r="A52" s="102" t="s">
        <v>122</v>
      </c>
      <c r="B52" s="106">
        <v>448.03599999999994</v>
      </c>
      <c r="D52" s="123">
        <v>517628.09029337682</v>
      </c>
      <c r="F52" s="123">
        <v>728285.44281545631</v>
      </c>
      <c r="G52" s="104">
        <v>210657.35252207948</v>
      </c>
    </row>
    <row r="53" spans="1:7" x14ac:dyDescent="0.55000000000000004">
      <c r="A53" s="102" t="s">
        <v>135</v>
      </c>
      <c r="B53" s="106">
        <v>1059.779</v>
      </c>
      <c r="D53" s="123">
        <v>280280.99940600013</v>
      </c>
      <c r="F53" s="123">
        <v>424659.56363807578</v>
      </c>
      <c r="G53" s="104">
        <v>144378.56423207565</v>
      </c>
    </row>
    <row r="54" spans="1:7" x14ac:dyDescent="0.55000000000000004">
      <c r="A54" s="102" t="s">
        <v>140</v>
      </c>
      <c r="B54" s="106">
        <v>3845.6350000000002</v>
      </c>
      <c r="D54" s="123">
        <v>3498681.5170946671</v>
      </c>
      <c r="F54" s="123">
        <v>5442393.4710361492</v>
      </c>
      <c r="G54" s="104">
        <v>1943711.9539414821</v>
      </c>
    </row>
    <row r="55" spans="1:7" x14ac:dyDescent="0.55000000000000004">
      <c r="A55" s="102" t="s">
        <v>141</v>
      </c>
      <c r="B55" s="106">
        <v>984.49599999999987</v>
      </c>
      <c r="D55" s="123">
        <v>28964.238521198604</v>
      </c>
      <c r="F55" s="123">
        <v>48783.807790421903</v>
      </c>
      <c r="G55" s="104">
        <v>19819.569269223299</v>
      </c>
    </row>
    <row r="56" spans="1:7" x14ac:dyDescent="0.55000000000000004">
      <c r="A56" s="102" t="s">
        <v>148</v>
      </c>
      <c r="B56" s="106">
        <v>4086.7520000000004</v>
      </c>
      <c r="D56" s="123">
        <v>3859377.4122638241</v>
      </c>
      <c r="F56" s="123">
        <v>6500261.5460709529</v>
      </c>
      <c r="G56" s="104">
        <v>2640884.1338071288</v>
      </c>
    </row>
    <row r="57" spans="1:7" x14ac:dyDescent="0.55000000000000004">
      <c r="A57" s="102" t="s">
        <v>29</v>
      </c>
      <c r="B57" s="106">
        <v>41362.595000000008</v>
      </c>
      <c r="D57" s="123">
        <v>20244435.669210006</v>
      </c>
      <c r="F57" s="123">
        <v>54504249.878642328</v>
      </c>
      <c r="G57" s="104">
        <v>34259814.209432319</v>
      </c>
    </row>
    <row r="58" spans="1:7" x14ac:dyDescent="0.55000000000000004">
      <c r="A58" s="102" t="s">
        <v>160</v>
      </c>
      <c r="B58" s="106">
        <v>3652.9839999999999</v>
      </c>
      <c r="D58" s="123">
        <v>3874616.4109152206</v>
      </c>
      <c r="F58" s="123">
        <v>4616564.2342819655</v>
      </c>
      <c r="G58" s="104">
        <v>741947.82336674491</v>
      </c>
    </row>
    <row r="59" spans="1:7" x14ac:dyDescent="0.55000000000000004">
      <c r="A59" s="102" t="s">
        <v>163</v>
      </c>
      <c r="B59" s="106">
        <v>1576.6489999999997</v>
      </c>
      <c r="D59" s="123">
        <v>1848725.0458922205</v>
      </c>
      <c r="F59" s="123">
        <v>2418892.5834103823</v>
      </c>
      <c r="G59" s="104">
        <v>570167.53751816181</v>
      </c>
    </row>
    <row r="60" spans="1:7" x14ac:dyDescent="0.55000000000000004">
      <c r="A60" s="102" t="s">
        <v>172</v>
      </c>
      <c r="B60" s="106">
        <v>1784.8590000000002</v>
      </c>
      <c r="D60" s="123">
        <v>1564209.6563654367</v>
      </c>
      <c r="F60" s="123">
        <v>1855841.9651793316</v>
      </c>
      <c r="G60" s="104">
        <v>291632.30881389487</v>
      </c>
    </row>
    <row r="61" spans="1:7" x14ac:dyDescent="0.55000000000000004">
      <c r="A61" s="96" t="s">
        <v>434</v>
      </c>
      <c r="B61" s="109"/>
      <c r="C61" s="109"/>
      <c r="D61" s="109"/>
      <c r="E61" s="109"/>
      <c r="F61" s="109"/>
      <c r="G61" s="109"/>
    </row>
    <row r="62" spans="1:7" x14ac:dyDescent="0.55000000000000004">
      <c r="A62" s="100" t="s">
        <v>186</v>
      </c>
      <c r="B62" s="101"/>
      <c r="C62" s="101"/>
      <c r="D62" s="101"/>
      <c r="E62" s="101"/>
      <c r="F62" s="101"/>
      <c r="G62" s="101"/>
    </row>
    <row r="63" spans="1:7" x14ac:dyDescent="0.55000000000000004">
      <c r="A63" s="102" t="s">
        <v>132</v>
      </c>
      <c r="B63" s="110">
        <v>1554.7030000000002</v>
      </c>
      <c r="D63" s="123">
        <v>1068855.1617738614</v>
      </c>
      <c r="F63" s="123">
        <v>1575154.9752456904</v>
      </c>
      <c r="G63" s="104">
        <v>506299.81347182905</v>
      </c>
    </row>
    <row r="64" spans="1:7" x14ac:dyDescent="0.55000000000000004">
      <c r="A64" s="102" t="s">
        <v>53</v>
      </c>
      <c r="B64" s="110">
        <v>2220.3410000000003</v>
      </c>
      <c r="D64" s="123">
        <v>1753743.3097062323</v>
      </c>
      <c r="F64" s="123">
        <v>2888518.3924573231</v>
      </c>
      <c r="G64" s="104">
        <v>1134775.0827510909</v>
      </c>
    </row>
    <row r="65" spans="1:7" x14ac:dyDescent="0.55000000000000004">
      <c r="A65" s="102" t="s">
        <v>175</v>
      </c>
      <c r="B65" s="110">
        <v>1506.9779999999998</v>
      </c>
      <c r="D65" s="123">
        <v>1208935.4376581269</v>
      </c>
      <c r="F65" s="123">
        <v>2036182.4454172836</v>
      </c>
      <c r="G65" s="104">
        <v>827247.00775915664</v>
      </c>
    </row>
    <row r="66" spans="1:7" x14ac:dyDescent="0.55000000000000004">
      <c r="A66" s="102" t="s">
        <v>178</v>
      </c>
      <c r="B66" s="110">
        <v>8298.1219999999994</v>
      </c>
      <c r="D66" s="123">
        <v>7852195.9114870643</v>
      </c>
      <c r="F66" s="123">
        <v>11182050.936915768</v>
      </c>
      <c r="G66" s="104">
        <v>3329855.025428704</v>
      </c>
    </row>
    <row r="67" spans="1:7" x14ac:dyDescent="0.55000000000000004">
      <c r="A67" s="100" t="s">
        <v>188</v>
      </c>
      <c r="B67" s="111"/>
      <c r="C67" s="101"/>
      <c r="D67" s="101"/>
      <c r="E67" s="101"/>
      <c r="F67" s="108"/>
      <c r="G67" s="101"/>
    </row>
    <row r="68" spans="1:7" x14ac:dyDescent="0.55000000000000004">
      <c r="A68" s="102" t="s">
        <v>99</v>
      </c>
      <c r="B68" s="110">
        <v>362975.64500000002</v>
      </c>
      <c r="D68" s="123">
        <v>181927890.18593928</v>
      </c>
      <c r="F68" s="123">
        <v>212249205.2169292</v>
      </c>
      <c r="G68" s="104">
        <v>30321315.030989915</v>
      </c>
    </row>
    <row r="69" spans="1:7" x14ac:dyDescent="0.55000000000000004">
      <c r="A69" s="102" t="s">
        <v>106</v>
      </c>
      <c r="B69" s="110">
        <v>6695.146999999999</v>
      </c>
      <c r="D69" s="123">
        <v>6095587.392899733</v>
      </c>
      <c r="F69" s="123">
        <v>9004808.4667493347</v>
      </c>
      <c r="G69" s="104">
        <v>2909221.0738496017</v>
      </c>
    </row>
    <row r="70" spans="1:7" x14ac:dyDescent="0.55000000000000004">
      <c r="A70" s="100" t="s">
        <v>196</v>
      </c>
      <c r="B70" s="111"/>
      <c r="C70" s="101"/>
      <c r="D70" s="101"/>
      <c r="E70" s="101"/>
      <c r="F70" s="112"/>
      <c r="G70" s="101"/>
    </row>
    <row r="71" spans="1:7" x14ac:dyDescent="0.55000000000000004">
      <c r="A71" s="102" t="s">
        <v>79</v>
      </c>
      <c r="B71" s="110">
        <v>7383.1340000000009</v>
      </c>
      <c r="D71" s="123">
        <v>2443393.91471561</v>
      </c>
      <c r="F71" s="123">
        <v>9773575.6588624399</v>
      </c>
      <c r="G71" s="104">
        <v>7330181.7441468295</v>
      </c>
    </row>
    <row r="72" spans="1:7" x14ac:dyDescent="0.55000000000000004">
      <c r="A72" s="102" t="s">
        <v>86</v>
      </c>
      <c r="B72" s="110">
        <v>45002.264999999999</v>
      </c>
      <c r="D72" s="123">
        <v>4633814.9445689917</v>
      </c>
      <c r="F72" s="123">
        <v>15822782.737552654</v>
      </c>
      <c r="G72" s="104">
        <v>11188967.792983662</v>
      </c>
    </row>
    <row r="73" spans="1:7" x14ac:dyDescent="0.55000000000000004">
      <c r="A73" s="102" t="s">
        <v>7</v>
      </c>
      <c r="B73" s="110">
        <v>336737.92899999995</v>
      </c>
      <c r="D73" s="123">
        <v>451263467.28596026</v>
      </c>
      <c r="F73" s="123">
        <v>574335322.00031304</v>
      </c>
      <c r="G73" s="104">
        <v>123071854.71435279</v>
      </c>
    </row>
    <row r="74" spans="1:7" x14ac:dyDescent="0.55000000000000004">
      <c r="A74" s="102" t="s">
        <v>146</v>
      </c>
      <c r="B74" s="110">
        <v>7846.2190000000001</v>
      </c>
      <c r="D74" s="123">
        <v>3340026.0965315481</v>
      </c>
      <c r="F74" s="123">
        <v>6234715.380192223</v>
      </c>
      <c r="G74" s="104">
        <v>2894689.2836606749</v>
      </c>
    </row>
    <row r="75" spans="1:7" x14ac:dyDescent="0.55000000000000004">
      <c r="A75" s="102" t="s">
        <v>149</v>
      </c>
      <c r="B75" s="110">
        <v>47707.252000000008</v>
      </c>
      <c r="D75" s="123">
        <v>8974564.197366979</v>
      </c>
      <c r="F75" s="123">
        <v>31410974.690784425</v>
      </c>
      <c r="G75" s="104">
        <v>22436410.493417446</v>
      </c>
    </row>
    <row r="76" spans="1:7" x14ac:dyDescent="0.55000000000000004">
      <c r="A76" s="100" t="s">
        <v>194</v>
      </c>
      <c r="B76" s="111"/>
      <c r="C76" s="101"/>
      <c r="D76" s="101"/>
      <c r="E76" s="101"/>
      <c r="F76" s="101"/>
      <c r="G76" s="101"/>
    </row>
    <row r="77" spans="1:7" x14ac:dyDescent="0.55000000000000004">
      <c r="A77" s="102" t="s">
        <v>96</v>
      </c>
      <c r="B77" s="110">
        <v>4269.6890000000003</v>
      </c>
      <c r="D77" s="123">
        <v>3843704.9434504681</v>
      </c>
      <c r="F77" s="123">
        <v>5678177.4400914367</v>
      </c>
      <c r="G77" s="104">
        <v>1834472.4966409686</v>
      </c>
    </row>
    <row r="78" spans="1:7" x14ac:dyDescent="0.55000000000000004">
      <c r="A78" s="102" t="s">
        <v>127</v>
      </c>
      <c r="B78" s="110">
        <v>69509.444999999992</v>
      </c>
      <c r="D78" s="123">
        <v>20176967.995801568</v>
      </c>
      <c r="F78" s="123">
        <v>48703026.196762413</v>
      </c>
      <c r="G78" s="104">
        <v>28526058.200960845</v>
      </c>
    </row>
    <row r="79" spans="1:7" x14ac:dyDescent="0.55000000000000004">
      <c r="A79" s="102" t="s">
        <v>133</v>
      </c>
      <c r="B79" s="110">
        <v>1811.5719999999999</v>
      </c>
      <c r="D79" s="123">
        <v>1598884.4588066048</v>
      </c>
      <c r="F79" s="123">
        <v>2514534.0848452556</v>
      </c>
      <c r="G79" s="104">
        <v>915649.62603865075</v>
      </c>
    </row>
    <row r="80" spans="1:7" x14ac:dyDescent="0.55000000000000004">
      <c r="A80" s="102" t="s">
        <v>35</v>
      </c>
      <c r="B80" s="110">
        <v>14771.976999999999</v>
      </c>
      <c r="D80" s="123">
        <v>12440078.801629499</v>
      </c>
      <c r="F80" s="123">
        <v>15808396.407625757</v>
      </c>
      <c r="G80" s="104">
        <v>3368317.6059962586</v>
      </c>
    </row>
    <row r="81" spans="1:7" x14ac:dyDescent="0.55000000000000004">
      <c r="A81" s="102" t="s">
        <v>154</v>
      </c>
      <c r="B81" s="110">
        <v>26105.502</v>
      </c>
      <c r="D81" s="123">
        <v>22440979.518179826</v>
      </c>
      <c r="F81" s="123">
        <v>35300417.219608724</v>
      </c>
      <c r="G81" s="104">
        <v>12859437.701428898</v>
      </c>
    </row>
    <row r="82" spans="1:7" x14ac:dyDescent="0.55000000000000004">
      <c r="A82" s="102" t="s">
        <v>180</v>
      </c>
      <c r="B82" s="110">
        <v>25898.246999999996</v>
      </c>
      <c r="D82" s="123">
        <v>9845077.7402394544</v>
      </c>
      <c r="F82" s="123">
        <v>16215422.160394393</v>
      </c>
      <c r="G82" s="104">
        <v>6370344.4201549385</v>
      </c>
    </row>
    <row r="83" spans="1:7" x14ac:dyDescent="0.55000000000000004">
      <c r="A83" s="100" t="s">
        <v>198</v>
      </c>
      <c r="B83" s="111"/>
      <c r="C83" s="101"/>
      <c r="D83" s="101"/>
      <c r="E83" s="101"/>
      <c r="F83" s="101"/>
      <c r="G83" s="101"/>
    </row>
    <row r="84" spans="1:7" x14ac:dyDescent="0.55000000000000004">
      <c r="A84" s="102" t="s">
        <v>85</v>
      </c>
      <c r="B84" s="110">
        <v>2685.6990000000001</v>
      </c>
      <c r="D84" s="123">
        <v>2712235.0935335769</v>
      </c>
      <c r="F84" s="123">
        <v>5639579.8766478645</v>
      </c>
      <c r="G84" s="104">
        <v>2927344.7831142875</v>
      </c>
    </row>
    <row r="85" spans="1:7" x14ac:dyDescent="0.55000000000000004">
      <c r="A85" s="102" t="s">
        <v>129</v>
      </c>
      <c r="B85" s="110">
        <v>8841.3510000000006</v>
      </c>
      <c r="D85" s="123">
        <v>15903169.718784377</v>
      </c>
      <c r="F85" s="123">
        <v>22375228.891171381</v>
      </c>
      <c r="G85" s="104">
        <v>6472059.1723870039</v>
      </c>
    </row>
    <row r="86" spans="1:7" x14ac:dyDescent="0.55000000000000004">
      <c r="A86" s="102" t="s">
        <v>181</v>
      </c>
      <c r="B86" s="110">
        <v>6638.241</v>
      </c>
      <c r="D86" s="123">
        <v>3814276.2449915353</v>
      </c>
      <c r="F86" s="123">
        <v>7827597.1020054966</v>
      </c>
      <c r="G86" s="104">
        <v>4013320.8570139613</v>
      </c>
    </row>
    <row r="87" spans="1:7" x14ac:dyDescent="0.55000000000000004">
      <c r="A87" s="96" t="s">
        <v>435</v>
      </c>
      <c r="B87" s="113"/>
      <c r="C87" s="109"/>
      <c r="D87" s="109"/>
      <c r="E87" s="109"/>
      <c r="F87" s="114"/>
      <c r="G87" s="109"/>
    </row>
    <row r="88" spans="1:7" x14ac:dyDescent="0.55000000000000004">
      <c r="A88" s="100" t="s">
        <v>184</v>
      </c>
      <c r="B88" s="111"/>
      <c r="C88" s="101"/>
      <c r="D88" s="101"/>
      <c r="E88" s="101"/>
      <c r="F88" s="112"/>
      <c r="G88" s="101"/>
    </row>
    <row r="89" spans="1:7" x14ac:dyDescent="0.55000000000000004">
      <c r="A89" s="102" t="s">
        <v>124</v>
      </c>
      <c r="B89" s="106">
        <v>2852.8270000000002</v>
      </c>
      <c r="D89" s="123">
        <v>33014734.651066858</v>
      </c>
      <c r="F89" s="123">
        <v>40275904.942047402</v>
      </c>
      <c r="G89" s="104">
        <v>7261170.2909805439</v>
      </c>
    </row>
    <row r="90" spans="1:7" x14ac:dyDescent="0.55000000000000004">
      <c r="A90" s="100" t="s">
        <v>185</v>
      </c>
      <c r="B90" s="101"/>
      <c r="C90" s="101"/>
      <c r="D90" s="112"/>
      <c r="E90" s="101"/>
      <c r="F90" s="112"/>
      <c r="G90" s="101"/>
    </row>
    <row r="91" spans="1:7" x14ac:dyDescent="0.55000000000000004">
      <c r="A91" s="102" t="s">
        <v>120</v>
      </c>
      <c r="B91" s="110">
        <v>4280.2959999999994</v>
      </c>
      <c r="D91" s="123">
        <v>4636783.2742398763</v>
      </c>
      <c r="F91" s="123">
        <v>5111414.6330203358</v>
      </c>
      <c r="G91" s="104">
        <v>474631.3587804595</v>
      </c>
    </row>
    <row r="92" spans="1:7" x14ac:dyDescent="0.55000000000000004">
      <c r="A92" s="102" t="s">
        <v>143</v>
      </c>
      <c r="B92" s="110">
        <v>34528.356</v>
      </c>
      <c r="D92" s="123">
        <v>28684438.115618661</v>
      </c>
      <c r="F92" s="123">
        <v>54267855.894413687</v>
      </c>
      <c r="G92" s="104">
        <v>25583417.778795026</v>
      </c>
    </row>
    <row r="93" spans="1:7" x14ac:dyDescent="0.55000000000000004">
      <c r="A93" s="100" t="s">
        <v>193</v>
      </c>
      <c r="B93" s="111"/>
      <c r="C93" s="101"/>
      <c r="D93" s="101"/>
      <c r="E93" s="101"/>
      <c r="F93" s="101"/>
      <c r="G93" s="101"/>
    </row>
    <row r="94" spans="1:7" x14ac:dyDescent="0.55000000000000004">
      <c r="A94" s="102" t="s">
        <v>91</v>
      </c>
      <c r="B94" s="110">
        <v>2747.53</v>
      </c>
      <c r="D94" s="123">
        <v>4010678.5911817243</v>
      </c>
      <c r="F94" s="123">
        <v>5642890.8873816309</v>
      </c>
      <c r="G94" s="104">
        <v>1632212.2961999066</v>
      </c>
    </row>
    <row r="95" spans="1:7" x14ac:dyDescent="0.55000000000000004">
      <c r="A95" s="102" t="s">
        <v>36</v>
      </c>
      <c r="B95" s="110">
        <v>56748.633999999998</v>
      </c>
      <c r="D95" s="123">
        <v>183084042.33920774</v>
      </c>
      <c r="F95" s="123">
        <v>317185570.19538528</v>
      </c>
      <c r="G95" s="104">
        <v>134101527.85617754</v>
      </c>
    </row>
    <row r="96" spans="1:7" x14ac:dyDescent="0.55000000000000004">
      <c r="A96" s="102" t="s">
        <v>153</v>
      </c>
      <c r="B96" s="110">
        <v>8310.364999999998</v>
      </c>
      <c r="D96" s="123">
        <v>6605634.0054359073</v>
      </c>
      <c r="F96" s="123">
        <v>8112182.1119388333</v>
      </c>
      <c r="G96" s="104">
        <v>1506548.106502926</v>
      </c>
    </row>
    <row r="97" spans="1:7" x14ac:dyDescent="0.55000000000000004">
      <c r="A97" s="96" t="s">
        <v>436</v>
      </c>
      <c r="B97" s="109"/>
      <c r="C97" s="109"/>
      <c r="D97" s="109"/>
      <c r="E97" s="109"/>
      <c r="F97" s="114"/>
      <c r="G97" s="109"/>
    </row>
    <row r="98" spans="1:7" x14ac:dyDescent="0.55000000000000004">
      <c r="A98" s="100" t="s">
        <v>437</v>
      </c>
      <c r="B98" s="101"/>
      <c r="C98" s="101"/>
      <c r="D98" s="101"/>
      <c r="E98" s="101"/>
      <c r="F98" s="112"/>
      <c r="G98" s="101"/>
    </row>
    <row r="99" spans="1:7" x14ac:dyDescent="0.55000000000000004">
      <c r="A99" s="102" t="s">
        <v>151</v>
      </c>
      <c r="B99" s="115">
        <v>1916.902</v>
      </c>
      <c r="D99" s="123">
        <v>749311.65673571068</v>
      </c>
      <c r="F99" s="123">
        <v>1613902.0298923</v>
      </c>
      <c r="G99" s="104">
        <v>864590.37315658934</v>
      </c>
    </row>
    <row r="100" spans="1:7" x14ac:dyDescent="0.55000000000000004">
      <c r="A100" s="102" t="s">
        <v>162</v>
      </c>
      <c r="B100" s="115">
        <v>144.495</v>
      </c>
      <c r="D100" s="104"/>
      <c r="F100" s="104"/>
      <c r="G100" s="37"/>
    </row>
    <row r="101" spans="1:7" x14ac:dyDescent="0.55000000000000004">
      <c r="A101" s="116" t="s">
        <v>438</v>
      </c>
      <c r="B101" s="117"/>
      <c r="C101" s="117"/>
      <c r="D101" s="117"/>
      <c r="E101" s="117"/>
      <c r="F101" s="118"/>
      <c r="G101" s="117"/>
    </row>
    <row r="102" spans="1:7" x14ac:dyDescent="0.55000000000000004">
      <c r="A102" s="120" t="s">
        <v>128</v>
      </c>
      <c r="B102" s="115">
        <v>23474.876</v>
      </c>
      <c r="D102" s="123">
        <v>17473547.510554183</v>
      </c>
      <c r="F102" s="123">
        <v>31254588.62242987</v>
      </c>
      <c r="G102" s="104">
        <v>13781041.111875687</v>
      </c>
    </row>
    <row r="103" spans="1:7" x14ac:dyDescent="0.55000000000000004">
      <c r="A103" s="120" t="s">
        <v>130</v>
      </c>
      <c r="B103" s="106">
        <v>754.6629999999999</v>
      </c>
      <c r="D103" s="123">
        <v>2912000.2361855875</v>
      </c>
      <c r="F103" s="123">
        <v>3380431.4516250608</v>
      </c>
      <c r="G103" s="104">
        <v>468431.21543947328</v>
      </c>
    </row>
    <row r="104" spans="1:7" x14ac:dyDescent="0.55000000000000004">
      <c r="A104" s="120" t="s">
        <v>157</v>
      </c>
      <c r="B104" s="115">
        <v>34636.439999999995</v>
      </c>
      <c r="D104" s="123">
        <v>38882389.764783651</v>
      </c>
      <c r="F104" s="123">
        <v>54706224.369545102</v>
      </c>
      <c r="G104" s="104">
        <v>15823834.604761451</v>
      </c>
    </row>
    <row r="105" spans="1:7" x14ac:dyDescent="0.55000000000000004">
      <c r="A105" s="120" t="s">
        <v>43</v>
      </c>
      <c r="B105" s="115">
        <v>10768.485999999999</v>
      </c>
      <c r="D105" s="123">
        <v>18827846.499591231</v>
      </c>
      <c r="F105" s="123">
        <v>27699648.065813079</v>
      </c>
      <c r="G105" s="104">
        <v>8871801.5662218481</v>
      </c>
    </row>
    <row r="106" spans="1:7" x14ac:dyDescent="0.55000000000000004">
      <c r="A106" s="120" t="s">
        <v>177</v>
      </c>
      <c r="B106" s="115">
        <v>73393.77</v>
      </c>
      <c r="D106" s="123">
        <v>80915701.963465735</v>
      </c>
      <c r="F106" s="123">
        <v>115229358.9145072</v>
      </c>
      <c r="G106" s="104">
        <v>34313656.95104146</v>
      </c>
    </row>
    <row r="107" spans="1:7" x14ac:dyDescent="0.55000000000000004">
      <c r="A107" s="96" t="s">
        <v>439</v>
      </c>
      <c r="B107" s="121">
        <v>1510839.7660000003</v>
      </c>
      <c r="C107" s="91"/>
      <c r="D107" s="121">
        <v>1410770375.1713614</v>
      </c>
      <c r="E107" s="91"/>
      <c r="F107" s="121">
        <v>2117351029.5954735</v>
      </c>
      <c r="G107" s="121">
        <v>706580654.42411196</v>
      </c>
    </row>
    <row r="109" spans="1:7" x14ac:dyDescent="0.55000000000000004">
      <c r="A109" s="91" t="s">
        <v>440</v>
      </c>
    </row>
  </sheetData>
  <mergeCells count="2">
    <mergeCell ref="C3:D3"/>
    <mergeCell ref="E3:F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9"/>
  <sheetViews>
    <sheetView workbookViewId="0">
      <pane xSplit="1" ySplit="8" topLeftCell="B9" activePane="bottomRight" state="frozen"/>
      <selection pane="topRight" activeCell="B1" sqref="B1"/>
      <selection pane="bottomLeft" activeCell="A9" sqref="A9"/>
      <selection pane="bottomRight" activeCell="B108" sqref="B108"/>
    </sheetView>
  </sheetViews>
  <sheetFormatPr defaultRowHeight="14.4" x14ac:dyDescent="0.55000000000000004"/>
  <cols>
    <col min="1" max="1" width="26.26171875" customWidth="1"/>
    <col min="2" max="2" width="19.15625" customWidth="1"/>
    <col min="3" max="3" width="9.47265625" customWidth="1"/>
    <col min="4" max="4" width="17.7890625" customWidth="1"/>
    <col min="6" max="6" width="18.47265625" customWidth="1"/>
    <col min="7" max="7" width="19.62890625" bestFit="1" customWidth="1"/>
  </cols>
  <sheetData>
    <row r="1" spans="1:7" ht="18.3" x14ac:dyDescent="0.7">
      <c r="A1" s="1" t="s">
        <v>466</v>
      </c>
    </row>
    <row r="3" spans="1:7" x14ac:dyDescent="0.55000000000000004">
      <c r="A3" s="91"/>
      <c r="B3" s="92"/>
      <c r="C3" s="163"/>
      <c r="D3" s="163"/>
      <c r="E3" s="163"/>
      <c r="F3" s="163"/>
      <c r="G3" s="92"/>
    </row>
    <row r="4" spans="1:7" ht="25.5" x14ac:dyDescent="0.55000000000000004">
      <c r="A4" s="91"/>
      <c r="B4" s="122" t="s">
        <v>428</v>
      </c>
      <c r="C4" s="93" t="s">
        <v>429</v>
      </c>
      <c r="D4" s="93" t="s">
        <v>430</v>
      </c>
      <c r="E4" s="93" t="s">
        <v>429</v>
      </c>
      <c r="F4" s="93" t="s">
        <v>431</v>
      </c>
      <c r="G4" s="93" t="s">
        <v>395</v>
      </c>
    </row>
    <row r="5" spans="1:7" x14ac:dyDescent="0.55000000000000004">
      <c r="A5" s="94" t="s">
        <v>432</v>
      </c>
      <c r="B5" s="95"/>
      <c r="C5" s="95"/>
      <c r="D5" s="95"/>
      <c r="E5" s="95"/>
      <c r="F5" s="95"/>
      <c r="G5" s="95"/>
    </row>
    <row r="6" spans="1:7" x14ac:dyDescent="0.55000000000000004">
      <c r="A6" s="96" t="s">
        <v>433</v>
      </c>
      <c r="B6" s="97"/>
      <c r="C6" s="97"/>
      <c r="D6" s="97"/>
      <c r="E6" s="97"/>
      <c r="F6" s="97"/>
      <c r="G6" s="97"/>
    </row>
    <row r="7" spans="1:7" x14ac:dyDescent="0.55000000000000004">
      <c r="A7" s="98" t="s">
        <v>362</v>
      </c>
      <c r="B7" s="99"/>
      <c r="C7" s="99"/>
      <c r="D7" s="99"/>
      <c r="E7" s="99"/>
      <c r="F7" s="99"/>
      <c r="G7" s="99"/>
    </row>
    <row r="8" spans="1:7" x14ac:dyDescent="0.55000000000000004">
      <c r="A8" s="100" t="s">
        <v>187</v>
      </c>
      <c r="B8" s="101"/>
      <c r="C8" s="101"/>
      <c r="D8" s="101"/>
      <c r="E8" s="101"/>
      <c r="F8" s="101"/>
      <c r="G8" s="101"/>
    </row>
    <row r="9" spans="1:7" x14ac:dyDescent="0.55000000000000004">
      <c r="A9" s="102" t="s">
        <v>95</v>
      </c>
      <c r="B9" s="103">
        <v>2623.6570000000002</v>
      </c>
      <c r="D9" s="123">
        <v>4848357.6535034003</v>
      </c>
      <c r="F9" s="123">
        <v>8070421.7963790623</v>
      </c>
      <c r="G9" s="104">
        <v>3222064.1428756621</v>
      </c>
    </row>
    <row r="10" spans="1:7" x14ac:dyDescent="0.55000000000000004">
      <c r="A10" s="102" t="s">
        <v>101</v>
      </c>
      <c r="B10" s="103">
        <v>193.06</v>
      </c>
      <c r="D10" s="123">
        <v>1123609.1999999997</v>
      </c>
      <c r="F10" s="123">
        <v>4404548.0639999993</v>
      </c>
      <c r="G10" s="104">
        <v>3280938.8639999996</v>
      </c>
    </row>
    <row r="11" spans="1:7" x14ac:dyDescent="0.55000000000000004">
      <c r="A11" s="102" t="s">
        <v>108</v>
      </c>
      <c r="B11" s="103">
        <v>238.64899999999997</v>
      </c>
      <c r="D11" s="123">
        <v>9851.4307199999985</v>
      </c>
      <c r="F11" s="123">
        <v>27263.261759999998</v>
      </c>
      <c r="G11" s="104">
        <v>17411.831039999997</v>
      </c>
    </row>
    <row r="12" spans="1:7" x14ac:dyDescent="0.55000000000000004">
      <c r="A12" s="102" t="s">
        <v>114</v>
      </c>
      <c r="B12" s="103">
        <v>1269.3740000000003</v>
      </c>
      <c r="D12" s="123">
        <v>4694652.8016000018</v>
      </c>
      <c r="F12" s="123">
        <v>15240104.244000001</v>
      </c>
      <c r="G12" s="104">
        <v>10545451.442399999</v>
      </c>
    </row>
    <row r="13" spans="1:7" x14ac:dyDescent="0.55000000000000004">
      <c r="A13" s="102" t="s">
        <v>115</v>
      </c>
      <c r="B13" s="103">
        <v>24103.160000000003</v>
      </c>
      <c r="D13" s="123">
        <v>19702887.110400002</v>
      </c>
      <c r="F13" s="123">
        <v>39104966.784000009</v>
      </c>
      <c r="G13" s="104">
        <v>19402079.673600007</v>
      </c>
    </row>
    <row r="14" spans="1:7" x14ac:dyDescent="0.55000000000000004">
      <c r="A14" s="102" t="s">
        <v>32</v>
      </c>
      <c r="B14" s="103">
        <v>11175.156000000001</v>
      </c>
      <c r="D14" s="123">
        <v>42611936.234987095</v>
      </c>
      <c r="F14" s="123">
        <v>63740312.369862832</v>
      </c>
      <c r="G14" s="104">
        <v>21128376.134875737</v>
      </c>
    </row>
    <row r="15" spans="1:7" x14ac:dyDescent="0.55000000000000004">
      <c r="A15" s="102" t="s">
        <v>137</v>
      </c>
      <c r="B15" s="103">
        <v>5866.996000000001</v>
      </c>
      <c r="D15" s="123">
        <v>16801119.089717224</v>
      </c>
      <c r="F15" s="123">
        <v>31774903.259511702</v>
      </c>
      <c r="G15" s="104">
        <v>14973784.169794478</v>
      </c>
    </row>
    <row r="16" spans="1:7" x14ac:dyDescent="0.55000000000000004">
      <c r="A16" s="102" t="s">
        <v>22</v>
      </c>
      <c r="B16" s="103">
        <v>3960.6620000000003</v>
      </c>
      <c r="D16" s="123">
        <v>9949359.4540126491</v>
      </c>
      <c r="F16" s="123">
        <v>16273795.714772668</v>
      </c>
      <c r="G16" s="104">
        <v>6324436.2607600186</v>
      </c>
    </row>
    <row r="17" spans="1:7" x14ac:dyDescent="0.55000000000000004">
      <c r="A17" s="102" t="s">
        <v>34</v>
      </c>
      <c r="B17" s="103">
        <v>6447.8220000000001</v>
      </c>
      <c r="D17" s="123">
        <v>72295735.503474608</v>
      </c>
      <c r="F17" s="123">
        <v>144678333.30844197</v>
      </c>
      <c r="G17" s="104">
        <v>72382597.804967359</v>
      </c>
    </row>
    <row r="18" spans="1:7" x14ac:dyDescent="0.55000000000000004">
      <c r="A18" s="102" t="s">
        <v>158</v>
      </c>
      <c r="B18" s="103">
        <v>2982.2640000000001</v>
      </c>
      <c r="D18" s="123">
        <v>9312442.0237811599</v>
      </c>
      <c r="F18" s="123">
        <v>16532863.890570063</v>
      </c>
      <c r="G18" s="104">
        <v>7220421.8667889033</v>
      </c>
    </row>
    <row r="19" spans="1:7" x14ac:dyDescent="0.55000000000000004">
      <c r="A19" s="102" t="s">
        <v>164</v>
      </c>
      <c r="B19" s="103">
        <v>2395.8710000000001</v>
      </c>
      <c r="D19" s="123">
        <v>1109484.9504421323</v>
      </c>
      <c r="F19" s="123">
        <v>3884873.5257177553</v>
      </c>
      <c r="G19" s="104">
        <v>2775388.5752756232</v>
      </c>
    </row>
    <row r="20" spans="1:7" x14ac:dyDescent="0.55000000000000004">
      <c r="A20" s="102" t="s">
        <v>165</v>
      </c>
      <c r="B20" s="103">
        <v>2934.739</v>
      </c>
      <c r="D20" s="123">
        <v>3165267.8598878481</v>
      </c>
      <c r="F20" s="123">
        <v>29065610.99979252</v>
      </c>
      <c r="G20" s="104">
        <v>25900343.13990467</v>
      </c>
    </row>
    <row r="21" spans="1:7" x14ac:dyDescent="0.55000000000000004">
      <c r="A21" s="102" t="s">
        <v>24</v>
      </c>
      <c r="B21" s="103">
        <v>8698.6500000000015</v>
      </c>
      <c r="D21" s="123">
        <v>35583262.196297973</v>
      </c>
      <c r="F21" s="123">
        <v>86423958.807329133</v>
      </c>
      <c r="G21" s="104">
        <v>50840696.61103116</v>
      </c>
    </row>
    <row r="22" spans="1:7" x14ac:dyDescent="0.55000000000000004">
      <c r="A22" s="102" t="s">
        <v>176</v>
      </c>
      <c r="B22" s="103">
        <v>12306.064999999999</v>
      </c>
      <c r="D22" s="123">
        <v>89745460.529182464</v>
      </c>
      <c r="F22" s="123">
        <v>174020336.3193838</v>
      </c>
      <c r="G22" s="104">
        <v>84274875.790201336</v>
      </c>
    </row>
    <row r="23" spans="1:7" x14ac:dyDescent="0.55000000000000004">
      <c r="A23" s="102" t="s">
        <v>20</v>
      </c>
      <c r="B23" s="103">
        <v>3733.348</v>
      </c>
      <c r="D23" s="123">
        <v>30968684.870648585</v>
      </c>
      <c r="F23" s="123">
        <v>50547877.127828658</v>
      </c>
      <c r="G23" s="104">
        <v>19579192.257180072</v>
      </c>
    </row>
    <row r="24" spans="1:7" x14ac:dyDescent="0.55000000000000004">
      <c r="A24" s="102" t="s">
        <v>18</v>
      </c>
      <c r="B24" s="103">
        <v>4001.2359999999994</v>
      </c>
      <c r="D24" s="123">
        <v>12829069.646900577</v>
      </c>
      <c r="F24" s="123">
        <v>17547364.477254361</v>
      </c>
      <c r="G24" s="104">
        <v>4718294.8303537834</v>
      </c>
    </row>
    <row r="25" spans="1:7" x14ac:dyDescent="0.55000000000000004">
      <c r="A25" s="100" t="s">
        <v>190</v>
      </c>
      <c r="B25" s="101"/>
      <c r="C25" s="101"/>
      <c r="D25" s="101"/>
      <c r="E25" s="101"/>
      <c r="F25" s="101"/>
      <c r="G25" s="101"/>
    </row>
    <row r="26" spans="1:7" x14ac:dyDescent="0.55000000000000004">
      <c r="A26" s="102" t="s">
        <v>82</v>
      </c>
      <c r="B26" s="106">
        <v>5569.8429999999998</v>
      </c>
      <c r="D26" s="123">
        <v>10694266.797491046</v>
      </c>
      <c r="F26" s="123">
        <v>22543494.315472458</v>
      </c>
      <c r="G26" s="104">
        <v>11849227.517981412</v>
      </c>
    </row>
    <row r="27" spans="1:7" x14ac:dyDescent="0.55000000000000004">
      <c r="A27" s="102" t="s">
        <v>33</v>
      </c>
      <c r="B27" s="106">
        <v>5587.9369999999999</v>
      </c>
      <c r="D27" s="123">
        <v>95083521.695980325</v>
      </c>
      <c r="F27" s="123">
        <v>249572100.17114425</v>
      </c>
      <c r="G27" s="104">
        <v>154488578.47516394</v>
      </c>
    </row>
    <row r="28" spans="1:7" x14ac:dyDescent="0.55000000000000004">
      <c r="A28" s="102" t="s">
        <v>97</v>
      </c>
      <c r="B28" s="106">
        <v>1225.4250000000002</v>
      </c>
      <c r="D28" s="123">
        <v>6650850.5280524939</v>
      </c>
      <c r="F28" s="123">
        <v>19391352.324530356</v>
      </c>
      <c r="G28" s="104">
        <v>12740501.796477862</v>
      </c>
    </row>
    <row r="29" spans="1:7" x14ac:dyDescent="0.55000000000000004">
      <c r="A29" s="102" t="s">
        <v>98</v>
      </c>
      <c r="B29" s="106">
        <v>3090.8340000000003</v>
      </c>
      <c r="D29" s="123">
        <v>781379.05894365162</v>
      </c>
      <c r="F29" s="123">
        <v>6771170.3033535331</v>
      </c>
      <c r="G29" s="104">
        <v>5989791.2444098815</v>
      </c>
    </row>
    <row r="30" spans="1:7" x14ac:dyDescent="0.55000000000000004">
      <c r="A30" s="102" t="s">
        <v>102</v>
      </c>
      <c r="B30" s="106">
        <v>1073.4960000000001</v>
      </c>
      <c r="D30" s="123">
        <v>23948403.811425705</v>
      </c>
      <c r="F30" s="123">
        <v>61947855.28690277</v>
      </c>
      <c r="G30" s="104">
        <v>37999451.47547707</v>
      </c>
    </row>
    <row r="31" spans="1:7" x14ac:dyDescent="0.55000000000000004">
      <c r="A31" s="102" t="s">
        <v>107</v>
      </c>
      <c r="B31" s="106">
        <v>17320.110999999997</v>
      </c>
      <c r="D31" s="123">
        <v>129230658.31499472</v>
      </c>
      <c r="F31" s="123">
        <v>645357647.78266752</v>
      </c>
      <c r="G31" s="104">
        <v>516126989.46767282</v>
      </c>
    </row>
    <row r="32" spans="1:7" x14ac:dyDescent="0.55000000000000004">
      <c r="A32" s="102" t="s">
        <v>112</v>
      </c>
      <c r="B32" s="106">
        <v>194.30999999999997</v>
      </c>
      <c r="D32" s="123">
        <v>519488.23115149792</v>
      </c>
      <c r="F32" s="123">
        <v>687804.50747910643</v>
      </c>
      <c r="G32" s="104">
        <v>168316.2763276085</v>
      </c>
    </row>
    <row r="33" spans="1:7" x14ac:dyDescent="0.55000000000000004">
      <c r="A33" s="102" t="s">
        <v>117</v>
      </c>
      <c r="B33" s="106">
        <v>418.57899999999995</v>
      </c>
      <c r="D33" s="123">
        <v>1907978.2798697043</v>
      </c>
      <c r="F33" s="123">
        <v>4547126.2094316836</v>
      </c>
      <c r="G33" s="104">
        <v>2639147.9295619791</v>
      </c>
    </row>
    <row r="34" spans="1:7" x14ac:dyDescent="0.55000000000000004">
      <c r="A34" s="102" t="s">
        <v>159</v>
      </c>
      <c r="B34" s="106">
        <v>45.493000000000002</v>
      </c>
      <c r="D34" s="123">
        <v>476730.3246357551</v>
      </c>
      <c r="F34" s="123">
        <v>1008768.8465552117</v>
      </c>
      <c r="G34" s="104">
        <v>532038.52191945654</v>
      </c>
    </row>
    <row r="35" spans="1:7" x14ac:dyDescent="0.55000000000000004">
      <c r="A35" s="100" t="s">
        <v>191</v>
      </c>
      <c r="B35" s="101"/>
      <c r="C35" s="101"/>
      <c r="D35" s="101"/>
      <c r="E35" s="101"/>
      <c r="F35" s="101"/>
      <c r="G35" s="101"/>
    </row>
    <row r="36" spans="1:7" x14ac:dyDescent="0.55000000000000004">
      <c r="A36" s="102" t="s">
        <v>111</v>
      </c>
      <c r="B36" s="106">
        <v>23089.999</v>
      </c>
      <c r="D36" s="123">
        <v>17055190.612118434</v>
      </c>
      <c r="F36" s="123">
        <v>22183630.941351395</v>
      </c>
      <c r="G36" s="104">
        <v>5128440.3292329609</v>
      </c>
    </row>
    <row r="37" spans="1:7" x14ac:dyDescent="0.55000000000000004">
      <c r="A37" s="102" t="s">
        <v>145</v>
      </c>
      <c r="B37" s="106">
        <v>9363.5159999999996</v>
      </c>
      <c r="D37" s="123">
        <v>15752521.80235754</v>
      </c>
      <c r="F37" s="123">
        <v>25375344.538906157</v>
      </c>
      <c r="G37" s="104">
        <v>9622822.7365486175</v>
      </c>
    </row>
    <row r="38" spans="1:7" x14ac:dyDescent="0.55000000000000004">
      <c r="A38" s="102" t="s">
        <v>167</v>
      </c>
      <c r="B38" s="106">
        <v>9805.1720000000005</v>
      </c>
      <c r="D38" s="123">
        <v>3170210.1517102746</v>
      </c>
      <c r="F38" s="123">
        <v>12229628.165042181</v>
      </c>
      <c r="G38" s="104">
        <v>9059418.013331905</v>
      </c>
    </row>
    <row r="39" spans="1:7" x14ac:dyDescent="0.55000000000000004">
      <c r="A39" s="100" t="s">
        <v>195</v>
      </c>
      <c r="B39" s="107"/>
      <c r="C39" s="101"/>
      <c r="D39" s="101"/>
      <c r="E39" s="101"/>
      <c r="F39" s="108"/>
      <c r="G39" s="101"/>
    </row>
    <row r="40" spans="1:7" x14ac:dyDescent="0.55000000000000004">
      <c r="A40" s="102" t="s">
        <v>26</v>
      </c>
      <c r="B40" s="106">
        <v>627.99699999999996</v>
      </c>
      <c r="D40" s="123">
        <v>14470838.15406015</v>
      </c>
      <c r="F40" s="123">
        <v>20465088.301068991</v>
      </c>
      <c r="G40" s="104">
        <v>5994250.1470088419</v>
      </c>
    </row>
    <row r="41" spans="1:7" x14ac:dyDescent="0.55000000000000004">
      <c r="A41" s="102" t="s">
        <v>25</v>
      </c>
      <c r="B41" s="106">
        <v>554.74499999999989</v>
      </c>
      <c r="D41" s="123">
        <v>10395433.443162626</v>
      </c>
      <c r="F41" s="123">
        <v>14733485.415533559</v>
      </c>
      <c r="G41" s="104">
        <v>4338051.9723709337</v>
      </c>
    </row>
    <row r="42" spans="1:7" x14ac:dyDescent="0.55000000000000004">
      <c r="A42" s="102" t="s">
        <v>28</v>
      </c>
      <c r="B42" s="106">
        <v>654.35699999999997</v>
      </c>
      <c r="D42" s="123">
        <v>4841170.0963486554</v>
      </c>
      <c r="F42" s="123">
        <v>6716454.7932064785</v>
      </c>
      <c r="G42" s="104">
        <v>1875284.6968578231</v>
      </c>
    </row>
    <row r="43" spans="1:7" x14ac:dyDescent="0.55000000000000004">
      <c r="A43" s="102" t="s">
        <v>27</v>
      </c>
      <c r="B43" s="106">
        <v>14677.441999999999</v>
      </c>
      <c r="D43" s="123">
        <v>127542902.80957742</v>
      </c>
      <c r="F43" s="123">
        <v>156793626.10374269</v>
      </c>
      <c r="G43" s="104">
        <v>29250723.294165269</v>
      </c>
    </row>
    <row r="44" spans="1:7" x14ac:dyDescent="0.55000000000000004">
      <c r="A44" s="102" t="s">
        <v>21</v>
      </c>
      <c r="B44" s="106">
        <v>334.44200000000001</v>
      </c>
      <c r="D44" s="123">
        <v>5516002.454406051</v>
      </c>
      <c r="F44" s="123">
        <v>7192760.9250973966</v>
      </c>
      <c r="G44" s="104">
        <v>1676758.4706913456</v>
      </c>
    </row>
    <row r="45" spans="1:7" x14ac:dyDescent="0.55000000000000004">
      <c r="A45" s="100" t="s">
        <v>197</v>
      </c>
      <c r="B45" s="101"/>
      <c r="C45" s="101"/>
      <c r="D45" s="101"/>
      <c r="E45" s="101"/>
      <c r="F45" s="101"/>
      <c r="G45" s="101"/>
    </row>
    <row r="46" spans="1:7" x14ac:dyDescent="0.55000000000000004">
      <c r="A46" s="102" t="s">
        <v>89</v>
      </c>
      <c r="B46" s="106">
        <v>2611.7599999999998</v>
      </c>
      <c r="D46" s="123">
        <v>6240555.1398745067</v>
      </c>
      <c r="F46" s="123">
        <v>17584737.671449229</v>
      </c>
      <c r="G46" s="104">
        <v>11344182.531574722</v>
      </c>
    </row>
    <row r="47" spans="1:7" x14ac:dyDescent="0.55000000000000004">
      <c r="A47" s="102" t="s">
        <v>94</v>
      </c>
      <c r="B47" s="106">
        <v>4178.7789999999995</v>
      </c>
      <c r="D47" s="123">
        <v>5878672.2660086043</v>
      </c>
      <c r="F47" s="123">
        <v>14151612.512289301</v>
      </c>
      <c r="G47" s="104">
        <v>8272940.2462806962</v>
      </c>
    </row>
    <row r="48" spans="1:7" x14ac:dyDescent="0.55000000000000004">
      <c r="A48" s="102" t="s">
        <v>104</v>
      </c>
      <c r="B48" s="106">
        <v>5313.8980000000001</v>
      </c>
      <c r="D48" s="123">
        <v>43369155.824084498</v>
      </c>
      <c r="F48" s="123">
        <v>114356799.23049392</v>
      </c>
      <c r="G48" s="104">
        <v>70987643.406409413</v>
      </c>
    </row>
    <row r="49" spans="1:7" x14ac:dyDescent="0.55000000000000004">
      <c r="A49" s="102" t="s">
        <v>118</v>
      </c>
      <c r="B49" s="106">
        <v>468.90700000000004</v>
      </c>
      <c r="D49" s="123">
        <v>979374.31971177342</v>
      </c>
      <c r="F49" s="123">
        <v>3095640.2037716266</v>
      </c>
      <c r="G49" s="104">
        <v>2116265.8840598529</v>
      </c>
    </row>
    <row r="50" spans="1:7" x14ac:dyDescent="0.55000000000000004">
      <c r="A50" s="102" t="s">
        <v>119</v>
      </c>
      <c r="B50" s="106">
        <v>6950.9619999999995</v>
      </c>
      <c r="D50" s="123">
        <v>16047077.583364967</v>
      </c>
      <c r="F50" s="123">
        <v>35832483.641272813</v>
      </c>
      <c r="G50" s="104">
        <v>19785406.057907846</v>
      </c>
    </row>
    <row r="51" spans="1:7" x14ac:dyDescent="0.55000000000000004">
      <c r="A51" s="102" t="s">
        <v>121</v>
      </c>
      <c r="B51" s="106">
        <v>2932.1700000000005</v>
      </c>
      <c r="D51" s="123">
        <v>12041918.148377886</v>
      </c>
      <c r="F51" s="123">
        <v>42504425.794225238</v>
      </c>
      <c r="G51" s="104">
        <v>30462507.64584735</v>
      </c>
    </row>
    <row r="52" spans="1:7" x14ac:dyDescent="0.55000000000000004">
      <c r="A52" s="102" t="s">
        <v>122</v>
      </c>
      <c r="B52" s="106">
        <v>448.03599999999994</v>
      </c>
      <c r="D52" s="123">
        <v>1498934.4589333765</v>
      </c>
      <c r="F52" s="123">
        <v>3187841.789855456</v>
      </c>
      <c r="G52" s="104">
        <v>1688907.3309220795</v>
      </c>
    </row>
    <row r="53" spans="1:7" x14ac:dyDescent="0.55000000000000004">
      <c r="A53" s="102" t="s">
        <v>135</v>
      </c>
      <c r="B53" s="106">
        <v>1059.779</v>
      </c>
      <c r="D53" s="123">
        <v>1582664.6080860002</v>
      </c>
      <c r="F53" s="123">
        <v>3733586.3397580758</v>
      </c>
      <c r="G53" s="104">
        <v>2150921.7316720756</v>
      </c>
    </row>
    <row r="54" spans="1:7" x14ac:dyDescent="0.55000000000000004">
      <c r="A54" s="102" t="s">
        <v>140</v>
      </c>
      <c r="B54" s="106">
        <v>3845.6350000000002</v>
      </c>
      <c r="D54" s="123">
        <v>4584073.5394946672</v>
      </c>
      <c r="F54" s="123">
        <v>9173428.5480361506</v>
      </c>
      <c r="G54" s="104">
        <v>4589355.0085414834</v>
      </c>
    </row>
    <row r="55" spans="1:7" x14ac:dyDescent="0.55000000000000004">
      <c r="A55" s="102" t="s">
        <v>141</v>
      </c>
      <c r="B55" s="106">
        <v>984.49599999999987</v>
      </c>
      <c r="D55" s="123">
        <v>548659.98700119858</v>
      </c>
      <c r="F55" s="123">
        <v>2597171.3937104219</v>
      </c>
      <c r="G55" s="104">
        <v>2048511.4067092233</v>
      </c>
    </row>
    <row r="56" spans="1:7" x14ac:dyDescent="0.55000000000000004">
      <c r="A56" s="102" t="s">
        <v>148</v>
      </c>
      <c r="B56" s="106">
        <v>4086.7520000000004</v>
      </c>
      <c r="D56" s="123">
        <v>4406675.2401038241</v>
      </c>
      <c r="F56" s="123">
        <v>7894988.2686309535</v>
      </c>
      <c r="G56" s="104">
        <v>3488313.0285271294</v>
      </c>
    </row>
    <row r="57" spans="1:7" x14ac:dyDescent="0.55000000000000004">
      <c r="A57" s="102" t="s">
        <v>29</v>
      </c>
      <c r="B57" s="106">
        <v>41362.595000000008</v>
      </c>
      <c r="D57" s="123">
        <v>261679557.1880101</v>
      </c>
      <c r="F57" s="123">
        <v>762846961.77264249</v>
      </c>
      <c r="G57" s="104">
        <v>501167404.5846324</v>
      </c>
    </row>
    <row r="58" spans="1:7" x14ac:dyDescent="0.55000000000000004">
      <c r="A58" s="102" t="s">
        <v>160</v>
      </c>
      <c r="B58" s="106">
        <v>3652.9839999999999</v>
      </c>
      <c r="D58" s="123">
        <v>8238032.7392352205</v>
      </c>
      <c r="F58" s="123">
        <v>16988782.684201967</v>
      </c>
      <c r="G58" s="104">
        <v>8750749.9449667465</v>
      </c>
    </row>
    <row r="59" spans="1:7" x14ac:dyDescent="0.55000000000000004">
      <c r="A59" s="102" t="s">
        <v>163</v>
      </c>
      <c r="B59" s="106">
        <v>1576.6489999999997</v>
      </c>
      <c r="D59" s="123">
        <v>3218896.0928522199</v>
      </c>
      <c r="F59" s="123">
        <v>5519467.4408503827</v>
      </c>
      <c r="G59" s="104">
        <v>2300571.3479981627</v>
      </c>
    </row>
    <row r="60" spans="1:7" x14ac:dyDescent="0.55000000000000004">
      <c r="A60" s="102" t="s">
        <v>172</v>
      </c>
      <c r="B60" s="106">
        <v>1784.8590000000002</v>
      </c>
      <c r="D60" s="123">
        <v>14163529.337365437</v>
      </c>
      <c r="F60" s="123">
        <v>39444972.505179338</v>
      </c>
      <c r="G60" s="104">
        <v>25281443.167813901</v>
      </c>
    </row>
    <row r="61" spans="1:7" x14ac:dyDescent="0.55000000000000004">
      <c r="A61" s="96" t="s">
        <v>434</v>
      </c>
      <c r="B61" s="109"/>
      <c r="C61" s="109"/>
      <c r="D61" s="109"/>
      <c r="E61" s="109"/>
      <c r="F61" s="109"/>
      <c r="G61" s="109"/>
    </row>
    <row r="62" spans="1:7" x14ac:dyDescent="0.55000000000000004">
      <c r="A62" s="100" t="s">
        <v>186</v>
      </c>
      <c r="B62" s="101"/>
      <c r="C62" s="101"/>
      <c r="D62" s="101"/>
      <c r="E62" s="101"/>
      <c r="F62" s="101"/>
      <c r="G62" s="101"/>
    </row>
    <row r="63" spans="1:7" x14ac:dyDescent="0.55000000000000004">
      <c r="A63" s="102" t="s">
        <v>132</v>
      </c>
      <c r="B63" s="110">
        <v>1554.7030000000002</v>
      </c>
      <c r="D63" s="123">
        <v>14021272.419133868</v>
      </c>
      <c r="F63" s="123">
        <v>24266231.824605696</v>
      </c>
      <c r="G63" s="104">
        <v>10244959.405471828</v>
      </c>
    </row>
    <row r="64" spans="1:7" x14ac:dyDescent="0.55000000000000004">
      <c r="A64" s="102" t="s">
        <v>53</v>
      </c>
      <c r="B64" s="110">
        <v>2220.3410000000003</v>
      </c>
      <c r="D64" s="123">
        <v>6474010.6484262338</v>
      </c>
      <c r="F64" s="123">
        <v>13268523.753817324</v>
      </c>
      <c r="G64" s="104">
        <v>6794513.1053910898</v>
      </c>
    </row>
    <row r="65" spans="1:7" x14ac:dyDescent="0.55000000000000004">
      <c r="A65" s="102" t="s">
        <v>175</v>
      </c>
      <c r="B65" s="110">
        <v>1506.9779999999998</v>
      </c>
      <c r="D65" s="123">
        <v>2376143.5368581265</v>
      </c>
      <c r="F65" s="123">
        <v>3966524.2038172837</v>
      </c>
      <c r="G65" s="104">
        <v>1590380.6669591572</v>
      </c>
    </row>
    <row r="66" spans="1:7" x14ac:dyDescent="0.55000000000000004">
      <c r="A66" s="102" t="s">
        <v>178</v>
      </c>
      <c r="B66" s="110">
        <v>8298.1219999999994</v>
      </c>
      <c r="D66" s="123">
        <v>24055440.853567064</v>
      </c>
      <c r="F66" s="123">
        <v>32260608.516435772</v>
      </c>
      <c r="G66" s="104">
        <v>8205167.6628687084</v>
      </c>
    </row>
    <row r="67" spans="1:7" x14ac:dyDescent="0.55000000000000004">
      <c r="A67" s="100" t="s">
        <v>188</v>
      </c>
      <c r="B67" s="111"/>
      <c r="C67" s="101"/>
      <c r="D67" s="101"/>
      <c r="E67" s="101"/>
      <c r="F67" s="108"/>
      <c r="G67" s="101"/>
    </row>
    <row r="68" spans="1:7" x14ac:dyDescent="0.55000000000000004">
      <c r="A68" s="102" t="s">
        <v>99</v>
      </c>
      <c r="B68" s="110">
        <v>362975.64500000002</v>
      </c>
      <c r="D68" s="123">
        <v>2294366012.093071</v>
      </c>
      <c r="F68" s="123">
        <v>2498697851.3370619</v>
      </c>
      <c r="G68" s="104">
        <v>204331839.2439909</v>
      </c>
    </row>
    <row r="69" spans="1:7" x14ac:dyDescent="0.55000000000000004">
      <c r="A69" s="102" t="s">
        <v>106</v>
      </c>
      <c r="B69" s="110">
        <v>6695.146999999999</v>
      </c>
      <c r="D69" s="123">
        <v>7122355.1368197333</v>
      </c>
      <c r="F69" s="123">
        <v>10448549.965829335</v>
      </c>
      <c r="G69" s="104">
        <v>3326194.8290096018</v>
      </c>
    </row>
    <row r="70" spans="1:7" x14ac:dyDescent="0.55000000000000004">
      <c r="A70" s="100" t="s">
        <v>196</v>
      </c>
      <c r="B70" s="111"/>
      <c r="C70" s="101"/>
      <c r="D70" s="101"/>
      <c r="E70" s="101"/>
      <c r="F70" s="112"/>
      <c r="G70" s="101"/>
    </row>
    <row r="71" spans="1:7" x14ac:dyDescent="0.55000000000000004">
      <c r="A71" s="102" t="s">
        <v>79</v>
      </c>
      <c r="B71" s="110">
        <v>7383.1340000000009</v>
      </c>
      <c r="D71" s="123">
        <v>14047908.610555613</v>
      </c>
      <c r="F71" s="123">
        <v>41440132.710222445</v>
      </c>
      <c r="G71" s="104">
        <v>27392224.099666834</v>
      </c>
    </row>
    <row r="72" spans="1:7" x14ac:dyDescent="0.55000000000000004">
      <c r="A72" s="102" t="s">
        <v>86</v>
      </c>
      <c r="B72" s="110">
        <v>45002.264999999999</v>
      </c>
      <c r="D72" s="123">
        <v>276467296.54116899</v>
      </c>
      <c r="F72" s="123">
        <v>416182733.17415267</v>
      </c>
      <c r="G72" s="104">
        <v>139715436.63298368</v>
      </c>
    </row>
    <row r="73" spans="1:7" x14ac:dyDescent="0.55000000000000004">
      <c r="A73" s="102" t="s">
        <v>7</v>
      </c>
      <c r="B73" s="110">
        <v>336737.92899999995</v>
      </c>
      <c r="D73" s="123">
        <v>2447122641.9861202</v>
      </c>
      <c r="F73" s="123">
        <v>3608855903.9423923</v>
      </c>
      <c r="G73" s="104">
        <v>1161733261.9562721</v>
      </c>
    </row>
    <row r="74" spans="1:7" x14ac:dyDescent="0.55000000000000004">
      <c r="A74" s="102" t="s">
        <v>146</v>
      </c>
      <c r="B74" s="110">
        <v>7846.2190000000001</v>
      </c>
      <c r="D74" s="123">
        <v>30439611.127491545</v>
      </c>
      <c r="F74" s="123">
        <v>54044552.386032224</v>
      </c>
      <c r="G74" s="104">
        <v>23604941.258540679</v>
      </c>
    </row>
    <row r="75" spans="1:7" x14ac:dyDescent="0.55000000000000004">
      <c r="A75" s="102" t="s">
        <v>149</v>
      </c>
      <c r="B75" s="110">
        <v>47707.252000000008</v>
      </c>
      <c r="D75" s="123">
        <v>366756054.716407</v>
      </c>
      <c r="F75" s="123">
        <v>962412272.60054481</v>
      </c>
      <c r="G75" s="104">
        <v>595656217.88413787</v>
      </c>
    </row>
    <row r="76" spans="1:7" x14ac:dyDescent="0.55000000000000004">
      <c r="A76" s="100" t="s">
        <v>194</v>
      </c>
      <c r="B76" s="111"/>
      <c r="C76" s="101"/>
      <c r="D76" s="101"/>
      <c r="E76" s="101"/>
      <c r="F76" s="101"/>
      <c r="G76" s="101"/>
    </row>
    <row r="77" spans="1:7" x14ac:dyDescent="0.55000000000000004">
      <c r="A77" s="102" t="s">
        <v>96</v>
      </c>
      <c r="B77" s="110">
        <v>4269.6890000000003</v>
      </c>
      <c r="D77" s="123">
        <v>10815936.292890469</v>
      </c>
      <c r="F77" s="123">
        <v>20923016.62081144</v>
      </c>
      <c r="G77" s="104">
        <v>10107080.327920971</v>
      </c>
    </row>
    <row r="78" spans="1:7" x14ac:dyDescent="0.55000000000000004">
      <c r="A78" s="102" t="s">
        <v>127</v>
      </c>
      <c r="B78" s="110">
        <v>69509.444999999992</v>
      </c>
      <c r="D78" s="123">
        <v>50138319.168601558</v>
      </c>
      <c r="F78" s="123">
        <v>87272427.038362414</v>
      </c>
      <c r="G78" s="104">
        <v>37134107.869760856</v>
      </c>
    </row>
    <row r="79" spans="1:7" x14ac:dyDescent="0.55000000000000004">
      <c r="A79" s="102" t="s">
        <v>133</v>
      </c>
      <c r="B79" s="110">
        <v>1811.5719999999999</v>
      </c>
      <c r="D79" s="123">
        <v>3362341.1064866055</v>
      </c>
      <c r="F79" s="123">
        <v>5674060.5786052551</v>
      </c>
      <c r="G79" s="104">
        <v>2311719.4721186496</v>
      </c>
    </row>
    <row r="80" spans="1:7" x14ac:dyDescent="0.55000000000000004">
      <c r="A80" s="102" t="s">
        <v>35</v>
      </c>
      <c r="B80" s="110">
        <v>14771.976999999999</v>
      </c>
      <c r="D80" s="123">
        <v>17640996.4637895</v>
      </c>
      <c r="F80" s="123">
        <v>24120292.425985754</v>
      </c>
      <c r="G80" s="104">
        <v>6479295.9621962532</v>
      </c>
    </row>
    <row r="81" spans="1:7" x14ac:dyDescent="0.55000000000000004">
      <c r="A81" s="102" t="s">
        <v>154</v>
      </c>
      <c r="B81" s="110">
        <v>26105.502</v>
      </c>
      <c r="D81" s="123">
        <v>67538756.333219826</v>
      </c>
      <c r="F81" s="123">
        <v>142130396.72408873</v>
      </c>
      <c r="G81" s="104">
        <v>74591640.390868902</v>
      </c>
    </row>
    <row r="82" spans="1:7" x14ac:dyDescent="0.55000000000000004">
      <c r="A82" s="102" t="s">
        <v>180</v>
      </c>
      <c r="B82" s="110">
        <v>25898.246999999996</v>
      </c>
      <c r="D82" s="123">
        <v>295093549.84763938</v>
      </c>
      <c r="F82" s="123">
        <v>417530513.95287436</v>
      </c>
      <c r="G82" s="104">
        <v>122436964.10523498</v>
      </c>
    </row>
    <row r="83" spans="1:7" x14ac:dyDescent="0.55000000000000004">
      <c r="A83" s="100" t="s">
        <v>198</v>
      </c>
      <c r="B83" s="111"/>
      <c r="C83" s="101"/>
      <c r="D83" s="101"/>
      <c r="E83" s="101"/>
      <c r="F83" s="101"/>
      <c r="G83" s="101"/>
    </row>
    <row r="84" spans="1:7" x14ac:dyDescent="0.55000000000000004">
      <c r="A84" s="102" t="s">
        <v>85</v>
      </c>
      <c r="B84" s="110">
        <v>2685.6990000000001</v>
      </c>
      <c r="D84" s="123">
        <v>3742416.9171878379</v>
      </c>
      <c r="F84" s="123">
        <v>10094350.209182125</v>
      </c>
      <c r="G84" s="104">
        <v>6351933.2919942867</v>
      </c>
    </row>
    <row r="85" spans="1:7" x14ac:dyDescent="0.55000000000000004">
      <c r="A85" s="102" t="s">
        <v>129</v>
      </c>
      <c r="B85" s="110">
        <v>8841.3510000000006</v>
      </c>
      <c r="D85" s="123">
        <v>30242072.770584375</v>
      </c>
      <c r="F85" s="123">
        <v>52852426.750291385</v>
      </c>
      <c r="G85" s="104">
        <v>22610353.97970701</v>
      </c>
    </row>
    <row r="86" spans="1:7" x14ac:dyDescent="0.55000000000000004">
      <c r="A86" s="102" t="s">
        <v>181</v>
      </c>
      <c r="B86" s="110">
        <v>6638.241</v>
      </c>
      <c r="D86" s="123">
        <v>6468510.5264315363</v>
      </c>
      <c r="F86" s="123">
        <v>14869443.154805496</v>
      </c>
      <c r="G86" s="104">
        <v>8400932.62837396</v>
      </c>
    </row>
    <row r="87" spans="1:7" x14ac:dyDescent="0.55000000000000004">
      <c r="A87" s="96" t="s">
        <v>435</v>
      </c>
      <c r="B87" s="113"/>
      <c r="C87" s="109"/>
      <c r="D87" s="109"/>
      <c r="E87" s="109"/>
      <c r="F87" s="114"/>
      <c r="G87" s="109"/>
    </row>
    <row r="88" spans="1:7" x14ac:dyDescent="0.55000000000000004">
      <c r="A88" s="100" t="s">
        <v>184</v>
      </c>
      <c r="B88" s="111"/>
      <c r="C88" s="101"/>
      <c r="D88" s="101"/>
      <c r="E88" s="101"/>
      <c r="F88" s="112"/>
      <c r="G88" s="101"/>
    </row>
    <row r="89" spans="1:7" x14ac:dyDescent="0.55000000000000004">
      <c r="A89" s="102" t="s">
        <v>124</v>
      </c>
      <c r="B89" s="106">
        <v>2852.8270000000002</v>
      </c>
      <c r="D89" s="123">
        <v>54655709.707666859</v>
      </c>
      <c r="F89" s="123">
        <v>95437369.022487402</v>
      </c>
      <c r="G89" s="104">
        <v>40781659.314820543</v>
      </c>
    </row>
    <row r="90" spans="1:7" x14ac:dyDescent="0.55000000000000004">
      <c r="A90" s="100" t="s">
        <v>185</v>
      </c>
      <c r="B90" s="101"/>
      <c r="C90" s="101"/>
      <c r="D90" s="112"/>
      <c r="E90" s="101"/>
      <c r="F90" s="112"/>
      <c r="G90" s="101"/>
    </row>
    <row r="91" spans="1:7" x14ac:dyDescent="0.55000000000000004">
      <c r="A91" s="102" t="s">
        <v>120</v>
      </c>
      <c r="B91" s="110">
        <v>4280.2959999999994</v>
      </c>
      <c r="D91" s="123">
        <v>11299663.239679875</v>
      </c>
      <c r="F91" s="123">
        <v>14928530.326780332</v>
      </c>
      <c r="G91" s="104">
        <v>3628867.0871004574</v>
      </c>
    </row>
    <row r="92" spans="1:7" x14ac:dyDescent="0.55000000000000004">
      <c r="A92" s="102" t="s">
        <v>143</v>
      </c>
      <c r="B92" s="110">
        <v>34528.356</v>
      </c>
      <c r="D92" s="123">
        <v>179414556.13915437</v>
      </c>
      <c r="F92" s="123">
        <v>246630884.44850942</v>
      </c>
      <c r="G92" s="104">
        <v>67216328.30935505</v>
      </c>
    </row>
    <row r="93" spans="1:7" x14ac:dyDescent="0.55000000000000004">
      <c r="A93" s="100" t="s">
        <v>193</v>
      </c>
      <c r="B93" s="111"/>
      <c r="C93" s="101"/>
      <c r="D93" s="101"/>
      <c r="E93" s="101"/>
      <c r="F93" s="101"/>
      <c r="G93" s="101"/>
    </row>
    <row r="94" spans="1:7" x14ac:dyDescent="0.55000000000000004">
      <c r="A94" s="102" t="s">
        <v>91</v>
      </c>
      <c r="B94" s="110">
        <v>2747.53</v>
      </c>
      <c r="D94" s="123">
        <v>18154963.031181723</v>
      </c>
      <c r="F94" s="123">
        <v>38975924.847381637</v>
      </c>
      <c r="G94" s="104">
        <v>20820961.816199914</v>
      </c>
    </row>
    <row r="95" spans="1:7" x14ac:dyDescent="0.55000000000000004">
      <c r="A95" s="102" t="s">
        <v>36</v>
      </c>
      <c r="B95" s="110">
        <v>56748.633999999998</v>
      </c>
      <c r="D95" s="123">
        <v>670452775.10033441</v>
      </c>
      <c r="F95" s="123">
        <v>899265503.15715194</v>
      </c>
      <c r="G95" s="104">
        <v>228812728.05681753</v>
      </c>
    </row>
    <row r="96" spans="1:7" x14ac:dyDescent="0.55000000000000004">
      <c r="A96" s="102" t="s">
        <v>153</v>
      </c>
      <c r="B96" s="110">
        <v>8310.364999999998</v>
      </c>
      <c r="D96" s="123">
        <v>69124015.77062507</v>
      </c>
      <c r="F96" s="123">
        <v>106651009.93312797</v>
      </c>
      <c r="G96" s="104">
        <v>37526994.1625029</v>
      </c>
    </row>
    <row r="97" spans="1:7" x14ac:dyDescent="0.55000000000000004">
      <c r="A97" s="96" t="s">
        <v>436</v>
      </c>
      <c r="B97" s="109"/>
      <c r="C97" s="109"/>
      <c r="D97" s="109"/>
      <c r="E97" s="109"/>
      <c r="F97" s="114"/>
      <c r="G97" s="109"/>
    </row>
    <row r="98" spans="1:7" x14ac:dyDescent="0.55000000000000004">
      <c r="A98" s="100" t="s">
        <v>437</v>
      </c>
      <c r="B98" s="101"/>
      <c r="C98" s="101"/>
      <c r="D98" s="101"/>
      <c r="E98" s="101"/>
      <c r="F98" s="112"/>
      <c r="G98" s="101"/>
    </row>
    <row r="99" spans="1:7" x14ac:dyDescent="0.55000000000000004">
      <c r="A99" s="102" t="s">
        <v>151</v>
      </c>
      <c r="B99" s="115">
        <v>1916.902</v>
      </c>
      <c r="D99" s="123">
        <v>3939803.3455357109</v>
      </c>
      <c r="F99" s="123">
        <v>10362566.0818123</v>
      </c>
      <c r="G99" s="104">
        <v>6422762.7362765893</v>
      </c>
    </row>
    <row r="100" spans="1:7" x14ac:dyDescent="0.55000000000000004">
      <c r="A100" s="120" t="s">
        <v>162</v>
      </c>
      <c r="B100" s="115">
        <v>144.495</v>
      </c>
      <c r="C100" s="124"/>
      <c r="D100" s="125">
        <v>61381.475999999995</v>
      </c>
      <c r="F100" s="123">
        <v>135247.31999999998</v>
      </c>
      <c r="G100" s="104">
        <v>73865.843999999983</v>
      </c>
    </row>
    <row r="101" spans="1:7" x14ac:dyDescent="0.55000000000000004">
      <c r="A101" s="116" t="s">
        <v>438</v>
      </c>
      <c r="B101" s="117"/>
      <c r="C101" s="117"/>
      <c r="D101" s="117"/>
      <c r="E101" s="117"/>
      <c r="F101" s="118"/>
      <c r="G101" s="117"/>
    </row>
    <row r="102" spans="1:7" x14ac:dyDescent="0.55000000000000004">
      <c r="A102" s="120" t="s">
        <v>128</v>
      </c>
      <c r="B102" s="115">
        <v>23474.876</v>
      </c>
      <c r="D102" s="123">
        <v>88055081.183732748</v>
      </c>
      <c r="F102" s="123">
        <v>141555612.48760846</v>
      </c>
      <c r="G102" s="104">
        <v>53500531.303875715</v>
      </c>
    </row>
    <row r="103" spans="1:7" x14ac:dyDescent="0.55000000000000004">
      <c r="A103" s="120" t="s">
        <v>130</v>
      </c>
      <c r="B103" s="106">
        <v>754.6629999999999</v>
      </c>
      <c r="D103" s="123">
        <v>13233526.087185586</v>
      </c>
      <c r="F103" s="123">
        <v>16701289.92982506</v>
      </c>
      <c r="G103" s="104">
        <v>3467763.8426394742</v>
      </c>
    </row>
    <row r="104" spans="1:7" x14ac:dyDescent="0.55000000000000004">
      <c r="A104" s="120" t="s">
        <v>157</v>
      </c>
      <c r="B104" s="115">
        <v>34636.439999999995</v>
      </c>
      <c r="D104" s="123">
        <v>557835237.97581649</v>
      </c>
      <c r="F104" s="123">
        <v>858279169.17897785</v>
      </c>
      <c r="G104" s="104">
        <v>300443931.20316136</v>
      </c>
    </row>
    <row r="105" spans="1:7" x14ac:dyDescent="0.55000000000000004">
      <c r="A105" s="120" t="s">
        <v>43</v>
      </c>
      <c r="B105" s="115">
        <v>10768.485999999999</v>
      </c>
      <c r="D105" s="123">
        <v>144554100.082389</v>
      </c>
      <c r="F105" s="123">
        <v>232465727.40973085</v>
      </c>
      <c r="G105" s="104">
        <v>87911627.327341855</v>
      </c>
    </row>
    <row r="106" spans="1:7" x14ac:dyDescent="0.55000000000000004">
      <c r="A106" s="120" t="s">
        <v>177</v>
      </c>
      <c r="B106" s="115">
        <v>73393.77</v>
      </c>
      <c r="D106" s="123">
        <v>727332799.11386573</v>
      </c>
      <c r="F106" s="123">
        <v>890514173.18170726</v>
      </c>
      <c r="G106" s="104">
        <v>163181374.06784153</v>
      </c>
    </row>
    <row r="107" spans="1:7" x14ac:dyDescent="0.55000000000000004">
      <c r="A107" s="96" t="s">
        <v>439</v>
      </c>
      <c r="B107" s="121">
        <v>1510839.7660000003</v>
      </c>
      <c r="C107" s="91"/>
      <c r="D107" s="121">
        <v>9713671762.9439621</v>
      </c>
      <c r="E107" s="91"/>
      <c r="F107" s="121">
        <v>15050981591.873478</v>
      </c>
      <c r="G107" s="121">
        <v>5337309828.9295139</v>
      </c>
    </row>
    <row r="109" spans="1:7" x14ac:dyDescent="0.55000000000000004">
      <c r="A109" s="91" t="s">
        <v>440</v>
      </c>
    </row>
  </sheetData>
  <mergeCells count="2">
    <mergeCell ref="C3:D3"/>
    <mergeCell ref="E3:F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9"/>
  <sheetViews>
    <sheetView workbookViewId="0">
      <selection activeCell="C65" sqref="C65"/>
    </sheetView>
  </sheetViews>
  <sheetFormatPr defaultRowHeight="14.4" x14ac:dyDescent="0.55000000000000004"/>
  <cols>
    <col min="1" max="1" width="37.7890625" customWidth="1"/>
    <col min="2" max="2" width="28.47265625" bestFit="1" customWidth="1"/>
    <col min="3" max="3" width="14.62890625" customWidth="1"/>
    <col min="5" max="5" width="13.7890625" customWidth="1"/>
    <col min="7" max="7" width="18.15625" bestFit="1" customWidth="1"/>
  </cols>
  <sheetData>
    <row r="1" spans="1:8" ht="18.3" x14ac:dyDescent="0.7">
      <c r="A1" s="1" t="s">
        <v>404</v>
      </c>
    </row>
    <row r="2" spans="1:8" x14ac:dyDescent="0.55000000000000004">
      <c r="A2" s="17"/>
    </row>
    <row r="3" spans="1:8" x14ac:dyDescent="0.55000000000000004">
      <c r="A3" s="17"/>
    </row>
    <row r="4" spans="1:8" x14ac:dyDescent="0.55000000000000004">
      <c r="A4" s="17"/>
    </row>
    <row r="5" spans="1:8" x14ac:dyDescent="0.55000000000000004">
      <c r="A5" s="17"/>
    </row>
    <row r="6" spans="1:8" x14ac:dyDescent="0.55000000000000004">
      <c r="C6" s="164" t="s">
        <v>405</v>
      </c>
      <c r="D6" s="164"/>
      <c r="E6" s="164"/>
      <c r="F6" s="164"/>
      <c r="G6" s="164"/>
      <c r="H6" s="164"/>
    </row>
    <row r="7" spans="1:8" x14ac:dyDescent="0.55000000000000004">
      <c r="B7" s="90"/>
      <c r="C7" s="165" t="s">
        <v>74</v>
      </c>
      <c r="D7" s="165"/>
      <c r="E7" s="166" t="s">
        <v>73</v>
      </c>
      <c r="F7" s="166"/>
      <c r="G7" s="167" t="s">
        <v>406</v>
      </c>
      <c r="H7" s="167"/>
    </row>
    <row r="8" spans="1:8" x14ac:dyDescent="0.55000000000000004">
      <c r="A8" s="25" t="s">
        <v>467</v>
      </c>
      <c r="B8" s="25" t="s">
        <v>407</v>
      </c>
      <c r="C8" s="84" t="s">
        <v>472</v>
      </c>
      <c r="D8" s="84" t="s">
        <v>468</v>
      </c>
      <c r="E8" s="84" t="s">
        <v>472</v>
      </c>
      <c r="F8" s="84" t="s">
        <v>468</v>
      </c>
      <c r="G8" s="84" t="s">
        <v>472</v>
      </c>
      <c r="H8" s="84" t="s">
        <v>468</v>
      </c>
    </row>
    <row r="9" spans="1:8" x14ac:dyDescent="0.55000000000000004">
      <c r="A9" s="19" t="s">
        <v>79</v>
      </c>
      <c r="B9" s="131" t="s">
        <v>7</v>
      </c>
      <c r="C9" s="135">
        <v>2012</v>
      </c>
      <c r="D9" s="135">
        <v>0.17399999999999999</v>
      </c>
      <c r="E9" s="135">
        <v>2012</v>
      </c>
      <c r="F9" s="135">
        <v>0.51500000000000001</v>
      </c>
      <c r="G9" s="135" t="s">
        <v>408</v>
      </c>
      <c r="H9" s="19">
        <v>0.22699999999999998</v>
      </c>
    </row>
    <row r="10" spans="1:8" x14ac:dyDescent="0.55000000000000004">
      <c r="A10" s="19" t="s">
        <v>82</v>
      </c>
      <c r="B10" s="132" t="s">
        <v>20</v>
      </c>
      <c r="C10" s="135">
        <v>2013</v>
      </c>
      <c r="D10" s="135">
        <v>0.33</v>
      </c>
      <c r="E10" s="135">
        <v>2011</v>
      </c>
      <c r="F10" s="135">
        <v>0.74029999999999996</v>
      </c>
      <c r="G10" s="135" t="s">
        <v>408</v>
      </c>
      <c r="H10" s="19">
        <v>0.28999999999999998</v>
      </c>
    </row>
    <row r="11" spans="1:8" x14ac:dyDescent="0.55000000000000004">
      <c r="A11" s="19" t="s">
        <v>85</v>
      </c>
      <c r="B11" s="132"/>
      <c r="C11" s="135">
        <v>2011</v>
      </c>
      <c r="D11" s="135">
        <v>0.28499999999999998</v>
      </c>
      <c r="E11" s="135">
        <v>2011</v>
      </c>
      <c r="F11" s="135">
        <v>0.53</v>
      </c>
      <c r="G11" s="135" t="s">
        <v>411</v>
      </c>
      <c r="H11" s="19">
        <v>0.26</v>
      </c>
    </row>
    <row r="12" spans="1:8" x14ac:dyDescent="0.55000000000000004">
      <c r="A12" s="19" t="s">
        <v>86</v>
      </c>
      <c r="B12" s="131" t="s">
        <v>96</v>
      </c>
      <c r="C12" s="135">
        <v>2014</v>
      </c>
      <c r="D12" s="135">
        <v>0.496</v>
      </c>
      <c r="E12" s="135">
        <v>2014</v>
      </c>
      <c r="F12" s="135">
        <v>0.66799999999999993</v>
      </c>
      <c r="G12" s="135" t="s">
        <v>408</v>
      </c>
      <c r="H12" s="19">
        <v>0.39500000000000002</v>
      </c>
    </row>
    <row r="13" spans="1:8" x14ac:dyDescent="0.55000000000000004">
      <c r="A13" s="19" t="s">
        <v>89</v>
      </c>
      <c r="B13" s="132"/>
      <c r="C13" s="135">
        <v>2013</v>
      </c>
      <c r="D13" s="135">
        <v>0.82299999999999995</v>
      </c>
      <c r="E13" s="135">
        <v>2012</v>
      </c>
      <c r="F13" s="135">
        <v>0.85199999999999998</v>
      </c>
      <c r="G13" s="135" t="s">
        <v>412</v>
      </c>
      <c r="H13" s="19">
        <v>0.22</v>
      </c>
    </row>
    <row r="14" spans="1:8" x14ac:dyDescent="0.55000000000000004">
      <c r="A14" s="19" t="s">
        <v>91</v>
      </c>
      <c r="B14" s="132"/>
      <c r="C14" s="135">
        <v>2011</v>
      </c>
      <c r="D14" s="135">
        <v>0.6873999999999999</v>
      </c>
      <c r="E14" s="135">
        <v>2011</v>
      </c>
      <c r="F14" s="135">
        <v>0.95680000000000009</v>
      </c>
      <c r="G14" s="135" t="s">
        <v>413</v>
      </c>
      <c r="H14" s="19">
        <v>0.35200000000000004</v>
      </c>
    </row>
    <row r="15" spans="1:8" x14ac:dyDescent="0.55000000000000004">
      <c r="A15" s="19" t="s">
        <v>26</v>
      </c>
      <c r="B15" s="132" t="s">
        <v>28</v>
      </c>
      <c r="C15" s="135">
        <v>2013</v>
      </c>
      <c r="D15" s="135">
        <v>0.84200000000000008</v>
      </c>
      <c r="E15" s="135" t="s">
        <v>408</v>
      </c>
      <c r="F15" s="135">
        <v>0.71200000000000008</v>
      </c>
      <c r="G15" s="135" t="s">
        <v>408</v>
      </c>
      <c r="H15" s="19">
        <v>0.72199999999999998</v>
      </c>
    </row>
    <row r="16" spans="1:8" x14ac:dyDescent="0.55000000000000004">
      <c r="A16" s="19" t="s">
        <v>36</v>
      </c>
      <c r="B16" s="131" t="s">
        <v>123</v>
      </c>
      <c r="C16" s="135">
        <v>2011</v>
      </c>
      <c r="D16" s="135">
        <v>0.59729999999999994</v>
      </c>
      <c r="E16" s="135">
        <v>2009</v>
      </c>
      <c r="F16" s="135">
        <v>0.9</v>
      </c>
      <c r="G16" s="135" t="s">
        <v>408</v>
      </c>
      <c r="H16" s="19">
        <v>0.65400000000000003</v>
      </c>
    </row>
    <row r="17" spans="1:8" x14ac:dyDescent="0.55000000000000004">
      <c r="A17" s="19" t="s">
        <v>94</v>
      </c>
      <c r="B17" s="132"/>
      <c r="C17" s="135">
        <v>2014</v>
      </c>
      <c r="D17" s="135">
        <v>0.76300000000000001</v>
      </c>
      <c r="E17" s="135">
        <v>2014</v>
      </c>
      <c r="F17" s="135">
        <v>0.877</v>
      </c>
      <c r="G17" s="135" t="s">
        <v>410</v>
      </c>
      <c r="H17" s="19">
        <v>0.26500000000000001</v>
      </c>
    </row>
    <row r="18" spans="1:8" x14ac:dyDescent="0.55000000000000004">
      <c r="A18" s="19" t="s">
        <v>95</v>
      </c>
      <c r="B18" s="132"/>
      <c r="C18" s="135">
        <v>2014</v>
      </c>
      <c r="D18" s="135">
        <v>0.44900000000000001</v>
      </c>
      <c r="E18" s="135">
        <v>2014</v>
      </c>
      <c r="F18" s="135">
        <v>0.52500000000000002</v>
      </c>
      <c r="G18" s="135" t="s">
        <v>410</v>
      </c>
      <c r="H18" s="19">
        <v>0.14300000000000002</v>
      </c>
    </row>
    <row r="19" spans="1:8" x14ac:dyDescent="0.55000000000000004">
      <c r="A19" s="19" t="s">
        <v>96</v>
      </c>
      <c r="B19" s="132"/>
      <c r="C19" s="135">
        <v>2013</v>
      </c>
      <c r="D19" s="135">
        <v>0.87</v>
      </c>
      <c r="E19" s="135">
        <v>2013</v>
      </c>
      <c r="F19" s="135">
        <v>0.80569999999999997</v>
      </c>
      <c r="G19" s="135" t="s">
        <v>410</v>
      </c>
      <c r="H19" s="19">
        <v>0.39500000000000002</v>
      </c>
    </row>
    <row r="20" spans="1:8" x14ac:dyDescent="0.55000000000000004">
      <c r="A20" s="19" t="s">
        <v>33</v>
      </c>
      <c r="B20" s="132"/>
      <c r="C20" s="135">
        <v>2014</v>
      </c>
      <c r="D20" s="135">
        <v>0.77900000000000003</v>
      </c>
      <c r="E20" s="135">
        <v>2009</v>
      </c>
      <c r="F20" s="135">
        <v>0.73</v>
      </c>
      <c r="G20" s="135" t="s">
        <v>414</v>
      </c>
      <c r="H20" s="19">
        <v>0.43</v>
      </c>
    </row>
    <row r="21" spans="1:8" x14ac:dyDescent="0.55000000000000004">
      <c r="A21" s="19" t="s">
        <v>97</v>
      </c>
      <c r="B21" s="132" t="s">
        <v>33</v>
      </c>
      <c r="C21" s="135">
        <v>2013</v>
      </c>
      <c r="D21" s="135">
        <v>0.48</v>
      </c>
      <c r="E21" s="135">
        <v>2013</v>
      </c>
      <c r="F21" s="135">
        <v>0.91599999999999993</v>
      </c>
      <c r="G21" s="135" t="s">
        <v>408</v>
      </c>
      <c r="H21" s="19">
        <v>0.43</v>
      </c>
    </row>
    <row r="22" spans="1:8" x14ac:dyDescent="0.55000000000000004">
      <c r="A22" s="19" t="s">
        <v>98</v>
      </c>
      <c r="B22" s="132" t="s">
        <v>167</v>
      </c>
      <c r="C22" s="135" t="s">
        <v>408</v>
      </c>
      <c r="D22" s="135">
        <v>0.19899999999999998</v>
      </c>
      <c r="E22" s="135">
        <v>2011</v>
      </c>
      <c r="F22" s="135">
        <v>0.38</v>
      </c>
      <c r="G22" s="135" t="s">
        <v>415</v>
      </c>
      <c r="H22" s="19">
        <v>0.20199999999999999</v>
      </c>
    </row>
    <row r="23" spans="1:8" x14ac:dyDescent="0.55000000000000004">
      <c r="A23" s="19" t="s">
        <v>99</v>
      </c>
      <c r="B23" s="131" t="s">
        <v>7</v>
      </c>
      <c r="C23" s="135">
        <v>2014</v>
      </c>
      <c r="D23" s="135">
        <v>0.77500000000000002</v>
      </c>
      <c r="E23" s="135">
        <v>2014</v>
      </c>
      <c r="F23" s="135">
        <v>0.88700000000000001</v>
      </c>
      <c r="G23" s="135" t="s">
        <v>408</v>
      </c>
      <c r="H23" s="19">
        <v>0.22699999999999998</v>
      </c>
    </row>
    <row r="24" spans="1:8" x14ac:dyDescent="0.55000000000000004">
      <c r="A24" s="19" t="s">
        <v>101</v>
      </c>
      <c r="B24" s="132"/>
      <c r="C24" s="135">
        <v>2014</v>
      </c>
      <c r="D24" s="135">
        <v>0.53799999999999992</v>
      </c>
      <c r="E24" s="135">
        <v>2014</v>
      </c>
      <c r="F24" s="135">
        <v>0.59099999999999997</v>
      </c>
      <c r="G24" s="135" t="s">
        <v>416</v>
      </c>
      <c r="H24" s="19">
        <v>0.36799999999999999</v>
      </c>
    </row>
    <row r="25" spans="1:8" x14ac:dyDescent="0.55000000000000004">
      <c r="A25" s="19" t="s">
        <v>102</v>
      </c>
      <c r="B25" s="132"/>
      <c r="C25" s="135">
        <v>2013</v>
      </c>
      <c r="D25" s="135">
        <v>0.52300000000000002</v>
      </c>
      <c r="E25" s="135">
        <v>2013</v>
      </c>
      <c r="F25" s="135">
        <v>0.83150000000000002</v>
      </c>
      <c r="G25" s="135" t="s">
        <v>412</v>
      </c>
      <c r="H25" s="19">
        <v>0.34399999999999997</v>
      </c>
    </row>
    <row r="26" spans="1:8" x14ac:dyDescent="0.55000000000000004">
      <c r="A26" s="28" t="s">
        <v>104</v>
      </c>
      <c r="B26" s="132"/>
      <c r="C26" s="135">
        <v>2013</v>
      </c>
      <c r="D26" s="135">
        <v>0.7026</v>
      </c>
      <c r="E26" s="135">
        <v>2014</v>
      </c>
      <c r="F26" s="135">
        <v>0.76800000000000002</v>
      </c>
      <c r="G26" s="135" t="s">
        <v>412</v>
      </c>
      <c r="H26" s="19">
        <v>0.35700000000000004</v>
      </c>
    </row>
    <row r="27" spans="1:8" x14ac:dyDescent="0.55000000000000004">
      <c r="A27" s="19" t="s">
        <v>106</v>
      </c>
      <c r="B27" s="131" t="s">
        <v>96</v>
      </c>
      <c r="C27" s="135" t="s">
        <v>408</v>
      </c>
      <c r="D27" s="135">
        <v>0.87</v>
      </c>
      <c r="E27" s="135" t="s">
        <v>408</v>
      </c>
      <c r="F27" s="135">
        <v>0.80569999999999997</v>
      </c>
      <c r="G27" s="135" t="s">
        <v>408</v>
      </c>
      <c r="H27" s="19">
        <v>0.39500000000000002</v>
      </c>
    </row>
    <row r="28" spans="1:8" x14ac:dyDescent="0.55000000000000004">
      <c r="A28" s="19" t="s">
        <v>107</v>
      </c>
      <c r="B28" s="132"/>
      <c r="C28" s="135">
        <v>2014</v>
      </c>
      <c r="D28" s="135">
        <v>0.63600000000000001</v>
      </c>
      <c r="E28" s="135">
        <v>2013</v>
      </c>
      <c r="F28" s="135">
        <v>0.69</v>
      </c>
      <c r="G28" s="135" t="s">
        <v>417</v>
      </c>
      <c r="H28" s="19">
        <v>0.126</v>
      </c>
    </row>
    <row r="29" spans="1:8" x14ac:dyDescent="0.55000000000000004">
      <c r="A29" s="19" t="s">
        <v>108</v>
      </c>
      <c r="B29" s="131" t="s">
        <v>115</v>
      </c>
      <c r="C29" s="135" t="s">
        <v>408</v>
      </c>
      <c r="D29" s="135">
        <v>0.72299999999999998</v>
      </c>
      <c r="E29" s="135">
        <v>2014</v>
      </c>
      <c r="F29" s="135">
        <v>0.66400000000000003</v>
      </c>
      <c r="G29" s="135" t="s">
        <v>408</v>
      </c>
      <c r="H29" s="19">
        <v>0.155</v>
      </c>
    </row>
    <row r="30" spans="1:8" x14ac:dyDescent="0.55000000000000004">
      <c r="A30" s="19" t="s">
        <v>111</v>
      </c>
      <c r="B30" s="131" t="s">
        <v>7</v>
      </c>
      <c r="C30" s="135">
        <v>2014</v>
      </c>
      <c r="D30" s="135">
        <v>0.2029</v>
      </c>
      <c r="E30" s="135">
        <v>2014</v>
      </c>
      <c r="F30" s="135">
        <v>0.25</v>
      </c>
      <c r="G30" s="135" t="s">
        <v>408</v>
      </c>
      <c r="H30" s="19">
        <v>0.22699999999999998</v>
      </c>
    </row>
    <row r="31" spans="1:8" x14ac:dyDescent="0.55000000000000004">
      <c r="A31" s="19" t="s">
        <v>112</v>
      </c>
      <c r="B31" s="133" t="s">
        <v>107</v>
      </c>
      <c r="C31" s="135" t="s">
        <v>408</v>
      </c>
      <c r="D31" s="135">
        <v>0.63600000000000001</v>
      </c>
      <c r="E31" s="135" t="s">
        <v>408</v>
      </c>
      <c r="F31" s="135">
        <v>0.69</v>
      </c>
      <c r="G31" s="135" t="s">
        <v>408</v>
      </c>
      <c r="H31" s="19">
        <v>0.126</v>
      </c>
    </row>
    <row r="32" spans="1:8" x14ac:dyDescent="0.55000000000000004">
      <c r="A32" s="19" t="s">
        <v>114</v>
      </c>
      <c r="B32" s="131" t="s">
        <v>115</v>
      </c>
      <c r="C32" s="135" t="s">
        <v>408</v>
      </c>
      <c r="D32" s="135">
        <v>0.72299999999999998</v>
      </c>
      <c r="E32" s="135">
        <v>2014</v>
      </c>
      <c r="F32" s="135">
        <v>0.94499999999999995</v>
      </c>
      <c r="G32" s="135" t="s">
        <v>408</v>
      </c>
      <c r="H32" s="19">
        <v>0.155</v>
      </c>
    </row>
    <row r="33" spans="1:8" x14ac:dyDescent="0.55000000000000004">
      <c r="A33" s="19" t="s">
        <v>115</v>
      </c>
      <c r="B33" s="132" t="s">
        <v>32</v>
      </c>
      <c r="C33" s="135" t="s">
        <v>408</v>
      </c>
      <c r="D33" s="135">
        <v>0.72299999999999998</v>
      </c>
      <c r="E33" s="135">
        <v>2013</v>
      </c>
      <c r="F33" s="135">
        <v>0.9840000000000001</v>
      </c>
      <c r="G33" s="135" t="s">
        <v>414</v>
      </c>
      <c r="H33" s="19">
        <v>0.155</v>
      </c>
    </row>
    <row r="34" spans="1:8" x14ac:dyDescent="0.55000000000000004">
      <c r="A34" s="19" t="s">
        <v>117</v>
      </c>
      <c r="B34" s="132" t="s">
        <v>102</v>
      </c>
      <c r="C34" s="135" t="s">
        <v>408</v>
      </c>
      <c r="D34" s="135">
        <v>0.52300000000000002</v>
      </c>
      <c r="E34" s="135">
        <v>2012</v>
      </c>
      <c r="F34" s="135">
        <v>0.55600000000000005</v>
      </c>
      <c r="G34" s="135" t="s">
        <v>416</v>
      </c>
      <c r="H34" s="19">
        <v>0.51100000000000001</v>
      </c>
    </row>
    <row r="35" spans="1:8" x14ac:dyDescent="0.55000000000000004">
      <c r="A35" s="19" t="s">
        <v>118</v>
      </c>
      <c r="B35" s="132"/>
      <c r="C35" s="135">
        <v>2011</v>
      </c>
      <c r="D35" s="135">
        <v>0.45500000000000002</v>
      </c>
      <c r="E35" s="135">
        <v>2013</v>
      </c>
      <c r="F35" s="135">
        <v>0.97299999999999998</v>
      </c>
      <c r="G35" s="135" t="s">
        <v>418</v>
      </c>
      <c r="H35" s="19">
        <v>0.188</v>
      </c>
    </row>
    <row r="36" spans="1:8" x14ac:dyDescent="0.55000000000000004">
      <c r="A36" s="19" t="s">
        <v>119</v>
      </c>
      <c r="B36" s="132"/>
      <c r="C36" s="135">
        <v>2012</v>
      </c>
      <c r="D36" s="135">
        <v>0.6</v>
      </c>
      <c r="E36" s="135">
        <v>2011</v>
      </c>
      <c r="F36" s="135">
        <v>0.92</v>
      </c>
      <c r="G36" s="135" t="s">
        <v>413</v>
      </c>
      <c r="H36" s="19">
        <v>0.26200000000000001</v>
      </c>
    </row>
    <row r="37" spans="1:8" x14ac:dyDescent="0.55000000000000004">
      <c r="A37" s="19" t="s">
        <v>120</v>
      </c>
      <c r="B37" s="131" t="s">
        <v>88</v>
      </c>
      <c r="C37" s="135">
        <v>2012</v>
      </c>
      <c r="D37" s="135">
        <v>0.63300000000000001</v>
      </c>
      <c r="E37" s="135">
        <v>2012</v>
      </c>
      <c r="F37" s="135">
        <v>0.97699999999999998</v>
      </c>
      <c r="G37" s="135" t="s">
        <v>408</v>
      </c>
      <c r="H37" s="19">
        <v>0.65500000000000003</v>
      </c>
    </row>
    <row r="38" spans="1:8" x14ac:dyDescent="0.55000000000000004">
      <c r="A38" s="19" t="s">
        <v>121</v>
      </c>
      <c r="B38" s="132"/>
      <c r="C38" s="135">
        <v>2012</v>
      </c>
      <c r="D38" s="135">
        <v>0.252</v>
      </c>
      <c r="E38" s="135">
        <v>2012</v>
      </c>
      <c r="F38" s="135">
        <v>0.77200000000000002</v>
      </c>
      <c r="G38" s="135" t="s">
        <v>416</v>
      </c>
      <c r="H38" s="19">
        <v>0.254</v>
      </c>
    </row>
    <row r="39" spans="1:8" x14ac:dyDescent="0.55000000000000004">
      <c r="A39" s="19" t="s">
        <v>122</v>
      </c>
      <c r="B39" s="132" t="s">
        <v>121</v>
      </c>
      <c r="C39" s="135" t="s">
        <v>408</v>
      </c>
      <c r="D39" s="135">
        <v>0.252</v>
      </c>
      <c r="E39" s="135">
        <v>2011</v>
      </c>
      <c r="F39" s="135">
        <v>0.93059999999999998</v>
      </c>
      <c r="G39" s="135" t="s">
        <v>419</v>
      </c>
      <c r="H39" s="19">
        <v>0.442</v>
      </c>
    </row>
    <row r="40" spans="1:8" x14ac:dyDescent="0.55000000000000004">
      <c r="A40" s="19" t="s">
        <v>124</v>
      </c>
      <c r="B40" s="132"/>
      <c r="C40" s="135">
        <v>2011</v>
      </c>
      <c r="D40" s="135">
        <v>0.72680000000000011</v>
      </c>
      <c r="E40" s="135">
        <v>2011</v>
      </c>
      <c r="F40" s="135">
        <v>0.89939999999999998</v>
      </c>
      <c r="G40" s="135" t="s">
        <v>416</v>
      </c>
      <c r="H40" s="19">
        <v>0.46700000000000003</v>
      </c>
    </row>
    <row r="41" spans="1:8" x14ac:dyDescent="0.55000000000000004">
      <c r="A41" s="19" t="s">
        <v>7</v>
      </c>
      <c r="B41" s="132"/>
      <c r="C41" s="135">
        <v>2009</v>
      </c>
      <c r="D41" s="135">
        <v>0.57999999999999996</v>
      </c>
      <c r="E41" s="135">
        <v>2009</v>
      </c>
      <c r="F41" s="135">
        <v>0.83</v>
      </c>
      <c r="G41" s="135" t="s">
        <v>421</v>
      </c>
      <c r="H41" s="19">
        <v>0.22699999999999998</v>
      </c>
    </row>
    <row r="42" spans="1:8" x14ac:dyDescent="0.55000000000000004">
      <c r="A42" s="19" t="s">
        <v>127</v>
      </c>
      <c r="B42" s="131" t="s">
        <v>171</v>
      </c>
      <c r="C42" s="135">
        <v>2011</v>
      </c>
      <c r="D42" s="135">
        <v>0.59840000000000004</v>
      </c>
      <c r="E42" s="135">
        <v>2011</v>
      </c>
      <c r="F42" s="135">
        <v>0.59870000000000001</v>
      </c>
      <c r="G42" s="135" t="s">
        <v>408</v>
      </c>
      <c r="H42" s="19">
        <v>0.191</v>
      </c>
    </row>
    <row r="43" spans="1:8" x14ac:dyDescent="0.55000000000000004">
      <c r="A43" s="19" t="s">
        <v>128</v>
      </c>
      <c r="B43" s="131" t="s">
        <v>7</v>
      </c>
      <c r="C43" s="135">
        <v>2009</v>
      </c>
      <c r="D43" s="135">
        <v>0.38</v>
      </c>
      <c r="E43" s="135">
        <v>2013</v>
      </c>
      <c r="F43" s="135">
        <v>0.6089</v>
      </c>
      <c r="G43" s="135" t="s">
        <v>408</v>
      </c>
      <c r="H43" s="19">
        <v>0.22699999999999998</v>
      </c>
    </row>
    <row r="44" spans="1:8" x14ac:dyDescent="0.55000000000000004">
      <c r="A44" s="19" t="s">
        <v>129</v>
      </c>
      <c r="B44" s="131" t="s">
        <v>7</v>
      </c>
      <c r="C44" s="135" t="s">
        <v>408</v>
      </c>
      <c r="D44" s="135">
        <v>0.57999999999999996</v>
      </c>
      <c r="E44" s="135" t="s">
        <v>408</v>
      </c>
      <c r="F44" s="135">
        <v>0.83</v>
      </c>
      <c r="G44" s="135" t="s">
        <v>408</v>
      </c>
      <c r="H44" s="19">
        <v>0.22699999999999998</v>
      </c>
    </row>
    <row r="45" spans="1:8" x14ac:dyDescent="0.55000000000000004">
      <c r="A45" s="19" t="s">
        <v>130</v>
      </c>
      <c r="B45" s="131" t="s">
        <v>88</v>
      </c>
      <c r="C45" s="135">
        <v>2013</v>
      </c>
      <c r="D45" s="135">
        <v>0.73299999999999998</v>
      </c>
      <c r="E45" s="135">
        <v>2013</v>
      </c>
      <c r="F45" s="135">
        <v>0.85199999999999998</v>
      </c>
      <c r="G45" s="135" t="s">
        <v>408</v>
      </c>
      <c r="H45" s="19">
        <v>0.65500000000000003</v>
      </c>
    </row>
    <row r="46" spans="1:8" x14ac:dyDescent="0.55000000000000004">
      <c r="A46" s="19" t="s">
        <v>32</v>
      </c>
      <c r="B46" s="132"/>
      <c r="C46" s="135">
        <v>2014</v>
      </c>
      <c r="D46" s="135">
        <v>0.72299999999999998</v>
      </c>
      <c r="E46" s="135">
        <v>2013</v>
      </c>
      <c r="F46" s="135">
        <v>0.86199999999999999</v>
      </c>
      <c r="G46" s="135" t="s">
        <v>409</v>
      </c>
      <c r="H46" s="19">
        <v>0.37</v>
      </c>
    </row>
    <row r="47" spans="1:8" x14ac:dyDescent="0.55000000000000004">
      <c r="A47" s="19" t="s">
        <v>132</v>
      </c>
      <c r="B47" s="132"/>
      <c r="C47" s="135">
        <v>2013</v>
      </c>
      <c r="D47" s="135">
        <v>0.81599999999999995</v>
      </c>
      <c r="E47" s="135">
        <v>2013</v>
      </c>
      <c r="F47" s="135">
        <v>0.90599999999999992</v>
      </c>
      <c r="G47" s="135" t="s">
        <v>416</v>
      </c>
      <c r="H47" s="19">
        <v>0.66400000000000003</v>
      </c>
    </row>
    <row r="48" spans="1:8" x14ac:dyDescent="0.55000000000000004">
      <c r="A48" s="19" t="s">
        <v>133</v>
      </c>
      <c r="B48" s="131" t="s">
        <v>96</v>
      </c>
      <c r="C48" s="135">
        <v>2014</v>
      </c>
      <c r="D48" s="135">
        <v>0.44400000000000001</v>
      </c>
      <c r="E48" s="135">
        <v>2014</v>
      </c>
      <c r="F48" s="135">
        <v>0.92700000000000005</v>
      </c>
      <c r="G48" s="135" t="s">
        <v>408</v>
      </c>
      <c r="H48" s="19">
        <v>0.39500000000000002</v>
      </c>
    </row>
    <row r="49" spans="1:8" x14ac:dyDescent="0.55000000000000004">
      <c r="A49" s="19" t="s">
        <v>25</v>
      </c>
      <c r="B49" s="132"/>
      <c r="C49" s="135">
        <v>2014</v>
      </c>
      <c r="D49" s="135">
        <v>0.622</v>
      </c>
      <c r="E49" s="135">
        <v>2014</v>
      </c>
      <c r="F49" s="135">
        <v>0.64900000000000002</v>
      </c>
      <c r="G49" s="135" t="s">
        <v>420</v>
      </c>
      <c r="H49" s="19">
        <v>0.52300000000000002</v>
      </c>
    </row>
    <row r="50" spans="1:8" x14ac:dyDescent="0.55000000000000004">
      <c r="A50" s="19" t="s">
        <v>135</v>
      </c>
      <c r="B50" s="132"/>
      <c r="C50" s="135">
        <v>2013</v>
      </c>
      <c r="D50" s="135">
        <v>0.19500000000000001</v>
      </c>
      <c r="E50" s="135">
        <v>2013</v>
      </c>
      <c r="F50" s="135">
        <v>0.81700000000000006</v>
      </c>
      <c r="G50" s="135" t="s">
        <v>418</v>
      </c>
      <c r="H50" s="19">
        <v>0.23600000000000002</v>
      </c>
    </row>
    <row r="51" spans="1:8" x14ac:dyDescent="0.55000000000000004">
      <c r="A51" s="19" t="s">
        <v>137</v>
      </c>
      <c r="B51" s="132"/>
      <c r="C51" s="135">
        <v>2014</v>
      </c>
      <c r="D51" s="135">
        <v>0.59599999999999997</v>
      </c>
      <c r="E51" s="135">
        <v>2013</v>
      </c>
      <c r="F51" s="135">
        <v>0.66400000000000003</v>
      </c>
      <c r="G51" s="135" t="s">
        <v>409</v>
      </c>
      <c r="H51" s="19">
        <v>7.400000000000001E-2</v>
      </c>
    </row>
    <row r="52" spans="1:8" x14ac:dyDescent="0.55000000000000004">
      <c r="A52" s="19" t="s">
        <v>22</v>
      </c>
      <c r="B52" s="132" t="s">
        <v>18</v>
      </c>
      <c r="C52" s="135" t="s">
        <v>408</v>
      </c>
      <c r="D52" s="135">
        <v>0.35</v>
      </c>
      <c r="E52" s="135">
        <v>2009</v>
      </c>
      <c r="F52" s="135">
        <v>0.92</v>
      </c>
      <c r="G52" s="135" t="s">
        <v>410</v>
      </c>
      <c r="H52" s="19">
        <v>0.245</v>
      </c>
    </row>
    <row r="53" spans="1:8" x14ac:dyDescent="0.55000000000000004">
      <c r="A53" s="19" t="s">
        <v>140</v>
      </c>
      <c r="B53" s="132"/>
      <c r="C53" s="135">
        <v>2009</v>
      </c>
      <c r="D53" s="135">
        <v>0.54</v>
      </c>
      <c r="E53" s="135">
        <v>2014</v>
      </c>
      <c r="F53" s="135">
        <v>0.98799999999999999</v>
      </c>
      <c r="G53" s="135" t="s">
        <v>422</v>
      </c>
      <c r="H53" s="19">
        <v>0.10099999999999999</v>
      </c>
    </row>
    <row r="54" spans="1:8" x14ac:dyDescent="0.55000000000000004">
      <c r="A54" s="19" t="s">
        <v>141</v>
      </c>
      <c r="B54" s="131" t="s">
        <v>89</v>
      </c>
      <c r="C54" s="135" t="s">
        <v>408</v>
      </c>
      <c r="D54" s="135">
        <v>0.82299999999999995</v>
      </c>
      <c r="E54" s="135">
        <v>2009</v>
      </c>
      <c r="F54" s="135">
        <v>0.88</v>
      </c>
      <c r="G54" s="135" t="s">
        <v>408</v>
      </c>
      <c r="H54" s="19">
        <v>0.22</v>
      </c>
    </row>
    <row r="55" spans="1:8" x14ac:dyDescent="0.55000000000000004">
      <c r="A55" s="19" t="s">
        <v>143</v>
      </c>
      <c r="B55" s="131" t="s">
        <v>88</v>
      </c>
      <c r="C55" s="135">
        <v>2013</v>
      </c>
      <c r="D55" s="135">
        <v>0.73099999999999998</v>
      </c>
      <c r="E55" s="135">
        <v>2013</v>
      </c>
      <c r="F55" s="135">
        <v>0.85299999999999998</v>
      </c>
      <c r="G55" s="135" t="s">
        <v>408</v>
      </c>
      <c r="H55" s="19">
        <v>0.65500000000000003</v>
      </c>
    </row>
    <row r="56" spans="1:8" x14ac:dyDescent="0.55000000000000004">
      <c r="A56" s="19" t="s">
        <v>145</v>
      </c>
      <c r="B56" s="131" t="s">
        <v>7</v>
      </c>
      <c r="C56" s="135">
        <v>2013</v>
      </c>
      <c r="D56" s="135">
        <v>0.39939999999999998</v>
      </c>
      <c r="E56" s="135">
        <v>2011</v>
      </c>
      <c r="F56" s="135">
        <v>0.50249999999999995</v>
      </c>
      <c r="G56" s="135" t="s">
        <v>408</v>
      </c>
      <c r="H56" s="19">
        <v>0.22699999999999998</v>
      </c>
    </row>
    <row r="57" spans="1:8" x14ac:dyDescent="0.55000000000000004">
      <c r="A57" s="19" t="s">
        <v>34</v>
      </c>
      <c r="B57" s="132" t="s">
        <v>18</v>
      </c>
      <c r="C57" s="135" t="s">
        <v>408</v>
      </c>
      <c r="D57" s="135">
        <v>0.35</v>
      </c>
      <c r="E57" s="135" t="s">
        <v>408</v>
      </c>
      <c r="F57" s="135">
        <v>0.71200000000000008</v>
      </c>
      <c r="G57" s="135" t="s">
        <v>414</v>
      </c>
      <c r="H57" s="19">
        <v>0.255</v>
      </c>
    </row>
    <row r="58" spans="1:8" x14ac:dyDescent="0.55000000000000004">
      <c r="A58" s="19" t="s">
        <v>35</v>
      </c>
      <c r="B58" s="131" t="s">
        <v>7</v>
      </c>
      <c r="C58" s="135">
        <v>2013</v>
      </c>
      <c r="D58" s="135">
        <v>0.81499999999999995</v>
      </c>
      <c r="E58" s="135">
        <v>2013</v>
      </c>
      <c r="F58" s="135">
        <v>0.95799999999999996</v>
      </c>
      <c r="G58" s="135" t="s">
        <v>408</v>
      </c>
      <c r="H58" s="19">
        <v>0.22699999999999998</v>
      </c>
    </row>
    <row r="59" spans="1:8" x14ac:dyDescent="0.55000000000000004">
      <c r="A59" s="19" t="s">
        <v>28</v>
      </c>
      <c r="B59" s="132" t="s">
        <v>18</v>
      </c>
      <c r="C59" s="135" t="s">
        <v>408</v>
      </c>
      <c r="D59" s="135">
        <v>0.35</v>
      </c>
      <c r="E59" s="135" t="s">
        <v>408</v>
      </c>
      <c r="F59" s="135">
        <v>0.71200000000000008</v>
      </c>
      <c r="G59" s="135" t="s">
        <v>418</v>
      </c>
      <c r="H59" s="19">
        <v>0.72199999999999998</v>
      </c>
    </row>
    <row r="60" spans="1:8" x14ac:dyDescent="0.55000000000000004">
      <c r="A60" s="19" t="s">
        <v>146</v>
      </c>
      <c r="B60" s="132"/>
      <c r="C60" s="135">
        <v>2013</v>
      </c>
      <c r="D60" s="135">
        <v>0.91400000000000003</v>
      </c>
      <c r="E60" s="135">
        <v>2011</v>
      </c>
      <c r="F60" s="135">
        <v>0.82629999999999992</v>
      </c>
      <c r="G60" s="135" t="s">
        <v>414</v>
      </c>
      <c r="H60" s="19">
        <v>0.26500000000000001</v>
      </c>
    </row>
    <row r="61" spans="1:8" x14ac:dyDescent="0.55000000000000004">
      <c r="A61" s="19" t="s">
        <v>148</v>
      </c>
      <c r="B61" s="132" t="s">
        <v>140</v>
      </c>
      <c r="C61" s="135" t="s">
        <v>408</v>
      </c>
      <c r="D61" s="135">
        <v>0.54</v>
      </c>
      <c r="E61" s="135">
        <v>2012</v>
      </c>
      <c r="F61" s="135">
        <v>0.94799999999999995</v>
      </c>
      <c r="G61" s="135" t="s">
        <v>416</v>
      </c>
      <c r="H61" s="19">
        <v>4.2999999999999997E-2</v>
      </c>
    </row>
    <row r="62" spans="1:8" x14ac:dyDescent="0.55000000000000004">
      <c r="A62" s="19" t="s">
        <v>29</v>
      </c>
      <c r="B62" s="132"/>
      <c r="C62" s="135">
        <v>2013</v>
      </c>
      <c r="D62" s="135">
        <v>0.51</v>
      </c>
      <c r="E62" s="135">
        <v>2011</v>
      </c>
      <c r="F62" s="135">
        <v>0.92870000000000008</v>
      </c>
      <c r="G62" s="135" t="s">
        <v>418</v>
      </c>
      <c r="H62" s="19">
        <v>0.19800000000000001</v>
      </c>
    </row>
    <row r="63" spans="1:8" x14ac:dyDescent="0.55000000000000004">
      <c r="A63" s="19" t="s">
        <v>149</v>
      </c>
      <c r="B63" s="131" t="s">
        <v>7</v>
      </c>
      <c r="C63" s="135">
        <v>2007</v>
      </c>
      <c r="D63" s="135">
        <v>0.24</v>
      </c>
      <c r="E63" s="135">
        <v>2014</v>
      </c>
      <c r="F63" s="135">
        <v>0.41499999999999998</v>
      </c>
      <c r="G63" s="135" t="s">
        <v>408</v>
      </c>
      <c r="H63" s="19">
        <v>0.22699999999999998</v>
      </c>
    </row>
    <row r="64" spans="1:8" x14ac:dyDescent="0.55000000000000004">
      <c r="A64" s="19" t="s">
        <v>151</v>
      </c>
      <c r="B64" s="131" t="s">
        <v>171</v>
      </c>
      <c r="C64" s="135">
        <v>2011</v>
      </c>
      <c r="D64" s="135">
        <v>0.63090000000000002</v>
      </c>
      <c r="E64" s="135">
        <v>2011</v>
      </c>
      <c r="F64" s="135">
        <v>0.80390000000000006</v>
      </c>
      <c r="G64" s="135" t="s">
        <v>408</v>
      </c>
      <c r="H64" s="19">
        <v>0.191</v>
      </c>
    </row>
    <row r="65" spans="1:8" x14ac:dyDescent="0.55000000000000004">
      <c r="A65" s="19" t="s">
        <v>153</v>
      </c>
      <c r="B65" s="132"/>
      <c r="C65" s="135">
        <v>2011</v>
      </c>
      <c r="D65" s="135">
        <v>0.49780000000000002</v>
      </c>
      <c r="E65" s="135">
        <v>2013</v>
      </c>
      <c r="F65" s="135">
        <v>0.95299999999999996</v>
      </c>
      <c r="G65" s="135" t="s">
        <v>423</v>
      </c>
      <c r="H65" s="19">
        <v>0.32200000000000001</v>
      </c>
    </row>
    <row r="66" spans="1:8" x14ac:dyDescent="0.55000000000000004">
      <c r="A66" s="19" t="s">
        <v>154</v>
      </c>
      <c r="B66" s="132"/>
      <c r="C66" s="135">
        <v>2013</v>
      </c>
      <c r="D66" s="135">
        <v>0.40700000000000003</v>
      </c>
      <c r="E66" s="135">
        <v>2014</v>
      </c>
      <c r="F66" s="135">
        <v>0.72900000000000009</v>
      </c>
      <c r="G66" s="135" t="s">
        <v>424</v>
      </c>
      <c r="H66" s="19">
        <v>0.22</v>
      </c>
    </row>
    <row r="67" spans="1:8" x14ac:dyDescent="0.55000000000000004">
      <c r="A67" s="19" t="s">
        <v>157</v>
      </c>
      <c r="B67" s="131" t="s">
        <v>84</v>
      </c>
      <c r="C67" s="135">
        <v>2009</v>
      </c>
      <c r="D67" s="135">
        <v>0.56000000000000005</v>
      </c>
      <c r="E67" s="135">
        <v>2009</v>
      </c>
      <c r="F67" s="135">
        <v>0.71</v>
      </c>
      <c r="G67" s="135" t="s">
        <v>408</v>
      </c>
      <c r="H67" s="19">
        <v>0.72299999999999998</v>
      </c>
    </row>
    <row r="68" spans="1:8" x14ac:dyDescent="0.55000000000000004">
      <c r="A68" s="19" t="s">
        <v>158</v>
      </c>
      <c r="B68" s="132"/>
      <c r="C68" s="135">
        <v>2009</v>
      </c>
      <c r="D68" s="135">
        <v>0.5</v>
      </c>
      <c r="E68" s="135">
        <v>2012</v>
      </c>
      <c r="F68" s="135">
        <v>0.8</v>
      </c>
      <c r="G68" s="135" t="s">
        <v>410</v>
      </c>
      <c r="H68" s="19">
        <v>0.27500000000000002</v>
      </c>
    </row>
    <row r="69" spans="1:8" x14ac:dyDescent="0.55000000000000004">
      <c r="A69" s="19" t="s">
        <v>159</v>
      </c>
      <c r="B69" s="132" t="s">
        <v>117</v>
      </c>
      <c r="C69" s="135" t="s">
        <v>408</v>
      </c>
      <c r="D69" s="135">
        <v>0.52300000000000002</v>
      </c>
      <c r="E69" s="135">
        <v>2012</v>
      </c>
      <c r="F69" s="135">
        <v>0.222</v>
      </c>
      <c r="G69" s="135" t="s">
        <v>409</v>
      </c>
      <c r="H69" s="19">
        <v>0.32899999999999996</v>
      </c>
    </row>
    <row r="70" spans="1:8" x14ac:dyDescent="0.55000000000000004">
      <c r="A70" s="19" t="s">
        <v>160</v>
      </c>
      <c r="B70" s="132"/>
      <c r="C70" s="135">
        <v>2014</v>
      </c>
      <c r="D70" s="135">
        <v>0.72599999999999998</v>
      </c>
      <c r="E70" s="135">
        <v>2011</v>
      </c>
      <c r="F70" s="135">
        <v>0.9373999999999999</v>
      </c>
      <c r="G70" s="135" t="s">
        <v>425</v>
      </c>
      <c r="H70" s="19">
        <v>0.20699999999999999</v>
      </c>
    </row>
    <row r="71" spans="1:8" x14ac:dyDescent="0.55000000000000004">
      <c r="A71" s="19" t="s">
        <v>163</v>
      </c>
      <c r="B71" s="132"/>
      <c r="C71" s="135">
        <v>2013</v>
      </c>
      <c r="D71" s="135">
        <v>0.32200000000000001</v>
      </c>
      <c r="E71" s="135">
        <v>2014</v>
      </c>
      <c r="F71" s="135">
        <v>0.14899999999999999</v>
      </c>
      <c r="G71" s="135" t="s">
        <v>418</v>
      </c>
      <c r="H71" s="19">
        <v>0.126</v>
      </c>
    </row>
    <row r="72" spans="1:8" x14ac:dyDescent="0.55000000000000004">
      <c r="A72" s="19" t="s">
        <v>162</v>
      </c>
      <c r="B72" s="131" t="s">
        <v>171</v>
      </c>
      <c r="C72" s="135" t="s">
        <v>408</v>
      </c>
      <c r="D72" s="135">
        <v>0.66</v>
      </c>
      <c r="E72" s="135" t="s">
        <v>408</v>
      </c>
      <c r="F72" s="135">
        <v>0.36090000000000005</v>
      </c>
      <c r="G72" s="135" t="s">
        <v>408</v>
      </c>
      <c r="H72" s="19">
        <v>0.191</v>
      </c>
    </row>
    <row r="73" spans="1:8" x14ac:dyDescent="0.55000000000000004">
      <c r="A73" s="19" t="s">
        <v>164</v>
      </c>
      <c r="B73" s="131" t="s">
        <v>115</v>
      </c>
      <c r="C73" s="135" t="s">
        <v>408</v>
      </c>
      <c r="D73" s="135">
        <v>0.72299999999999998</v>
      </c>
      <c r="E73" s="135">
        <v>2014</v>
      </c>
      <c r="F73" s="135">
        <v>0.33700000000000002</v>
      </c>
      <c r="G73" s="135" t="s">
        <v>408</v>
      </c>
      <c r="H73" s="19">
        <v>0.155</v>
      </c>
    </row>
    <row r="74" spans="1:8" x14ac:dyDescent="0.55000000000000004">
      <c r="A74" s="19" t="s">
        <v>27</v>
      </c>
      <c r="B74" s="131" t="s">
        <v>28</v>
      </c>
      <c r="C74" s="135">
        <v>2009</v>
      </c>
      <c r="D74" s="135">
        <v>0.35</v>
      </c>
      <c r="E74" s="135" t="s">
        <v>408</v>
      </c>
      <c r="F74" s="135">
        <v>0.71200000000000008</v>
      </c>
      <c r="G74" s="135" t="s">
        <v>408</v>
      </c>
      <c r="H74" s="19">
        <v>0.72199999999999998</v>
      </c>
    </row>
    <row r="75" spans="1:8" x14ac:dyDescent="0.55000000000000004">
      <c r="A75" s="19" t="s">
        <v>165</v>
      </c>
      <c r="B75" s="131" t="s">
        <v>24</v>
      </c>
      <c r="C75" s="135" t="s">
        <v>408</v>
      </c>
      <c r="D75" s="135">
        <v>0.39</v>
      </c>
      <c r="E75" s="135" t="s">
        <v>408</v>
      </c>
      <c r="F75" s="135">
        <v>0.86199999999999999</v>
      </c>
      <c r="G75" s="135" t="s">
        <v>408</v>
      </c>
      <c r="H75" s="19">
        <v>0.19</v>
      </c>
    </row>
    <row r="76" spans="1:8" x14ac:dyDescent="0.55000000000000004">
      <c r="A76" s="19" t="s">
        <v>167</v>
      </c>
      <c r="B76" s="131" t="s">
        <v>24</v>
      </c>
      <c r="C76" s="135">
        <v>2013</v>
      </c>
      <c r="D76" s="135">
        <v>0.19899999999999998</v>
      </c>
      <c r="E76" s="135">
        <v>2013</v>
      </c>
      <c r="F76" s="135">
        <v>0.22500000000000001</v>
      </c>
      <c r="G76" s="135" t="s">
        <v>408</v>
      </c>
      <c r="H76" s="19">
        <v>0.19</v>
      </c>
    </row>
    <row r="77" spans="1:8" x14ac:dyDescent="0.55000000000000004">
      <c r="A77" s="19" t="s">
        <v>21</v>
      </c>
      <c r="B77" s="132" t="s">
        <v>27</v>
      </c>
      <c r="C77" s="135" t="s">
        <v>408</v>
      </c>
      <c r="D77" s="135">
        <v>0.35</v>
      </c>
      <c r="E77" s="135">
        <v>2009</v>
      </c>
      <c r="F77" s="135">
        <v>0.87</v>
      </c>
      <c r="G77" s="135" t="s">
        <v>426</v>
      </c>
      <c r="H77" s="19">
        <v>0.55799999999999994</v>
      </c>
    </row>
    <row r="78" spans="1:8" x14ac:dyDescent="0.55000000000000004">
      <c r="A78" s="19" t="s">
        <v>53</v>
      </c>
      <c r="B78" s="131" t="s">
        <v>84</v>
      </c>
      <c r="C78" s="135">
        <v>2011</v>
      </c>
      <c r="D78" s="135">
        <v>0.67810000000000004</v>
      </c>
      <c r="E78" s="135">
        <v>2014</v>
      </c>
      <c r="F78" s="135">
        <v>0.71400000000000008</v>
      </c>
      <c r="G78" s="135" t="s">
        <v>408</v>
      </c>
      <c r="H78" s="19">
        <v>0.72299999999999998</v>
      </c>
    </row>
    <row r="79" spans="1:8" x14ac:dyDescent="0.55000000000000004">
      <c r="A79" s="19" t="s">
        <v>172</v>
      </c>
      <c r="B79" s="132"/>
      <c r="C79" s="135">
        <v>2013</v>
      </c>
      <c r="D79" s="135">
        <v>0.47009999999999996</v>
      </c>
      <c r="E79" s="135">
        <v>2011</v>
      </c>
      <c r="F79" s="135">
        <v>0.9123</v>
      </c>
      <c r="G79" s="135" t="s">
        <v>417</v>
      </c>
      <c r="H79" s="19">
        <v>0.28600000000000003</v>
      </c>
    </row>
    <row r="80" spans="1:8" x14ac:dyDescent="0.55000000000000004">
      <c r="A80" s="19" t="s">
        <v>175</v>
      </c>
      <c r="B80" s="131" t="s">
        <v>84</v>
      </c>
      <c r="C80" s="135" t="s">
        <v>408</v>
      </c>
      <c r="D80" s="135">
        <v>0.65300000000000002</v>
      </c>
      <c r="E80" s="135" t="s">
        <v>408</v>
      </c>
      <c r="F80" s="135">
        <v>0.93900000000000006</v>
      </c>
      <c r="G80" s="135" t="s">
        <v>408</v>
      </c>
      <c r="H80" s="19">
        <v>0.72299999999999998</v>
      </c>
    </row>
    <row r="81" spans="1:8" x14ac:dyDescent="0.55000000000000004">
      <c r="A81" s="19" t="s">
        <v>24</v>
      </c>
      <c r="B81" s="132" t="s">
        <v>32</v>
      </c>
      <c r="C81" s="135">
        <v>2013</v>
      </c>
      <c r="D81" s="135">
        <v>0.39</v>
      </c>
      <c r="E81" s="135" t="s">
        <v>408</v>
      </c>
      <c r="F81" s="135">
        <v>0.86199999999999999</v>
      </c>
      <c r="G81" s="135" t="s">
        <v>414</v>
      </c>
      <c r="H81" s="19">
        <v>0.19</v>
      </c>
    </row>
    <row r="82" spans="1:8" x14ac:dyDescent="0.55000000000000004">
      <c r="A82" s="19" t="s">
        <v>43</v>
      </c>
      <c r="B82" s="132"/>
      <c r="C82" s="135">
        <v>2013</v>
      </c>
      <c r="D82" s="135">
        <v>0.71499999999999997</v>
      </c>
      <c r="E82" s="135">
        <v>2013</v>
      </c>
      <c r="F82" s="135">
        <v>0.96700000000000008</v>
      </c>
      <c r="G82" s="135" t="s">
        <v>427</v>
      </c>
      <c r="H82" s="19">
        <v>0.46399999999999997</v>
      </c>
    </row>
    <row r="83" spans="1:8" x14ac:dyDescent="0.55000000000000004">
      <c r="A83" s="19" t="s">
        <v>176</v>
      </c>
      <c r="B83" s="132"/>
      <c r="C83" s="135">
        <v>2014</v>
      </c>
      <c r="D83" s="135">
        <v>0.13900000000000001</v>
      </c>
      <c r="E83" s="135">
        <v>2014</v>
      </c>
      <c r="F83" s="135">
        <v>0.7</v>
      </c>
      <c r="G83" s="135" t="s">
        <v>410</v>
      </c>
      <c r="H83" s="19">
        <v>0.23600000000000002</v>
      </c>
    </row>
    <row r="84" spans="1:8" x14ac:dyDescent="0.55000000000000004">
      <c r="A84" s="19" t="s">
        <v>177</v>
      </c>
      <c r="B84" s="131" t="s">
        <v>88</v>
      </c>
      <c r="C84" s="135">
        <v>2012</v>
      </c>
      <c r="D84" s="135">
        <v>0.47799999999999998</v>
      </c>
      <c r="E84" s="135" t="s">
        <v>408</v>
      </c>
      <c r="F84" s="135">
        <v>0.56499999999999995</v>
      </c>
      <c r="G84" s="135" t="s">
        <v>408</v>
      </c>
      <c r="H84" s="19">
        <v>0.65500000000000003</v>
      </c>
    </row>
    <row r="85" spans="1:8" x14ac:dyDescent="0.55000000000000004">
      <c r="A85" s="19" t="s">
        <v>178</v>
      </c>
      <c r="B85" s="131" t="s">
        <v>84</v>
      </c>
      <c r="C85" s="135">
        <v>2013</v>
      </c>
      <c r="D85" s="135">
        <v>0.79700000000000004</v>
      </c>
      <c r="E85" s="135">
        <v>2013</v>
      </c>
      <c r="F85" s="135">
        <v>0.80700000000000005</v>
      </c>
      <c r="G85" s="135" t="s">
        <v>408</v>
      </c>
      <c r="H85" s="19">
        <v>0.72299999999999998</v>
      </c>
    </row>
    <row r="86" spans="1:8" x14ac:dyDescent="0.55000000000000004">
      <c r="A86" s="19" t="s">
        <v>180</v>
      </c>
      <c r="B86" s="131" t="s">
        <v>96</v>
      </c>
      <c r="C86" s="135">
        <v>2013</v>
      </c>
      <c r="D86" s="135">
        <v>0.66400000000000003</v>
      </c>
      <c r="E86" s="135">
        <v>2014</v>
      </c>
      <c r="F86" s="135">
        <v>0.82799999999999996</v>
      </c>
      <c r="G86" s="135" t="s">
        <v>408</v>
      </c>
      <c r="H86" s="19">
        <v>0.39500000000000002</v>
      </c>
    </row>
    <row r="87" spans="1:8" x14ac:dyDescent="0.55000000000000004">
      <c r="A87" s="19" t="s">
        <v>181</v>
      </c>
      <c r="B87" s="131" t="s">
        <v>7</v>
      </c>
      <c r="C87" s="135">
        <v>2011</v>
      </c>
      <c r="D87" s="135">
        <v>0.19920000000000002</v>
      </c>
      <c r="E87" s="135">
        <v>2011</v>
      </c>
      <c r="F87" s="135">
        <v>0.3488</v>
      </c>
      <c r="G87" s="135" t="s">
        <v>408</v>
      </c>
      <c r="H87" s="19">
        <v>0.22699999999999998</v>
      </c>
    </row>
    <row r="88" spans="1:8" x14ac:dyDescent="0.55000000000000004">
      <c r="A88" s="19" t="s">
        <v>20</v>
      </c>
      <c r="B88" s="131" t="s">
        <v>18</v>
      </c>
      <c r="C88" s="135" t="s">
        <v>408</v>
      </c>
      <c r="D88" s="135">
        <v>0.35</v>
      </c>
      <c r="E88" s="135">
        <v>2011</v>
      </c>
      <c r="F88" s="135">
        <v>0.8</v>
      </c>
      <c r="G88" s="135" t="s">
        <v>417</v>
      </c>
      <c r="H88" s="19">
        <v>0.28999999999999998</v>
      </c>
    </row>
    <row r="89" spans="1:8" x14ac:dyDescent="0.55000000000000004">
      <c r="A89" s="19" t="s">
        <v>18</v>
      </c>
      <c r="B89" s="132" t="s">
        <v>27</v>
      </c>
      <c r="C89" s="135" t="s">
        <v>408</v>
      </c>
      <c r="D89" s="135">
        <v>0.35</v>
      </c>
      <c r="E89" s="135">
        <v>2014</v>
      </c>
      <c r="F89" s="135">
        <v>0.71200000000000008</v>
      </c>
      <c r="G89" s="135" t="s">
        <v>425</v>
      </c>
      <c r="H89" s="19">
        <v>0.33100000000000002</v>
      </c>
    </row>
  </sheetData>
  <autoFilter ref="A8:H89"/>
  <mergeCells count="4">
    <mergeCell ref="C6:H6"/>
    <mergeCell ref="C7:D7"/>
    <mergeCell ref="E7:F7"/>
    <mergeCell ref="G7:H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I88"/>
  <sheetViews>
    <sheetView workbookViewId="0">
      <selection activeCell="B5" sqref="B5:G5"/>
    </sheetView>
  </sheetViews>
  <sheetFormatPr defaultRowHeight="14.4" x14ac:dyDescent="0.55000000000000004"/>
  <cols>
    <col min="1" max="1" width="29.5234375" bestFit="1" customWidth="1"/>
    <col min="2" max="7" width="11.1015625" customWidth="1"/>
    <col min="8" max="8" width="12.3671875" bestFit="1" customWidth="1"/>
  </cols>
  <sheetData>
    <row r="1" spans="1:9" ht="18.3" x14ac:dyDescent="0.7">
      <c r="A1" s="1" t="s">
        <v>384</v>
      </c>
    </row>
    <row r="5" spans="1:9" x14ac:dyDescent="0.55000000000000004">
      <c r="A5" s="17" t="s">
        <v>1</v>
      </c>
      <c r="B5" s="27" t="s">
        <v>73</v>
      </c>
      <c r="C5" s="27" t="s">
        <v>74</v>
      </c>
      <c r="D5" s="27" t="s">
        <v>385</v>
      </c>
      <c r="E5" s="27" t="s">
        <v>386</v>
      </c>
      <c r="F5" s="27" t="s">
        <v>78</v>
      </c>
      <c r="G5" s="27" t="s">
        <v>77</v>
      </c>
      <c r="H5" s="17" t="s">
        <v>377</v>
      </c>
      <c r="I5" s="27" t="s">
        <v>387</v>
      </c>
    </row>
    <row r="6" spans="1:9" x14ac:dyDescent="0.55000000000000004">
      <c r="A6" s="138" t="s">
        <v>79</v>
      </c>
      <c r="B6" s="55">
        <v>44997.809365927627</v>
      </c>
      <c r="C6" s="55">
        <v>63904.817017620197</v>
      </c>
      <c r="D6" s="55">
        <v>54.664379925126539</v>
      </c>
      <c r="E6" s="55">
        <v>9124.2089285988768</v>
      </c>
      <c r="F6" s="55">
        <v>3133.2623793911239</v>
      </c>
      <c r="G6" s="55">
        <v>158970.13975</v>
      </c>
      <c r="H6" s="136" t="s">
        <v>196</v>
      </c>
      <c r="I6" s="136" t="s">
        <v>434</v>
      </c>
    </row>
    <row r="7" spans="1:9" x14ac:dyDescent="0.55000000000000004">
      <c r="A7" s="138" t="s">
        <v>82</v>
      </c>
      <c r="B7" s="55">
        <v>36006.430996583884</v>
      </c>
      <c r="C7" s="55">
        <v>6800.1536795100164</v>
      </c>
      <c r="D7" s="55">
        <v>1115.4167391755157</v>
      </c>
      <c r="E7" s="55">
        <v>36298.418732376798</v>
      </c>
      <c r="F7" s="55">
        <v>121627.39973833175</v>
      </c>
      <c r="G7" s="55">
        <v>873294.21072413807</v>
      </c>
      <c r="H7" s="136" t="s">
        <v>190</v>
      </c>
      <c r="I7" s="136" t="s">
        <v>433</v>
      </c>
    </row>
    <row r="8" spans="1:9" x14ac:dyDescent="0.55000000000000004">
      <c r="A8" s="138" t="s">
        <v>85</v>
      </c>
      <c r="B8" s="55">
        <v>25923.775150097987</v>
      </c>
      <c r="C8" s="55">
        <v>54640.058445218077</v>
      </c>
      <c r="D8" s="55">
        <v>340.00768397550087</v>
      </c>
      <c r="E8" s="55">
        <v>17376.204546255503</v>
      </c>
      <c r="F8" s="55">
        <v>3782.7948074209298</v>
      </c>
      <c r="G8" s="55">
        <v>173105.46499999997</v>
      </c>
      <c r="H8" s="136" t="s">
        <v>198</v>
      </c>
      <c r="I8" s="136" t="s">
        <v>434</v>
      </c>
    </row>
    <row r="9" spans="1:9" x14ac:dyDescent="0.55000000000000004">
      <c r="A9" s="138" t="s">
        <v>86</v>
      </c>
      <c r="B9" s="55">
        <v>71671.856813758975</v>
      </c>
      <c r="C9" s="55">
        <v>3012.7413138400475</v>
      </c>
      <c r="D9" s="55">
        <v>3441.0287339148231</v>
      </c>
      <c r="E9" s="55">
        <v>55242.945244509297</v>
      </c>
      <c r="F9" s="55">
        <v>4397.3923563320313</v>
      </c>
      <c r="G9" s="55">
        <v>889410.87450000003</v>
      </c>
      <c r="H9" s="136" t="s">
        <v>196</v>
      </c>
      <c r="I9" s="136" t="s">
        <v>434</v>
      </c>
    </row>
    <row r="10" spans="1:9" x14ac:dyDescent="0.55000000000000004">
      <c r="A10" s="138" t="s">
        <v>89</v>
      </c>
      <c r="B10" s="55">
        <v>13631.117665186002</v>
      </c>
      <c r="C10" s="55">
        <v>89959.126489217248</v>
      </c>
      <c r="D10" s="55">
        <v>73.650029764981838</v>
      </c>
      <c r="E10" s="55">
        <v>17551.527407058056</v>
      </c>
      <c r="F10" s="55">
        <v>28263.039860204623</v>
      </c>
      <c r="G10" s="55">
        <v>552730.42799999996</v>
      </c>
      <c r="H10" s="136" t="s">
        <v>197</v>
      </c>
      <c r="I10" s="136" t="s">
        <v>433</v>
      </c>
    </row>
    <row r="11" spans="1:9" x14ac:dyDescent="0.55000000000000004">
      <c r="A11" s="138" t="s">
        <v>91</v>
      </c>
      <c r="B11" s="55">
        <v>25677.272819215428</v>
      </c>
      <c r="C11" s="55">
        <v>781</v>
      </c>
      <c r="D11" s="55">
        <v>4497.9563244608626</v>
      </c>
      <c r="E11" s="55">
        <v>8820.3220640596992</v>
      </c>
      <c r="F11" s="55">
        <v>7676.2834451185881</v>
      </c>
      <c r="G11" s="55">
        <v>337490.674</v>
      </c>
      <c r="H11" s="136" t="s">
        <v>193</v>
      </c>
      <c r="I11" s="136" t="s">
        <v>435</v>
      </c>
    </row>
    <row r="12" spans="1:9" x14ac:dyDescent="0.55000000000000004">
      <c r="A12" s="138" t="s">
        <v>26</v>
      </c>
      <c r="B12" s="55">
        <v>4000</v>
      </c>
      <c r="C12" s="55">
        <v>27968.028415809491</v>
      </c>
      <c r="D12" s="55">
        <v>1299</v>
      </c>
      <c r="E12" s="55">
        <v>6439.9567166042461</v>
      </c>
      <c r="F12" s="55">
        <v>52627.169452218353</v>
      </c>
      <c r="G12" s="55">
        <v>101855.07941379312</v>
      </c>
      <c r="H12" s="136" t="s">
        <v>195</v>
      </c>
      <c r="I12" s="136" t="s">
        <v>433</v>
      </c>
    </row>
    <row r="13" spans="1:9" x14ac:dyDescent="0.55000000000000004">
      <c r="A13" s="138" t="s">
        <v>36</v>
      </c>
      <c r="B13" s="55">
        <v>546848</v>
      </c>
      <c r="C13" s="55">
        <v>34060</v>
      </c>
      <c r="D13" s="55">
        <v>166187</v>
      </c>
      <c r="E13" s="55">
        <v>190650.41728548665</v>
      </c>
      <c r="F13" s="55">
        <v>51119</v>
      </c>
      <c r="G13" s="55">
        <v>6843312.9613333344</v>
      </c>
      <c r="H13" s="136" t="s">
        <v>193</v>
      </c>
      <c r="I13" s="136" t="s">
        <v>435</v>
      </c>
    </row>
    <row r="14" spans="1:9" x14ac:dyDescent="0.55000000000000004">
      <c r="A14" s="138" t="s">
        <v>94</v>
      </c>
      <c r="B14" s="55">
        <v>47873</v>
      </c>
      <c r="C14" s="55">
        <v>59736.981100823243</v>
      </c>
      <c r="D14" s="55">
        <v>1703</v>
      </c>
      <c r="E14" s="55">
        <v>27192.449053901782</v>
      </c>
      <c r="F14" s="55">
        <v>37285.85230177889</v>
      </c>
      <c r="G14" s="55">
        <v>693877.67600000021</v>
      </c>
      <c r="H14" s="136" t="s">
        <v>197</v>
      </c>
      <c r="I14" s="136" t="s">
        <v>433</v>
      </c>
    </row>
    <row r="15" spans="1:9" x14ac:dyDescent="0.55000000000000004">
      <c r="A15" s="138" t="s">
        <v>95</v>
      </c>
      <c r="B15" s="55">
        <v>17945.168590559999</v>
      </c>
      <c r="C15" s="55">
        <v>26192.953602877591</v>
      </c>
      <c r="D15" s="55">
        <v>545.17096644407775</v>
      </c>
      <c r="E15" s="55">
        <v>17045.668426396147</v>
      </c>
      <c r="F15" s="55">
        <v>26867.371931683669</v>
      </c>
      <c r="G15" s="55">
        <v>78029.914000000004</v>
      </c>
      <c r="H15" s="136" t="s">
        <v>187</v>
      </c>
      <c r="I15" s="136" t="s">
        <v>433</v>
      </c>
    </row>
    <row r="16" spans="1:9" x14ac:dyDescent="0.55000000000000004">
      <c r="A16" s="138" t="s">
        <v>96</v>
      </c>
      <c r="B16" s="55">
        <v>25974.224432022867</v>
      </c>
      <c r="C16" s="55">
        <v>5243.9417730095693</v>
      </c>
      <c r="D16" s="55">
        <v>2986.8490550411625</v>
      </c>
      <c r="E16" s="55">
        <v>4928.5077369513383</v>
      </c>
      <c r="F16" s="55">
        <v>34753.018111485922</v>
      </c>
      <c r="G16" s="55">
        <v>112199.52600000001</v>
      </c>
      <c r="H16" s="136" t="s">
        <v>194</v>
      </c>
      <c r="I16" s="136" t="s">
        <v>434</v>
      </c>
    </row>
    <row r="17" spans="1:9" x14ac:dyDescent="0.55000000000000004">
      <c r="A17" s="138" t="s">
        <v>33</v>
      </c>
      <c r="B17" s="55">
        <v>34627.129131416455</v>
      </c>
      <c r="C17" s="55">
        <v>13423.663292677415</v>
      </c>
      <c r="D17" s="55">
        <v>1309.6476801438796</v>
      </c>
      <c r="E17" s="55">
        <v>37675.955330548481</v>
      </c>
      <c r="F17" s="55">
        <v>144299</v>
      </c>
      <c r="G17" s="55">
        <v>1630128.86</v>
      </c>
      <c r="H17" s="136" t="s">
        <v>190</v>
      </c>
      <c r="I17" s="136" t="s">
        <v>433</v>
      </c>
    </row>
    <row r="18" spans="1:9" x14ac:dyDescent="0.55000000000000004">
      <c r="A18" s="138" t="s">
        <v>97</v>
      </c>
      <c r="B18" s="55">
        <v>8421.4328914977741</v>
      </c>
      <c r="C18" s="55">
        <v>3800000</v>
      </c>
      <c r="D18" s="55">
        <v>262.19708865047846</v>
      </c>
      <c r="E18" s="55">
        <v>8254.1954126637866</v>
      </c>
      <c r="F18" s="55">
        <v>40046.778278582802</v>
      </c>
      <c r="G18" s="55">
        <v>193160.34858620691</v>
      </c>
      <c r="H18" s="136" t="s">
        <v>190</v>
      </c>
      <c r="I18" s="136" t="s">
        <v>433</v>
      </c>
    </row>
    <row r="19" spans="1:9" x14ac:dyDescent="0.55000000000000004">
      <c r="A19" s="138" t="s">
        <v>98</v>
      </c>
      <c r="B19" s="55">
        <v>1261.0350204934171</v>
      </c>
      <c r="C19" s="55">
        <v>413157.68627591123</v>
      </c>
      <c r="D19" s="55">
        <v>671.18316463387077</v>
      </c>
      <c r="E19" s="55">
        <v>20596.616032660088</v>
      </c>
      <c r="F19" s="55">
        <v>65104.125138648837</v>
      </c>
      <c r="G19" s="55">
        <v>539107.44400000013</v>
      </c>
      <c r="H19" s="136" t="s">
        <v>190</v>
      </c>
      <c r="I19" s="136" t="s">
        <v>433</v>
      </c>
    </row>
    <row r="20" spans="1:9" x14ac:dyDescent="0.55000000000000004">
      <c r="A20" s="138" t="s">
        <v>99</v>
      </c>
      <c r="B20" s="55">
        <v>4500000</v>
      </c>
      <c r="C20" s="55">
        <v>69.715747482609885</v>
      </c>
      <c r="D20" s="55">
        <v>230762</v>
      </c>
      <c r="E20" s="55">
        <v>1429966.4569454242</v>
      </c>
      <c r="F20" s="55">
        <v>367546.80184916453</v>
      </c>
      <c r="G20" s="55">
        <v>7767794.3399999989</v>
      </c>
      <c r="H20" s="136" t="s">
        <v>188</v>
      </c>
      <c r="I20" s="136" t="s">
        <v>434</v>
      </c>
    </row>
    <row r="21" spans="1:9" x14ac:dyDescent="0.55000000000000004">
      <c r="A21" s="138" t="s">
        <v>101</v>
      </c>
      <c r="B21" s="55">
        <v>211.25984085639362</v>
      </c>
      <c r="C21" s="55">
        <v>44982.182530174432</v>
      </c>
      <c r="D21" s="55">
        <v>3.4857873741304943</v>
      </c>
      <c r="E21" s="55">
        <v>1332.6722081263486</v>
      </c>
      <c r="F21" s="55">
        <v>0</v>
      </c>
      <c r="G21" s="55">
        <v>24479.335999999999</v>
      </c>
      <c r="H21" s="136" t="s">
        <v>187</v>
      </c>
      <c r="I21" s="136" t="s">
        <v>433</v>
      </c>
    </row>
    <row r="22" spans="1:9" x14ac:dyDescent="0.55000000000000004">
      <c r="A22" s="138" t="s">
        <v>102</v>
      </c>
      <c r="B22" s="55">
        <v>7690.2970628248531</v>
      </c>
      <c r="C22" s="55">
        <v>78585</v>
      </c>
      <c r="D22" s="55">
        <v>244.0968785672145</v>
      </c>
      <c r="E22" s="55">
        <v>7446.7210629415758</v>
      </c>
      <c r="F22" s="55">
        <v>31719.218060341409</v>
      </c>
      <c r="G22" s="55">
        <v>369823.02499999991</v>
      </c>
      <c r="H22" s="136" t="s">
        <v>190</v>
      </c>
      <c r="I22" s="136" t="s">
        <v>433</v>
      </c>
    </row>
    <row r="23" spans="1:9" x14ac:dyDescent="0.55000000000000004">
      <c r="A23" s="138" t="s">
        <v>104</v>
      </c>
      <c r="B23" s="55">
        <v>9211</v>
      </c>
      <c r="C23" s="55">
        <v>99231.607853969472</v>
      </c>
      <c r="D23" s="55">
        <v>3929.25</v>
      </c>
      <c r="E23" s="55">
        <v>37786.29305478296</v>
      </c>
      <c r="F23" s="55">
        <v>142836.61574470176</v>
      </c>
      <c r="G23" s="55">
        <v>1556873.0319999999</v>
      </c>
      <c r="H23" s="136" t="s">
        <v>197</v>
      </c>
      <c r="I23" s="136" t="s">
        <v>433</v>
      </c>
    </row>
    <row r="24" spans="1:9" x14ac:dyDescent="0.55000000000000004">
      <c r="A24" s="139" t="s">
        <v>106</v>
      </c>
      <c r="B24" s="55">
        <v>41009.182213598193</v>
      </c>
      <c r="C24" s="55">
        <v>1081.0985700028782</v>
      </c>
      <c r="D24" s="55">
        <v>4961.5803926984736</v>
      </c>
      <c r="E24" s="55">
        <v>23554.158060285474</v>
      </c>
      <c r="F24" s="55">
        <v>0</v>
      </c>
      <c r="G24" s="55">
        <v>137276.63999999998</v>
      </c>
      <c r="H24" s="136" t="s">
        <v>188</v>
      </c>
      <c r="I24" s="136" t="s">
        <v>434</v>
      </c>
    </row>
    <row r="25" spans="1:9" x14ac:dyDescent="0.55000000000000004">
      <c r="A25" s="138" t="s">
        <v>107</v>
      </c>
      <c r="B25" s="55">
        <v>2878785</v>
      </c>
      <c r="C25" s="55">
        <v>87847.613400588045</v>
      </c>
      <c r="D25" s="55">
        <v>71314.75</v>
      </c>
      <c r="E25" s="55">
        <v>116406.02247515177</v>
      </c>
      <c r="F25" s="55">
        <v>145228.26809018408</v>
      </c>
      <c r="G25" s="55">
        <v>3808136.7480000001</v>
      </c>
      <c r="H25" s="136" t="s">
        <v>190</v>
      </c>
      <c r="I25" s="136" t="s">
        <v>433</v>
      </c>
    </row>
    <row r="26" spans="1:9" x14ac:dyDescent="0.55000000000000004">
      <c r="A26" s="138" t="s">
        <v>108</v>
      </c>
      <c r="B26" s="55">
        <v>2967.8385902780283</v>
      </c>
      <c r="C26" s="55">
        <v>135272.79335899718</v>
      </c>
      <c r="D26" s="55">
        <v>54.054928500143916</v>
      </c>
      <c r="E26" s="55">
        <v>1685.6772861665852</v>
      </c>
      <c r="F26" s="55">
        <v>3510.8985068859934</v>
      </c>
      <c r="G26" s="55">
        <v>38563.879758620693</v>
      </c>
      <c r="H26" s="136" t="s">
        <v>187</v>
      </c>
      <c r="I26" s="136" t="s">
        <v>433</v>
      </c>
    </row>
    <row r="27" spans="1:9" x14ac:dyDescent="0.55000000000000004">
      <c r="A27" s="140" t="s">
        <v>111</v>
      </c>
      <c r="B27" s="55">
        <v>24897.804697177642</v>
      </c>
      <c r="C27" s="55">
        <v>2913.6866604804363</v>
      </c>
      <c r="D27" s="55">
        <v>2489.7804697177644</v>
      </c>
      <c r="E27" s="55">
        <v>57042.50634243356</v>
      </c>
      <c r="F27" s="55">
        <v>4468.9860983821627</v>
      </c>
      <c r="G27" s="55">
        <v>574689.7608325124</v>
      </c>
      <c r="H27" s="136" t="s">
        <v>191</v>
      </c>
      <c r="I27" s="136" t="s">
        <v>433</v>
      </c>
    </row>
    <row r="28" spans="1:9" x14ac:dyDescent="0.55000000000000004">
      <c r="A28" s="138" t="s">
        <v>112</v>
      </c>
      <c r="B28" s="55">
        <v>2914</v>
      </c>
      <c r="C28" s="55">
        <v>60755</v>
      </c>
      <c r="D28" s="55">
        <v>145.68433302402181</v>
      </c>
      <c r="E28" s="55">
        <v>1501.0491445457833</v>
      </c>
      <c r="F28" s="55">
        <v>9599.63101040935</v>
      </c>
      <c r="G28" s="55">
        <v>20530.899999999998</v>
      </c>
      <c r="H28" s="136" t="s">
        <v>190</v>
      </c>
      <c r="I28" s="136" t="s">
        <v>433</v>
      </c>
    </row>
    <row r="29" spans="1:9" x14ac:dyDescent="0.55000000000000004">
      <c r="A29" s="138" t="s">
        <v>114</v>
      </c>
      <c r="B29" s="55">
        <v>11271.607164525301</v>
      </c>
      <c r="C29" s="55">
        <v>3308.2280000000001</v>
      </c>
      <c r="D29" s="55">
        <v>353.18293724394925</v>
      </c>
      <c r="E29" s="55">
        <v>8334.8361620582673</v>
      </c>
      <c r="F29" s="55">
        <v>5430.2457489925864</v>
      </c>
      <c r="G29" s="55">
        <v>203092.42675862071</v>
      </c>
      <c r="H29" s="136" t="s">
        <v>187</v>
      </c>
      <c r="I29" s="136" t="s">
        <v>433</v>
      </c>
    </row>
    <row r="30" spans="1:9" x14ac:dyDescent="0.55000000000000004">
      <c r="A30" s="138" t="s">
        <v>115</v>
      </c>
      <c r="B30" s="55">
        <v>11632</v>
      </c>
      <c r="C30" s="55">
        <v>1918.7300155740065</v>
      </c>
      <c r="D30" s="55">
        <v>47018</v>
      </c>
      <c r="E30" s="55">
        <v>162427.66880193783</v>
      </c>
      <c r="F30" s="55">
        <v>254742.50265343001</v>
      </c>
      <c r="G30" s="55">
        <v>843261.8600000001</v>
      </c>
      <c r="H30" s="136" t="s">
        <v>187</v>
      </c>
      <c r="I30" s="136" t="s">
        <v>433</v>
      </c>
    </row>
    <row r="31" spans="1:9" x14ac:dyDescent="0.55000000000000004">
      <c r="A31" s="138" t="s">
        <v>117</v>
      </c>
      <c r="B31" s="55">
        <v>2932.5871295992429</v>
      </c>
      <c r="C31" s="55">
        <v>16456.039970424328</v>
      </c>
      <c r="D31" s="55">
        <v>95.936500778700335</v>
      </c>
      <c r="E31" s="55">
        <v>3099.2611911864333</v>
      </c>
      <c r="F31" s="55">
        <v>14327.735209678955</v>
      </c>
      <c r="G31" s="55">
        <v>127610.73</v>
      </c>
      <c r="H31" s="136" t="s">
        <v>190</v>
      </c>
      <c r="I31" s="136" t="s">
        <v>433</v>
      </c>
    </row>
    <row r="32" spans="1:9" x14ac:dyDescent="0.55000000000000004">
      <c r="A32" s="138" t="s">
        <v>118</v>
      </c>
      <c r="B32" s="55">
        <v>3311.5305842623457</v>
      </c>
      <c r="C32" s="55">
        <v>32255.076975920325</v>
      </c>
      <c r="D32" s="55">
        <v>8.0117675425701904</v>
      </c>
      <c r="E32" s="55">
        <v>2944.2622875308875</v>
      </c>
      <c r="F32" s="55">
        <v>7644.867607254535</v>
      </c>
      <c r="G32" s="55">
        <v>36177.334000000003</v>
      </c>
      <c r="H32" s="136" t="s">
        <v>197</v>
      </c>
      <c r="I32" s="136" t="s">
        <v>433</v>
      </c>
    </row>
    <row r="33" spans="1:9" x14ac:dyDescent="0.55000000000000004">
      <c r="A33" s="138" t="s">
        <v>119</v>
      </c>
      <c r="B33" s="55">
        <v>54776.573027445775</v>
      </c>
      <c r="C33" s="55">
        <v>651.51316413265988</v>
      </c>
      <c r="D33" s="55">
        <v>1612.7538487960164</v>
      </c>
      <c r="E33" s="55">
        <v>46299.757000306759</v>
      </c>
      <c r="F33" s="55">
        <v>89841.275729554065</v>
      </c>
      <c r="G33" s="55">
        <v>962591.7300000001</v>
      </c>
      <c r="H33" s="136" t="s">
        <v>197</v>
      </c>
      <c r="I33" s="136" t="s">
        <v>433</v>
      </c>
    </row>
    <row r="34" spans="1:9" x14ac:dyDescent="0.55000000000000004">
      <c r="A34" s="138" t="s">
        <v>120</v>
      </c>
      <c r="B34" s="55">
        <v>23169.889886084169</v>
      </c>
      <c r="C34" s="55">
        <v>7434.65208103035</v>
      </c>
      <c r="D34" s="55">
        <v>5788.6011005856244</v>
      </c>
      <c r="E34" s="55">
        <v>6052.5547442105253</v>
      </c>
      <c r="F34" s="55">
        <v>21100.336556015885</v>
      </c>
      <c r="G34" s="55">
        <v>488710.52533333324</v>
      </c>
      <c r="H34" s="136" t="s">
        <v>185</v>
      </c>
      <c r="I34" s="136" t="s">
        <v>435</v>
      </c>
    </row>
    <row r="35" spans="1:9" x14ac:dyDescent="0.55000000000000004">
      <c r="A35" s="138" t="s">
        <v>121</v>
      </c>
      <c r="B35" s="55">
        <v>5097.31995951099</v>
      </c>
      <c r="C35" s="55">
        <v>6840.2184814999564</v>
      </c>
      <c r="D35" s="55">
        <v>32.575658206632994</v>
      </c>
      <c r="E35" s="55">
        <v>20428.82050441562</v>
      </c>
      <c r="F35" s="55">
        <v>46925.442462054765</v>
      </c>
      <c r="G35" s="55">
        <v>547546.83199999994</v>
      </c>
      <c r="H35" s="136" t="s">
        <v>197</v>
      </c>
      <c r="I35" s="136" t="s">
        <v>433</v>
      </c>
    </row>
    <row r="36" spans="1:9" x14ac:dyDescent="0.55000000000000004">
      <c r="A36" s="138" t="s">
        <v>122</v>
      </c>
      <c r="B36" s="55">
        <v>3310.1501461795169</v>
      </c>
      <c r="C36" s="55">
        <v>30853</v>
      </c>
      <c r="D36" s="55">
        <v>371.73260405151751</v>
      </c>
      <c r="E36" s="55">
        <v>3044.5241516457427</v>
      </c>
      <c r="F36" s="55">
        <v>13160.960103602327</v>
      </c>
      <c r="G36" s="55">
        <v>71052.276827586218</v>
      </c>
      <c r="H36" s="136" t="s">
        <v>197</v>
      </c>
      <c r="I36" s="136" t="s">
        <v>433</v>
      </c>
    </row>
    <row r="37" spans="1:9" x14ac:dyDescent="0.55000000000000004">
      <c r="A37" s="138" t="s">
        <v>124</v>
      </c>
      <c r="B37" s="55">
        <v>70302</v>
      </c>
      <c r="C37" s="55">
        <v>313000</v>
      </c>
      <c r="D37" s="55">
        <v>5856</v>
      </c>
      <c r="E37" s="55">
        <v>12401.142842947571</v>
      </c>
      <c r="F37" s="55">
        <v>52763.498013844357</v>
      </c>
      <c r="G37" s="55">
        <v>715082.34600000014</v>
      </c>
      <c r="H37" s="136" t="s">
        <v>184</v>
      </c>
      <c r="I37" s="136" t="s">
        <v>435</v>
      </c>
    </row>
    <row r="38" spans="1:9" x14ac:dyDescent="0.55000000000000004">
      <c r="A38" s="138" t="s">
        <v>7</v>
      </c>
      <c r="B38" s="55">
        <v>868000</v>
      </c>
      <c r="C38" s="55">
        <v>339715.55566543224</v>
      </c>
      <c r="D38" s="55">
        <v>70000</v>
      </c>
      <c r="E38" s="55">
        <v>270319.52549182664</v>
      </c>
      <c r="F38" s="55">
        <v>860503.47949086979</v>
      </c>
      <c r="G38" s="55">
        <v>4748377.8679999998</v>
      </c>
      <c r="H38" s="136" t="s">
        <v>196</v>
      </c>
      <c r="I38" s="136" t="s">
        <v>434</v>
      </c>
    </row>
    <row r="39" spans="1:9" x14ac:dyDescent="0.55000000000000004">
      <c r="A39" s="138" t="s">
        <v>127</v>
      </c>
      <c r="B39" s="55">
        <v>229856</v>
      </c>
      <c r="C39" s="55">
        <v>153710.20710531526</v>
      </c>
      <c r="D39" s="55">
        <v>37998</v>
      </c>
      <c r="E39" s="55">
        <v>16998.071668600001</v>
      </c>
      <c r="F39" s="55">
        <v>314513.75450988254</v>
      </c>
      <c r="G39" s="55">
        <v>1394476.6172499999</v>
      </c>
      <c r="H39" s="136" t="s">
        <v>194</v>
      </c>
      <c r="I39" s="136" t="s">
        <v>434</v>
      </c>
    </row>
    <row r="40" spans="1:9" x14ac:dyDescent="0.55000000000000004">
      <c r="A40" s="138" t="s">
        <v>128</v>
      </c>
      <c r="B40" s="55">
        <v>141424.02791576699</v>
      </c>
      <c r="C40" s="55">
        <v>39231.07597199345</v>
      </c>
      <c r="D40" s="55">
        <v>16985.777783271613</v>
      </c>
      <c r="E40" s="55">
        <v>29326.090049114689</v>
      </c>
      <c r="F40" s="55">
        <v>34051.081623958067</v>
      </c>
      <c r="G40" s="55">
        <v>464478.07075000001</v>
      </c>
      <c r="H40" s="136" t="s">
        <v>198</v>
      </c>
      <c r="I40" s="136" t="s">
        <v>434</v>
      </c>
    </row>
    <row r="41" spans="1:9" x14ac:dyDescent="0.55000000000000004">
      <c r="A41" s="138" t="s">
        <v>129</v>
      </c>
      <c r="B41" s="55">
        <v>101888.25638560357</v>
      </c>
      <c r="C41" s="55">
        <v>35661.063139336686</v>
      </c>
      <c r="D41" s="55">
        <v>7685.5103552657638</v>
      </c>
      <c r="E41" s="55">
        <v>25698.61544943336</v>
      </c>
      <c r="F41" s="55">
        <v>0</v>
      </c>
      <c r="G41" s="55">
        <v>221146.59543719218</v>
      </c>
      <c r="H41" s="136" t="s">
        <v>198</v>
      </c>
      <c r="I41" s="136" t="s">
        <v>434</v>
      </c>
    </row>
    <row r="42" spans="1:9" x14ac:dyDescent="0.55000000000000004">
      <c r="A42" s="138" t="s">
        <v>130</v>
      </c>
      <c r="B42" s="55">
        <v>15385.683657063979</v>
      </c>
      <c r="C42" s="55">
        <v>32488.56933782636</v>
      </c>
      <c r="D42" s="55">
        <v>1961.5537985996725</v>
      </c>
      <c r="E42" s="55">
        <v>2794.8493376376759</v>
      </c>
      <c r="F42" s="55">
        <v>11652.016695772603</v>
      </c>
      <c r="G42" s="55">
        <v>180639.69000000003</v>
      </c>
      <c r="H42" s="136" t="s">
        <v>184</v>
      </c>
      <c r="I42" s="136" t="s">
        <v>435</v>
      </c>
    </row>
    <row r="43" spans="1:9" x14ac:dyDescent="0.55000000000000004">
      <c r="A43" s="138" t="s">
        <v>32</v>
      </c>
      <c r="B43" s="55">
        <v>133675</v>
      </c>
      <c r="C43" s="55">
        <v>26621.155466890166</v>
      </c>
      <c r="D43" s="55">
        <v>23556</v>
      </c>
      <c r="E43" s="55">
        <v>75090.621311473442</v>
      </c>
      <c r="F43" s="55">
        <v>500885.7407927271</v>
      </c>
      <c r="G43" s="55">
        <v>1435992.0480000002</v>
      </c>
      <c r="H43" s="136" t="s">
        <v>187</v>
      </c>
      <c r="I43" s="136" t="s">
        <v>433</v>
      </c>
    </row>
    <row r="44" spans="1:9" x14ac:dyDescent="0.55000000000000004">
      <c r="A44" s="138" t="s">
        <v>132</v>
      </c>
      <c r="B44" s="55">
        <v>7187.3874730051893</v>
      </c>
      <c r="C44" s="55">
        <v>25356.39858029813</v>
      </c>
      <c r="D44" s="55">
        <v>1386.1390126510009</v>
      </c>
      <c r="E44" s="55">
        <v>11237.998697863681</v>
      </c>
      <c r="F44" s="55">
        <v>4150.6510553903672</v>
      </c>
      <c r="G44" s="55">
        <v>149690.68799999997</v>
      </c>
      <c r="H44" s="136" t="s">
        <v>186</v>
      </c>
      <c r="I44" s="136" t="s">
        <v>434</v>
      </c>
    </row>
    <row r="45" spans="1:9" x14ac:dyDescent="0.55000000000000004">
      <c r="A45" s="138" t="s">
        <v>133</v>
      </c>
      <c r="B45" s="55">
        <v>11415.688420887809</v>
      </c>
      <c r="C45" s="55">
        <v>6763.4201605292792</v>
      </c>
      <c r="D45" s="55">
        <v>1331.0577733445084</v>
      </c>
      <c r="E45" s="55">
        <v>2109.1502215269611</v>
      </c>
      <c r="F45" s="55">
        <v>5059.6577108702968</v>
      </c>
      <c r="G45" s="55">
        <v>35427.826499999996</v>
      </c>
      <c r="H45" s="136" t="s">
        <v>194</v>
      </c>
      <c r="I45" s="136" t="s">
        <v>434</v>
      </c>
    </row>
    <row r="46" spans="1:9" x14ac:dyDescent="0.55000000000000004">
      <c r="A46" s="141" t="s">
        <v>25</v>
      </c>
      <c r="B46" s="55">
        <v>11445.787963972627</v>
      </c>
      <c r="C46" s="55">
        <v>9338.5827993530766</v>
      </c>
      <c r="D46" s="55">
        <v>338.17100802646399</v>
      </c>
      <c r="E46" s="55">
        <v>3774.4341350352065</v>
      </c>
      <c r="F46" s="55">
        <v>47781.663739695425</v>
      </c>
      <c r="G46" s="55">
        <v>127139.355</v>
      </c>
      <c r="H46" s="136" t="s">
        <v>195</v>
      </c>
      <c r="I46" s="136" t="s">
        <v>433</v>
      </c>
    </row>
    <row r="47" spans="1:9" x14ac:dyDescent="0.55000000000000004">
      <c r="A47" s="138" t="s">
        <v>135</v>
      </c>
      <c r="B47" s="55">
        <v>1934.9472842755929</v>
      </c>
      <c r="C47" s="55">
        <v>52378.981294474564</v>
      </c>
      <c r="D47" s="55">
        <v>37.753773850712051</v>
      </c>
      <c r="E47" s="55">
        <v>7324.4560040108363</v>
      </c>
      <c r="F47" s="55">
        <v>10926.956049649056</v>
      </c>
      <c r="G47" s="55">
        <v>190112.736</v>
      </c>
      <c r="H47" s="136" t="s">
        <v>197</v>
      </c>
      <c r="I47" s="136" t="s">
        <v>433</v>
      </c>
    </row>
    <row r="48" spans="1:9" x14ac:dyDescent="0.55000000000000004">
      <c r="A48" s="138" t="s">
        <v>137</v>
      </c>
      <c r="B48" s="55">
        <v>66802.458128872167</v>
      </c>
      <c r="C48" s="55">
        <v>119693.77835378679</v>
      </c>
      <c r="D48" s="55">
        <v>2618.9490647237285</v>
      </c>
      <c r="E48" s="55">
        <v>39451.688791700341</v>
      </c>
      <c r="F48" s="55">
        <v>13501.04627223046</v>
      </c>
      <c r="G48" s="55">
        <v>904523.42500000005</v>
      </c>
      <c r="H48" s="136" t="s">
        <v>187</v>
      </c>
      <c r="I48" s="136" t="s">
        <v>433</v>
      </c>
    </row>
    <row r="49" spans="1:9" x14ac:dyDescent="0.55000000000000004">
      <c r="A49" s="138" t="s">
        <v>22</v>
      </c>
      <c r="B49" s="55">
        <v>9338</v>
      </c>
      <c r="C49" s="55">
        <v>1459.9440583615587</v>
      </c>
      <c r="D49" s="55">
        <v>2030.6000000000001</v>
      </c>
      <c r="E49" s="55">
        <v>26415.405495162762</v>
      </c>
      <c r="F49" s="55">
        <v>262689.85672904475</v>
      </c>
      <c r="G49" s="55">
        <v>368401.58</v>
      </c>
      <c r="H49" s="136" t="s">
        <v>187</v>
      </c>
      <c r="I49" s="136" t="s">
        <v>433</v>
      </c>
    </row>
    <row r="50" spans="1:9" x14ac:dyDescent="0.55000000000000004">
      <c r="A50" s="138" t="s">
        <v>140</v>
      </c>
      <c r="B50" s="55">
        <v>24822.814077009916</v>
      </c>
      <c r="C50" s="55">
        <v>9179.2464476274326</v>
      </c>
      <c r="D50" s="55">
        <v>807.56763217711182</v>
      </c>
      <c r="E50" s="55">
        <v>26081.970729186814</v>
      </c>
      <c r="F50" s="55">
        <v>47213.911376763012</v>
      </c>
      <c r="G50" s="55">
        <v>452885.86199999996</v>
      </c>
      <c r="H50" s="136" t="s">
        <v>197</v>
      </c>
      <c r="I50" s="136" t="s">
        <v>433</v>
      </c>
    </row>
    <row r="51" spans="1:9" x14ac:dyDescent="0.55000000000000004">
      <c r="A51" s="138" t="s">
        <v>141</v>
      </c>
      <c r="B51" s="55">
        <v>222.31918505969168</v>
      </c>
      <c r="C51" s="55">
        <v>911852</v>
      </c>
      <c r="D51" s="55">
        <v>8.4693022879882545</v>
      </c>
      <c r="E51" s="55">
        <v>6888.9361230412587</v>
      </c>
      <c r="F51" s="55">
        <v>5538.4561558692067</v>
      </c>
      <c r="G51" s="55">
        <v>161396.46982758623</v>
      </c>
      <c r="H51" s="136" t="s">
        <v>197</v>
      </c>
      <c r="I51" s="136" t="s">
        <v>433</v>
      </c>
    </row>
    <row r="52" spans="1:9" x14ac:dyDescent="0.55000000000000004">
      <c r="A52" s="138" t="s">
        <v>143</v>
      </c>
      <c r="B52" s="55">
        <v>237798</v>
      </c>
      <c r="C52" s="55">
        <v>2112.6560000000004</v>
      </c>
      <c r="D52" s="55">
        <v>94217</v>
      </c>
      <c r="E52" s="55">
        <v>155316.37904077602</v>
      </c>
      <c r="F52" s="55">
        <v>84014.428167443024</v>
      </c>
      <c r="G52" s="55">
        <v>4174505.1226666654</v>
      </c>
      <c r="H52" s="136" t="s">
        <v>185</v>
      </c>
      <c r="I52" s="136" t="s">
        <v>435</v>
      </c>
    </row>
    <row r="53" spans="1:9" x14ac:dyDescent="0.55000000000000004">
      <c r="A53" s="138" t="s">
        <v>145</v>
      </c>
      <c r="B53" s="55">
        <v>68316.757480266315</v>
      </c>
      <c r="C53" s="55">
        <v>213283.90444655184</v>
      </c>
      <c r="D53" s="55">
        <v>2277.2252493422106</v>
      </c>
      <c r="E53" s="55">
        <v>44701.144152693902</v>
      </c>
      <c r="F53" s="55">
        <v>8234.1679999999997</v>
      </c>
      <c r="G53" s="55">
        <v>215386.59920197047</v>
      </c>
      <c r="H53" s="136" t="s">
        <v>191</v>
      </c>
      <c r="I53" s="136" t="s">
        <v>433</v>
      </c>
    </row>
    <row r="54" spans="1:9" x14ac:dyDescent="0.55000000000000004">
      <c r="A54" s="138" t="s">
        <v>34</v>
      </c>
      <c r="B54" s="55">
        <v>201202.22485831694</v>
      </c>
      <c r="C54" s="55">
        <v>1666</v>
      </c>
      <c r="D54" s="55">
        <v>4354.4178724542035</v>
      </c>
      <c r="E54" s="55">
        <v>41209.426823125912</v>
      </c>
      <c r="F54" s="55">
        <v>433000</v>
      </c>
      <c r="G54" s="55">
        <v>1798686.6849999996</v>
      </c>
      <c r="H54" s="136" t="s">
        <v>187</v>
      </c>
      <c r="I54" s="136" t="s">
        <v>433</v>
      </c>
    </row>
    <row r="55" spans="1:9" x14ac:dyDescent="0.55000000000000004">
      <c r="A55" s="138" t="s">
        <v>35</v>
      </c>
      <c r="B55" s="55">
        <v>72124.99184182912</v>
      </c>
      <c r="C55" s="55">
        <v>269688.86899229366</v>
      </c>
      <c r="D55" s="55">
        <v>24527.649011353464</v>
      </c>
      <c r="E55" s="55">
        <v>25358.99454790309</v>
      </c>
      <c r="F55" s="55">
        <v>82404</v>
      </c>
      <c r="G55" s="55">
        <v>283403.27675000002</v>
      </c>
      <c r="H55" s="136" t="s">
        <v>194</v>
      </c>
      <c r="I55" s="136" t="s">
        <v>434</v>
      </c>
    </row>
    <row r="56" spans="1:9" x14ac:dyDescent="0.55000000000000004">
      <c r="A56" s="138" t="s">
        <v>28</v>
      </c>
      <c r="B56" s="55">
        <v>2994</v>
      </c>
      <c r="C56" s="55">
        <v>42636.084239076641</v>
      </c>
      <c r="D56" s="55">
        <v>83.300000000000011</v>
      </c>
      <c r="E56" s="55">
        <v>4197.0049834476677</v>
      </c>
      <c r="F56" s="55">
        <v>54828.726112783326</v>
      </c>
      <c r="G56" s="55">
        <v>64937.80799999999</v>
      </c>
      <c r="H56" s="136" t="s">
        <v>195</v>
      </c>
      <c r="I56" s="136" t="s">
        <v>433</v>
      </c>
    </row>
    <row r="57" spans="1:9" x14ac:dyDescent="0.55000000000000004">
      <c r="A57" s="138" t="s">
        <v>146</v>
      </c>
      <c r="B57" s="55">
        <v>28249.015669426615</v>
      </c>
      <c r="C57" s="55">
        <v>11022.412236452294</v>
      </c>
      <c r="D57" s="55">
        <v>13484.443449614684</v>
      </c>
      <c r="E57" s="55">
        <v>5343.6893575958529</v>
      </c>
      <c r="F57" s="55">
        <v>15771.555606726537</v>
      </c>
      <c r="G57" s="55">
        <v>261206.11</v>
      </c>
      <c r="H57" s="136" t="s">
        <v>196</v>
      </c>
      <c r="I57" s="136" t="s">
        <v>434</v>
      </c>
    </row>
    <row r="58" spans="1:9" x14ac:dyDescent="0.55000000000000004">
      <c r="A58" s="138" t="s">
        <v>148</v>
      </c>
      <c r="B58" s="55">
        <v>29671.404855225963</v>
      </c>
      <c r="C58" s="55">
        <v>740176.49007809232</v>
      </c>
      <c r="D58" s="55">
        <v>551.12061182261471</v>
      </c>
      <c r="E58" s="55">
        <v>27664.405728749385</v>
      </c>
      <c r="F58" s="55">
        <v>16082.149768066722</v>
      </c>
      <c r="G58" s="55">
        <v>507964.8600000001</v>
      </c>
      <c r="H58" s="136" t="s">
        <v>197</v>
      </c>
      <c r="I58" s="136" t="s">
        <v>433</v>
      </c>
    </row>
    <row r="59" spans="1:9" x14ac:dyDescent="0.55000000000000004">
      <c r="A59" s="138" t="s">
        <v>29</v>
      </c>
      <c r="B59" s="55">
        <v>236146</v>
      </c>
      <c r="C59" s="55">
        <v>38355.252822660979</v>
      </c>
      <c r="D59" s="55">
        <v>944.95</v>
      </c>
      <c r="E59" s="55">
        <v>291974.86512418359</v>
      </c>
      <c r="F59" s="55">
        <v>1115385.7779362337</v>
      </c>
      <c r="G59" s="55">
        <v>5526312.0639999993</v>
      </c>
      <c r="H59" s="136" t="s">
        <v>197</v>
      </c>
      <c r="I59" s="136" t="s">
        <v>433</v>
      </c>
    </row>
    <row r="60" spans="1:9" x14ac:dyDescent="0.55000000000000004">
      <c r="A60" s="138" t="s">
        <v>149</v>
      </c>
      <c r="B60" s="55">
        <v>142818.39950906474</v>
      </c>
      <c r="C60" s="55">
        <v>28224.993999999995</v>
      </c>
      <c r="D60" s="55">
        <v>37008.824503904616</v>
      </c>
      <c r="E60" s="55">
        <v>60711.017488945334</v>
      </c>
      <c r="F60" s="55">
        <v>47390.919053404003</v>
      </c>
      <c r="G60" s="55">
        <v>986223.5575</v>
      </c>
      <c r="H60" s="136" t="s">
        <v>196</v>
      </c>
      <c r="I60" s="136" t="s">
        <v>434</v>
      </c>
    </row>
    <row r="61" spans="1:9" x14ac:dyDescent="0.55000000000000004">
      <c r="A61" s="138" t="s">
        <v>151</v>
      </c>
      <c r="B61" s="55">
        <v>15117.445128381063</v>
      </c>
      <c r="C61" s="55">
        <v>450951.7297760768</v>
      </c>
      <c r="D61" s="55">
        <v>1411.2496999999998</v>
      </c>
      <c r="E61" s="55">
        <v>3330.4983941520463</v>
      </c>
      <c r="F61" s="55">
        <v>10746.432000000001</v>
      </c>
      <c r="G61" s="55">
        <v>40321.42</v>
      </c>
      <c r="H61" s="136" t="s">
        <v>189</v>
      </c>
      <c r="I61" s="136" t="s">
        <v>436</v>
      </c>
    </row>
    <row r="62" spans="1:9" x14ac:dyDescent="0.55000000000000004">
      <c r="A62" s="138" t="s">
        <v>153</v>
      </c>
      <c r="B62" s="55">
        <v>36827.942086226569</v>
      </c>
      <c r="C62" s="55">
        <v>22328.13920679181</v>
      </c>
      <c r="D62" s="55">
        <v>22547.586488803841</v>
      </c>
      <c r="E62" s="55">
        <v>22968.098994280157</v>
      </c>
      <c r="F62" s="55">
        <v>29615.147221774045</v>
      </c>
      <c r="G62" s="55">
        <v>1025330.488</v>
      </c>
      <c r="H62" s="136" t="s">
        <v>193</v>
      </c>
      <c r="I62" s="136" t="s">
        <v>435</v>
      </c>
    </row>
    <row r="63" spans="1:9" x14ac:dyDescent="0.55000000000000004">
      <c r="A63" s="138" t="s">
        <v>154</v>
      </c>
      <c r="B63" s="55">
        <v>159608.56607230939</v>
      </c>
      <c r="C63" s="55">
        <v>92219.237576234693</v>
      </c>
      <c r="D63" s="55">
        <v>19175.679056395427</v>
      </c>
      <c r="E63" s="55">
        <v>33130.594511258838</v>
      </c>
      <c r="F63" s="55">
        <v>18298.279284009364</v>
      </c>
      <c r="G63" s="55">
        <v>1615870.74</v>
      </c>
      <c r="H63" s="136" t="s">
        <v>194</v>
      </c>
      <c r="I63" s="136" t="s">
        <v>434</v>
      </c>
    </row>
    <row r="64" spans="1:9" x14ac:dyDescent="0.55000000000000004">
      <c r="A64" s="138" t="s">
        <v>157</v>
      </c>
      <c r="B64" s="55">
        <v>248664.65622520502</v>
      </c>
      <c r="C64" s="55">
        <v>644.11427050683062</v>
      </c>
      <c r="D64" s="55">
        <v>24537.484566164763</v>
      </c>
      <c r="E64" s="55">
        <v>687282.36488515057</v>
      </c>
      <c r="F64" s="55">
        <v>438174.31477560551</v>
      </c>
      <c r="G64" s="55">
        <v>3430479.4</v>
      </c>
      <c r="H64" s="136" t="s">
        <v>186</v>
      </c>
      <c r="I64" s="136" t="s">
        <v>434</v>
      </c>
    </row>
    <row r="65" spans="1:9" x14ac:dyDescent="0.55000000000000004">
      <c r="A65" s="138" t="s">
        <v>158</v>
      </c>
      <c r="B65" s="55">
        <v>13038.221925182172</v>
      </c>
      <c r="C65" s="55">
        <v>4493.6519017344326</v>
      </c>
      <c r="D65" s="55">
        <v>645.79028006757324</v>
      </c>
      <c r="E65" s="55">
        <v>17934.74313123852</v>
      </c>
      <c r="F65" s="55">
        <v>78332.510927925934</v>
      </c>
      <c r="G65" s="55">
        <v>105547.14299999997</v>
      </c>
      <c r="H65" s="136" t="s">
        <v>187</v>
      </c>
      <c r="I65" s="136" t="s">
        <v>433</v>
      </c>
    </row>
    <row r="66" spans="1:9" x14ac:dyDescent="0.55000000000000004">
      <c r="A66" s="138" t="s">
        <v>159</v>
      </c>
      <c r="B66" s="55">
        <v>317.83793816005272</v>
      </c>
      <c r="C66" s="55">
        <v>55172.094374354216</v>
      </c>
      <c r="D66" s="55">
        <v>32.20571352534153</v>
      </c>
      <c r="E66" s="55">
        <v>0</v>
      </c>
      <c r="F66" s="55">
        <v>482.29232961011121</v>
      </c>
      <c r="G66" s="55">
        <v>4602.2</v>
      </c>
      <c r="H66" s="136" t="s">
        <v>190</v>
      </c>
      <c r="I66" s="136" t="s">
        <v>433</v>
      </c>
    </row>
    <row r="67" spans="1:9" x14ac:dyDescent="0.55000000000000004">
      <c r="A67" s="138" t="s">
        <v>160</v>
      </c>
      <c r="B67" s="55">
        <v>21076.505234841141</v>
      </c>
      <c r="C67" s="55">
        <v>6928.5304501605551</v>
      </c>
      <c r="D67" s="55">
        <v>224.68259508672165</v>
      </c>
      <c r="E67" s="55">
        <v>23017.836752299827</v>
      </c>
      <c r="F67" s="55">
        <v>16550.406385628001</v>
      </c>
      <c r="G67" s="55">
        <v>288418.277</v>
      </c>
      <c r="H67" s="136" t="s">
        <v>197</v>
      </c>
      <c r="I67" s="136" t="s">
        <v>433</v>
      </c>
    </row>
    <row r="68" spans="1:9" x14ac:dyDescent="0.55000000000000004">
      <c r="A68" s="138" t="s">
        <v>162</v>
      </c>
      <c r="B68" s="55">
        <v>11271.607164525301</v>
      </c>
      <c r="C68" s="55">
        <v>19961.688090180513</v>
      </c>
      <c r="D68" s="55">
        <v>353.18293724394925</v>
      </c>
      <c r="E68" s="55">
        <v>269.62113419999997</v>
      </c>
      <c r="F68" s="55">
        <v>0</v>
      </c>
      <c r="G68" s="55">
        <v>25446.880000000001</v>
      </c>
      <c r="H68" s="136" t="s">
        <v>189</v>
      </c>
      <c r="I68" s="136" t="s">
        <v>436</v>
      </c>
    </row>
    <row r="69" spans="1:9" x14ac:dyDescent="0.55000000000000004">
      <c r="A69" s="138" t="s">
        <v>163</v>
      </c>
      <c r="B69" s="55">
        <v>11075.718090699656</v>
      </c>
      <c r="C69" s="55">
        <v>10664.152368575869</v>
      </c>
      <c r="D69" s="55">
        <v>346.4265225080278</v>
      </c>
      <c r="E69" s="55">
        <v>10318.713749849647</v>
      </c>
      <c r="F69" s="55">
        <v>20355.286827212665</v>
      </c>
      <c r="G69" s="55">
        <v>388292.25599999999</v>
      </c>
      <c r="H69" s="136" t="s">
        <v>197</v>
      </c>
      <c r="I69" s="136" t="s">
        <v>433</v>
      </c>
    </row>
    <row r="70" spans="1:9" x14ac:dyDescent="0.55000000000000004">
      <c r="A70" s="138" t="s">
        <v>164</v>
      </c>
      <c r="B70" s="55">
        <v>17075.20054123165</v>
      </c>
      <c r="C70" s="55">
        <v>7136</v>
      </c>
      <c r="D70" s="55">
        <v>533.20761842879347</v>
      </c>
      <c r="E70" s="55">
        <v>15991.485089341219</v>
      </c>
      <c r="F70" s="55">
        <v>14524.401514160736</v>
      </c>
      <c r="G70" s="55">
        <v>378373.02341379313</v>
      </c>
      <c r="H70" s="136" t="s">
        <v>187</v>
      </c>
      <c r="I70" s="136" t="s">
        <v>433</v>
      </c>
    </row>
    <row r="71" spans="1:9" x14ac:dyDescent="0.55000000000000004">
      <c r="A71" s="138" t="s">
        <v>27</v>
      </c>
      <c r="B71" s="55">
        <v>44524.805998214062</v>
      </c>
      <c r="C71" s="55">
        <v>31303.141949206063</v>
      </c>
      <c r="D71" s="55">
        <v>998.08440450902572</v>
      </c>
      <c r="E71" s="55">
        <v>150472.7075599074</v>
      </c>
      <c r="F71" s="55">
        <v>1211936.62471426</v>
      </c>
      <c r="G71" s="55">
        <v>2436900.1776206903</v>
      </c>
      <c r="H71" s="136" t="s">
        <v>195</v>
      </c>
      <c r="I71" s="136" t="s">
        <v>433</v>
      </c>
    </row>
    <row r="72" spans="1:9" x14ac:dyDescent="0.55000000000000004">
      <c r="A72" s="138" t="s">
        <v>165</v>
      </c>
      <c r="B72" s="55">
        <v>39300</v>
      </c>
      <c r="C72" s="55">
        <v>53819.690690918542</v>
      </c>
      <c r="D72" s="55">
        <v>356.8</v>
      </c>
      <c r="E72" s="55">
        <v>8476.135877343213</v>
      </c>
      <c r="F72" s="55">
        <v>64111.396528721496</v>
      </c>
      <c r="G72" s="55">
        <v>470230.89941379311</v>
      </c>
      <c r="H72" s="136" t="s">
        <v>187</v>
      </c>
      <c r="I72" s="136" t="s">
        <v>433</v>
      </c>
    </row>
    <row r="73" spans="1:9" x14ac:dyDescent="0.55000000000000004">
      <c r="A73" s="138" t="s">
        <v>167</v>
      </c>
      <c r="B73" s="55">
        <v>53314.198250142748</v>
      </c>
      <c r="C73" s="55">
        <v>2872.1520685996447</v>
      </c>
      <c r="D73" s="55">
        <v>2690.9845345459271</v>
      </c>
      <c r="E73" s="55">
        <v>28472.269022254543</v>
      </c>
      <c r="F73" s="55">
        <v>22589.916177196388</v>
      </c>
      <c r="G73" s="55">
        <v>239170.37965640399</v>
      </c>
      <c r="H73" s="136" t="s">
        <v>191</v>
      </c>
      <c r="I73" s="136" t="s">
        <v>433</v>
      </c>
    </row>
    <row r="74" spans="1:9" x14ac:dyDescent="0.55000000000000004">
      <c r="A74" s="138" t="s">
        <v>21</v>
      </c>
      <c r="B74" s="55">
        <v>6266.8936693316855</v>
      </c>
      <c r="C74" s="55">
        <v>32439.321880035848</v>
      </c>
      <c r="D74" s="55">
        <v>143.60760342998225</v>
      </c>
      <c r="E74" s="55">
        <v>7003.2206162679422</v>
      </c>
      <c r="F74" s="55">
        <v>22848.037250619916</v>
      </c>
      <c r="G74" s="55">
        <v>46165.300999999999</v>
      </c>
      <c r="H74" s="136" t="s">
        <v>195</v>
      </c>
      <c r="I74" s="136" t="s">
        <v>433</v>
      </c>
    </row>
    <row r="75" spans="1:9" x14ac:dyDescent="0.55000000000000004">
      <c r="A75" s="138" t="s">
        <v>53</v>
      </c>
      <c r="B75" s="55">
        <v>13160.592911523758</v>
      </c>
      <c r="C75" s="55">
        <v>99000</v>
      </c>
      <c r="D75" s="55">
        <v>1621.9660940017925</v>
      </c>
      <c r="E75" s="55">
        <v>14187.695946415979</v>
      </c>
      <c r="F75" s="55">
        <v>7965.9777374238174</v>
      </c>
      <c r="G75" s="55">
        <v>236587.3308</v>
      </c>
      <c r="H75" s="136" t="s">
        <v>186</v>
      </c>
      <c r="I75" s="136" t="s">
        <v>434</v>
      </c>
    </row>
    <row r="76" spans="1:9" x14ac:dyDescent="0.55000000000000004">
      <c r="A76" s="138" t="s">
        <v>172</v>
      </c>
      <c r="B76" s="55">
        <v>8490.9955682008858</v>
      </c>
      <c r="C76" s="55">
        <v>348080.34357665014</v>
      </c>
      <c r="D76" s="55">
        <v>39.854610448242916</v>
      </c>
      <c r="E76" s="55">
        <v>11638.442570158444</v>
      </c>
      <c r="F76" s="55">
        <v>39591.554834542061</v>
      </c>
      <c r="G76" s="55">
        <v>292073.48099999997</v>
      </c>
      <c r="H76" s="136" t="s">
        <v>197</v>
      </c>
      <c r="I76" s="136" t="s">
        <v>433</v>
      </c>
    </row>
    <row r="77" spans="1:9" x14ac:dyDescent="0.55000000000000004">
      <c r="A77" s="138" t="s">
        <v>175</v>
      </c>
      <c r="B77" s="55">
        <v>9255.374751896743</v>
      </c>
      <c r="C77" s="55">
        <v>183054.10480634746</v>
      </c>
      <c r="D77" s="55">
        <v>1080.1025811791512</v>
      </c>
      <c r="E77" s="55">
        <v>9592.0417292596976</v>
      </c>
      <c r="F77" s="55">
        <v>0</v>
      </c>
      <c r="G77" s="55">
        <v>156898.22559999998</v>
      </c>
      <c r="H77" s="136" t="s">
        <v>186</v>
      </c>
      <c r="I77" s="136" t="s">
        <v>434</v>
      </c>
    </row>
    <row r="78" spans="1:9" x14ac:dyDescent="0.55000000000000004">
      <c r="A78" s="138" t="s">
        <v>24</v>
      </c>
      <c r="B78" s="55">
        <v>38160</v>
      </c>
      <c r="C78" s="55">
        <v>49000</v>
      </c>
      <c r="D78" s="55">
        <v>1139.4000000000001</v>
      </c>
      <c r="E78" s="55">
        <v>56704.378041562995</v>
      </c>
      <c r="F78" s="55">
        <v>467348.81829606439</v>
      </c>
      <c r="G78" s="55">
        <v>1630186.584</v>
      </c>
      <c r="H78" s="136" t="s">
        <v>187</v>
      </c>
      <c r="I78" s="136" t="s">
        <v>433</v>
      </c>
    </row>
    <row r="79" spans="1:9" x14ac:dyDescent="0.55000000000000004">
      <c r="A79" s="138" t="s">
        <v>43</v>
      </c>
      <c r="B79" s="55">
        <v>126442.42851004093</v>
      </c>
      <c r="C79" s="55">
        <v>1084981.4298288897</v>
      </c>
      <c r="D79" s="55">
        <v>9152.705240317373</v>
      </c>
      <c r="E79" s="55">
        <v>296643.56191661739</v>
      </c>
      <c r="F79" s="55">
        <v>119689.51585829724</v>
      </c>
      <c r="G79" s="55">
        <v>1448697.42</v>
      </c>
      <c r="H79" s="136" t="s">
        <v>186</v>
      </c>
      <c r="I79" s="136" t="s">
        <v>434</v>
      </c>
    </row>
    <row r="80" spans="1:9" x14ac:dyDescent="0.55000000000000004">
      <c r="A80" s="138" t="s">
        <v>176</v>
      </c>
      <c r="B80" s="55">
        <v>155450</v>
      </c>
      <c r="C80" s="55">
        <v>120221.81624390086</v>
      </c>
      <c r="D80" s="55">
        <v>2450</v>
      </c>
      <c r="E80" s="55">
        <v>81436.827015028422</v>
      </c>
      <c r="F80" s="55">
        <v>477891.29321956279</v>
      </c>
      <c r="G80" s="55">
        <v>2491950.87</v>
      </c>
      <c r="H80" s="136" t="s">
        <v>187</v>
      </c>
      <c r="I80" s="136" t="s">
        <v>433</v>
      </c>
    </row>
    <row r="81" spans="1:9" x14ac:dyDescent="0.55000000000000004">
      <c r="A81" s="138" t="s">
        <v>177</v>
      </c>
      <c r="B81" s="55">
        <v>523769.81324776</v>
      </c>
      <c r="C81" s="55">
        <v>382506</v>
      </c>
      <c r="D81" s="55">
        <v>54249.071491444483</v>
      </c>
      <c r="E81" s="55">
        <v>2918807.7538800007</v>
      </c>
      <c r="F81" s="55">
        <v>563405.45840976469</v>
      </c>
      <c r="G81" s="55">
        <v>7578318.2000000002</v>
      </c>
      <c r="H81" s="136" t="s">
        <v>192</v>
      </c>
      <c r="I81" s="136" t="s">
        <v>458</v>
      </c>
    </row>
    <row r="82" spans="1:9" x14ac:dyDescent="0.55000000000000004">
      <c r="A82" s="138" t="s">
        <v>178</v>
      </c>
      <c r="B82" s="55">
        <v>50647.29189159142</v>
      </c>
      <c r="C82" s="55">
        <v>36510.081053694885</v>
      </c>
      <c r="D82" s="55">
        <v>6011.0908121950433</v>
      </c>
      <c r="E82" s="55">
        <v>53021.030197884837</v>
      </c>
      <c r="F82" s="55">
        <v>12600.610684292236</v>
      </c>
      <c r="G82" s="55">
        <v>854689.93079999986</v>
      </c>
      <c r="H82" s="136" t="s">
        <v>186</v>
      </c>
      <c r="I82" s="136" t="s">
        <v>434</v>
      </c>
    </row>
    <row r="83" spans="1:9" x14ac:dyDescent="0.55000000000000004">
      <c r="A83" s="138" t="s">
        <v>180</v>
      </c>
      <c r="B83" s="55">
        <v>71936</v>
      </c>
      <c r="C83" s="55">
        <v>9225</v>
      </c>
      <c r="D83" s="55">
        <v>15275</v>
      </c>
      <c r="E83" s="55">
        <v>33841.879066144524</v>
      </c>
      <c r="F83" s="55">
        <v>129386.25884696768</v>
      </c>
      <c r="G83" s="55">
        <v>518752.80875000003</v>
      </c>
      <c r="H83" s="136" t="s">
        <v>194</v>
      </c>
      <c r="I83" s="136" t="s">
        <v>434</v>
      </c>
    </row>
    <row r="84" spans="1:9" x14ac:dyDescent="0.55000000000000004">
      <c r="A84" s="138" t="s">
        <v>181</v>
      </c>
      <c r="B84" s="55">
        <v>35612.671772064816</v>
      </c>
      <c r="C84" s="55">
        <v>5025.7502638440656</v>
      </c>
      <c r="D84" s="55">
        <v>1825.5040526847442</v>
      </c>
      <c r="E84" s="55">
        <v>19202.854863744415</v>
      </c>
      <c r="F84" s="55">
        <v>3099.9029647410357</v>
      </c>
      <c r="G84" s="55">
        <v>165813.83164347292</v>
      </c>
      <c r="H84" s="136" t="s">
        <v>198</v>
      </c>
      <c r="I84" s="136" t="s">
        <v>434</v>
      </c>
    </row>
    <row r="85" spans="1:9" x14ac:dyDescent="0.55000000000000004">
      <c r="A85" s="138" t="s">
        <v>20</v>
      </c>
      <c r="B85" s="55">
        <v>15471</v>
      </c>
      <c r="C85" s="55">
        <v>18172797.457024191</v>
      </c>
      <c r="D85" s="55">
        <v>461.25</v>
      </c>
      <c r="E85" s="55">
        <v>10324.954168910886</v>
      </c>
      <c r="F85" s="55">
        <v>278631.24679475196</v>
      </c>
      <c r="G85" s="55">
        <v>591882.15</v>
      </c>
      <c r="H85" s="136" t="s">
        <v>187</v>
      </c>
      <c r="I85" s="136" t="s">
        <v>433</v>
      </c>
    </row>
    <row r="86" spans="1:9" x14ac:dyDescent="0.55000000000000004">
      <c r="A86" s="138" t="s">
        <v>18</v>
      </c>
      <c r="B86" s="55">
        <v>11184.901053994876</v>
      </c>
      <c r="C86" s="55">
        <v>0</v>
      </c>
      <c r="D86" s="55">
        <v>251.28751319220328</v>
      </c>
      <c r="E86" s="55">
        <v>14479.66748428571</v>
      </c>
      <c r="F86" s="55">
        <v>309212</v>
      </c>
      <c r="G86" s="55">
        <v>408583.78399999999</v>
      </c>
      <c r="H86" s="136" t="s">
        <v>187</v>
      </c>
      <c r="I86" s="136" t="s">
        <v>433</v>
      </c>
    </row>
    <row r="87" spans="1:9" x14ac:dyDescent="0.55000000000000004">
      <c r="A87" s="136"/>
      <c r="B87" s="136"/>
      <c r="C87" s="136"/>
      <c r="D87" s="136"/>
      <c r="E87" s="136"/>
      <c r="F87" s="136"/>
      <c r="G87" s="136"/>
      <c r="H87" s="136"/>
      <c r="I87" s="136"/>
    </row>
    <row r="88" spans="1:9" x14ac:dyDescent="0.55000000000000004">
      <c r="A88" s="138" t="s">
        <v>207</v>
      </c>
      <c r="B88" s="137">
        <v>12938128.125916269</v>
      </c>
      <c r="C88" s="137">
        <v>29914289.576814033</v>
      </c>
      <c r="D88" s="137">
        <v>1071276.9336720796</v>
      </c>
      <c r="E88" s="137">
        <v>8127489.8945347602</v>
      </c>
      <c r="F88" s="137">
        <v>10164797.451676207</v>
      </c>
      <c r="G88" s="137">
        <v>82992865.440399736</v>
      </c>
      <c r="H88" s="136"/>
      <c r="I88" s="136"/>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S290"/>
  <sheetViews>
    <sheetView topLeftCell="A4" workbookViewId="0">
      <selection activeCell="B204" sqref="B204"/>
    </sheetView>
  </sheetViews>
  <sheetFormatPr defaultRowHeight="14.4" x14ac:dyDescent="0.55000000000000004"/>
  <cols>
    <col min="1" max="1" width="29.7890625" bestFit="1" customWidth="1"/>
    <col min="2" max="2" width="9.734375" bestFit="1" customWidth="1"/>
    <col min="3" max="3" width="17.15625" bestFit="1" customWidth="1"/>
    <col min="4" max="4" width="16.3671875" customWidth="1"/>
    <col min="5" max="5" width="17.3671875" customWidth="1"/>
    <col min="6" max="8" width="15.5234375" bestFit="1" customWidth="1"/>
    <col min="9" max="18" width="14.5234375" bestFit="1" customWidth="1"/>
    <col min="19" max="19" width="15.5234375" bestFit="1" customWidth="1"/>
  </cols>
  <sheetData>
    <row r="1" spans="1:18" ht="18.3" x14ac:dyDescent="0.7">
      <c r="A1" s="1" t="s">
        <v>473</v>
      </c>
    </row>
    <row r="2" spans="1:18" ht="18.3" x14ac:dyDescent="0.7">
      <c r="A2" s="1"/>
    </row>
    <row r="3" spans="1:18" ht="18.3" x14ac:dyDescent="0.7">
      <c r="A3" s="1"/>
    </row>
    <row r="4" spans="1:18" ht="18.3" x14ac:dyDescent="0.7">
      <c r="A4" s="1"/>
    </row>
    <row r="5" spans="1:18" ht="18.3" x14ac:dyDescent="0.7">
      <c r="A5" s="1"/>
    </row>
    <row r="6" spans="1:18" x14ac:dyDescent="0.55000000000000004">
      <c r="A6" s="82" t="s">
        <v>388</v>
      </c>
      <c r="B6" s="82"/>
      <c r="C6" s="82"/>
      <c r="D6" s="82"/>
      <c r="E6" s="82"/>
      <c r="F6" s="23" t="s">
        <v>389</v>
      </c>
      <c r="G6" s="24"/>
      <c r="H6" s="24"/>
      <c r="J6" s="82" t="s">
        <v>390</v>
      </c>
      <c r="K6" s="82"/>
      <c r="L6" s="82"/>
      <c r="M6" s="82"/>
      <c r="N6" s="82"/>
    </row>
    <row r="7" spans="1:18" x14ac:dyDescent="0.55000000000000004">
      <c r="F7" s="83" t="s">
        <v>391</v>
      </c>
      <c r="G7" s="83"/>
      <c r="H7" s="83"/>
    </row>
    <row r="8" spans="1:18" x14ac:dyDescent="0.55000000000000004">
      <c r="A8" s="19" t="s">
        <v>392</v>
      </c>
      <c r="B8" s="19"/>
      <c r="C8" s="84" t="s">
        <v>393</v>
      </c>
      <c r="D8" s="84" t="s">
        <v>394</v>
      </c>
      <c r="E8" s="84" t="s">
        <v>395</v>
      </c>
      <c r="F8" s="26" t="s">
        <v>396</v>
      </c>
      <c r="G8" s="26" t="s">
        <v>397</v>
      </c>
      <c r="H8" s="26" t="s">
        <v>398</v>
      </c>
      <c r="I8" s="17"/>
      <c r="J8" s="19" t="s">
        <v>392</v>
      </c>
      <c r="K8" s="19"/>
      <c r="L8" s="84" t="s">
        <v>393</v>
      </c>
      <c r="M8" s="84" t="s">
        <v>394</v>
      </c>
      <c r="N8" s="84" t="s">
        <v>395</v>
      </c>
      <c r="R8" s="17"/>
    </row>
    <row r="9" spans="1:18" x14ac:dyDescent="0.55000000000000004">
      <c r="A9" s="85" t="s">
        <v>73</v>
      </c>
      <c r="B9" s="19"/>
      <c r="C9" s="77">
        <v>2463504786.4144611</v>
      </c>
      <c r="D9" s="77">
        <v>2869367446.2104502</v>
      </c>
      <c r="E9" s="77">
        <f>D9-C9</f>
        <v>405862659.79598904</v>
      </c>
      <c r="F9" s="77">
        <v>2463504786.4144611</v>
      </c>
      <c r="G9" s="77">
        <v>2869367446.2104502</v>
      </c>
      <c r="H9" s="77">
        <f>'[3]SW Condoms Required'!S279</f>
        <v>50947419798.70163</v>
      </c>
      <c r="J9" s="85" t="s">
        <v>73</v>
      </c>
      <c r="K9" s="19"/>
      <c r="L9" s="77">
        <v>2214526113.5139942</v>
      </c>
      <c r="M9" s="77">
        <v>2551091773.3141384</v>
      </c>
      <c r="N9" s="77">
        <f>M9-L9</f>
        <v>336565659.8001442</v>
      </c>
    </row>
    <row r="10" spans="1:18" x14ac:dyDescent="0.55000000000000004">
      <c r="A10" s="85" t="s">
        <v>74</v>
      </c>
      <c r="B10" s="19"/>
      <c r="C10" s="77">
        <v>1089930664.3523114</v>
      </c>
      <c r="D10" s="77">
        <v>1599131355.1609457</v>
      </c>
      <c r="E10" s="77">
        <f t="shared" ref="E10:E14" si="0">D10-C10</f>
        <v>509200690.80863428</v>
      </c>
      <c r="F10" s="77">
        <v>1089930664.3523114</v>
      </c>
      <c r="G10" s="77">
        <v>1599131355.1609457</v>
      </c>
      <c r="H10" s="77">
        <f>'[3]MSM Condoms Required'!S284</f>
        <v>27417948485.764908</v>
      </c>
      <c r="J10" s="85" t="s">
        <v>74</v>
      </c>
      <c r="K10" s="19"/>
      <c r="L10" s="77">
        <v>866249018.56429935</v>
      </c>
      <c r="M10" s="77">
        <v>1272178799.6106241</v>
      </c>
      <c r="N10" s="77">
        <f t="shared" ref="N10:N14" si="1">M10-L10</f>
        <v>405929781.04632473</v>
      </c>
    </row>
    <row r="11" spans="1:18" x14ac:dyDescent="0.55000000000000004">
      <c r="A11" s="85" t="s">
        <v>399</v>
      </c>
      <c r="B11" s="19"/>
      <c r="C11" s="77">
        <v>95465102.459436283</v>
      </c>
      <c r="D11" s="77">
        <v>108408256.92303495</v>
      </c>
      <c r="E11" s="77">
        <f t="shared" si="0"/>
        <v>12943154.463598669</v>
      </c>
      <c r="F11" s="77">
        <v>95465102.459436283</v>
      </c>
      <c r="G11" s="77">
        <v>108408256.92303495</v>
      </c>
      <c r="H11" s="77">
        <f>'[3]TG Condoms Required'!S283</f>
        <v>1891498968.2248116</v>
      </c>
      <c r="J11" s="85" t="s">
        <v>399</v>
      </c>
      <c r="K11" s="19"/>
      <c r="L11" s="77">
        <v>76489979.778301448</v>
      </c>
      <c r="M11" s="77">
        <v>86962857.07470493</v>
      </c>
      <c r="N11" s="77">
        <f t="shared" si="1"/>
        <v>10472877.296403483</v>
      </c>
    </row>
    <row r="12" spans="1:18" x14ac:dyDescent="0.55000000000000004">
      <c r="A12" s="85" t="s">
        <v>400</v>
      </c>
      <c r="B12" s="19"/>
      <c r="C12" s="77">
        <v>3496581177.5607314</v>
      </c>
      <c r="D12" s="77">
        <v>8338194939.1747274</v>
      </c>
      <c r="E12" s="77">
        <f t="shared" si="0"/>
        <v>4841613761.6139965</v>
      </c>
      <c r="F12" s="77">
        <v>3496581177.5607314</v>
      </c>
      <c r="G12" s="77">
        <v>8338194939.1747274</v>
      </c>
      <c r="H12" s="77">
        <f>'[3]MP Condoms Required'!S283</f>
        <v>143082848378.3533</v>
      </c>
      <c r="J12" s="85" t="s">
        <v>400</v>
      </c>
      <c r="K12" s="19"/>
      <c r="L12" s="77">
        <v>2718991893.5493073</v>
      </c>
      <c r="M12" s="77">
        <v>6474363793.0585947</v>
      </c>
      <c r="N12" s="77">
        <f t="shared" si="1"/>
        <v>3755371899.5092874</v>
      </c>
    </row>
    <row r="13" spans="1:18" x14ac:dyDescent="0.55000000000000004">
      <c r="A13" s="85" t="s">
        <v>401</v>
      </c>
      <c r="B13" s="19"/>
      <c r="C13" s="77">
        <v>285661621.78662938</v>
      </c>
      <c r="D13" s="77">
        <v>715738515.88239908</v>
      </c>
      <c r="E13" s="77">
        <f t="shared" si="0"/>
        <v>430076894.0957697</v>
      </c>
      <c r="F13" s="77">
        <v>285661621.78662938</v>
      </c>
      <c r="G13" s="77">
        <v>715738515.88239908</v>
      </c>
      <c r="H13" s="77">
        <f>'[3]SDC Condoms Required'!S284</f>
        <v>12325918786.919691</v>
      </c>
      <c r="J13" s="85" t="s">
        <v>401</v>
      </c>
      <c r="K13" s="19"/>
      <c r="L13" s="77">
        <v>265647443.08093944</v>
      </c>
      <c r="M13" s="77">
        <v>660988344.01659572</v>
      </c>
      <c r="N13" s="77">
        <f t="shared" si="1"/>
        <v>395340900.93565631</v>
      </c>
    </row>
    <row r="14" spans="1:18" x14ac:dyDescent="0.55000000000000004">
      <c r="A14" s="86" t="s">
        <v>386</v>
      </c>
      <c r="B14" s="19"/>
      <c r="C14" s="77">
        <v>101188474.85875373</v>
      </c>
      <c r="D14" s="77">
        <v>162287534.74165767</v>
      </c>
      <c r="E14" s="77">
        <f t="shared" si="0"/>
        <v>61099059.882903948</v>
      </c>
      <c r="F14" s="77">
        <v>101188474.85875373</v>
      </c>
      <c r="G14" s="77">
        <v>162287534.74165767</v>
      </c>
      <c r="H14" s="77">
        <f>'[3]PR Condoms Required'!S280</f>
        <v>2716654332.581099</v>
      </c>
      <c r="J14" s="86" t="s">
        <v>386</v>
      </c>
      <c r="K14" s="19"/>
      <c r="L14" s="77">
        <v>90268035.927523538</v>
      </c>
      <c r="M14" s="77">
        <v>144271322.87542</v>
      </c>
      <c r="N14" s="77">
        <f t="shared" si="1"/>
        <v>54003286.947896466</v>
      </c>
    </row>
    <row r="15" spans="1:18" x14ac:dyDescent="0.55000000000000004">
      <c r="A15" s="87" t="s">
        <v>207</v>
      </c>
      <c r="B15" s="19"/>
      <c r="C15" s="77">
        <v>7532331827.4323235</v>
      </c>
      <c r="D15" s="77">
        <v>13793128048.093214</v>
      </c>
      <c r="E15" s="77">
        <f t="shared" ref="E15" si="2">SUM(E9:E14)</f>
        <v>6260796220.6608925</v>
      </c>
      <c r="F15" s="77">
        <v>7532331827.4323235</v>
      </c>
      <c r="G15" s="77">
        <v>13793128048.093214</v>
      </c>
      <c r="H15" s="77">
        <f>SUM(H9:H14)</f>
        <v>238382288750.54541</v>
      </c>
      <c r="J15" s="87" t="s">
        <v>207</v>
      </c>
      <c r="K15" s="19"/>
      <c r="L15" s="77">
        <f>SUM(L9:L14)</f>
        <v>6232172484.4143658</v>
      </c>
      <c r="M15" s="77">
        <f t="shared" ref="M15:N15" si="3">SUM(M9:M14)</f>
        <v>11189856889.950079</v>
      </c>
      <c r="N15" s="77">
        <f t="shared" si="3"/>
        <v>4957684405.5357122</v>
      </c>
    </row>
    <row r="17" spans="1:19" x14ac:dyDescent="0.55000000000000004">
      <c r="A17" s="82" t="s">
        <v>402</v>
      </c>
      <c r="B17" s="82"/>
      <c r="C17" s="82"/>
      <c r="D17" s="82"/>
      <c r="E17" s="82"/>
      <c r="G17" s="82" t="s">
        <v>403</v>
      </c>
      <c r="H17" s="82"/>
      <c r="I17" s="82"/>
      <c r="J17" s="82"/>
      <c r="K17" s="82"/>
    </row>
    <row r="19" spans="1:19" x14ac:dyDescent="0.55000000000000004">
      <c r="A19" s="19" t="s">
        <v>392</v>
      </c>
      <c r="B19" s="19"/>
      <c r="C19" s="84" t="s">
        <v>393</v>
      </c>
      <c r="D19" s="84" t="s">
        <v>394</v>
      </c>
      <c r="E19" s="84" t="s">
        <v>395</v>
      </c>
      <c r="G19" s="19" t="s">
        <v>392</v>
      </c>
      <c r="H19" s="19"/>
      <c r="I19" s="84" t="s">
        <v>393</v>
      </c>
      <c r="J19" s="84" t="s">
        <v>394</v>
      </c>
      <c r="K19" s="84" t="s">
        <v>395</v>
      </c>
    </row>
    <row r="20" spans="1:19" x14ac:dyDescent="0.55000000000000004">
      <c r="A20" s="85" t="s">
        <v>73</v>
      </c>
      <c r="B20" s="19"/>
      <c r="C20" s="77">
        <f>C9/1000000</f>
        <v>2463.5047864144613</v>
      </c>
      <c r="D20" s="77">
        <f t="shared" ref="D20:E20" si="4">D9/1000000</f>
        <v>2869.36744621045</v>
      </c>
      <c r="E20" s="77">
        <f t="shared" si="4"/>
        <v>405.86265979598903</v>
      </c>
      <c r="G20" s="85" t="s">
        <v>73</v>
      </c>
      <c r="H20" s="19"/>
      <c r="I20" s="77">
        <f>L9/1000000</f>
        <v>2214.526113513994</v>
      </c>
      <c r="J20" s="77">
        <f t="shared" ref="J20:K26" si="5">M9/1000000</f>
        <v>2551.0917733141382</v>
      </c>
      <c r="K20" s="77">
        <f t="shared" si="5"/>
        <v>336.5656598001442</v>
      </c>
    </row>
    <row r="21" spans="1:19" x14ac:dyDescent="0.55000000000000004">
      <c r="A21" s="85" t="s">
        <v>74</v>
      </c>
      <c r="B21" s="19"/>
      <c r="C21" s="77">
        <f t="shared" ref="C21:E26" si="6">C10/1000000</f>
        <v>1089.9306643523114</v>
      </c>
      <c r="D21" s="77">
        <f t="shared" si="6"/>
        <v>1599.1313551609458</v>
      </c>
      <c r="E21" s="77">
        <f t="shared" si="6"/>
        <v>509.20069080863431</v>
      </c>
      <c r="G21" s="85" t="s">
        <v>74</v>
      </c>
      <c r="H21" s="19"/>
      <c r="I21" s="77">
        <f t="shared" ref="I21:I26" si="7">L10/1000000</f>
        <v>866.24901856429938</v>
      </c>
      <c r="J21" s="77">
        <f t="shared" si="5"/>
        <v>1272.1787996106241</v>
      </c>
      <c r="K21" s="77">
        <f t="shared" si="5"/>
        <v>405.92978104632471</v>
      </c>
    </row>
    <row r="22" spans="1:19" x14ac:dyDescent="0.55000000000000004">
      <c r="A22" s="85" t="s">
        <v>399</v>
      </c>
      <c r="B22" s="19"/>
      <c r="C22" s="77">
        <f t="shared" si="6"/>
        <v>95.465102459436281</v>
      </c>
      <c r="D22" s="77">
        <f t="shared" si="6"/>
        <v>108.40825692303495</v>
      </c>
      <c r="E22" s="77">
        <f t="shared" si="6"/>
        <v>12.943154463598669</v>
      </c>
      <c r="G22" s="85" t="s">
        <v>399</v>
      </c>
      <c r="H22" s="19"/>
      <c r="I22" s="77">
        <f t="shared" si="7"/>
        <v>76.489979778301446</v>
      </c>
      <c r="J22" s="77">
        <f t="shared" si="5"/>
        <v>86.962857074704928</v>
      </c>
      <c r="K22" s="77">
        <f t="shared" si="5"/>
        <v>10.472877296403482</v>
      </c>
    </row>
    <row r="23" spans="1:19" x14ac:dyDescent="0.55000000000000004">
      <c r="A23" s="85" t="s">
        <v>400</v>
      </c>
      <c r="B23" s="19"/>
      <c r="C23" s="77">
        <f t="shared" si="6"/>
        <v>3496.5811775607312</v>
      </c>
      <c r="D23" s="77">
        <f t="shared" si="6"/>
        <v>8338.1949391747276</v>
      </c>
      <c r="E23" s="77">
        <f t="shared" si="6"/>
        <v>4841.6137616139968</v>
      </c>
      <c r="G23" s="85" t="s">
        <v>400</v>
      </c>
      <c r="H23" s="19"/>
      <c r="I23" s="77">
        <f t="shared" si="7"/>
        <v>2718.9918935493074</v>
      </c>
      <c r="J23" s="77">
        <f t="shared" si="5"/>
        <v>6474.3637930585946</v>
      </c>
      <c r="K23" s="77">
        <f t="shared" si="5"/>
        <v>3755.3718995092872</v>
      </c>
    </row>
    <row r="24" spans="1:19" x14ac:dyDescent="0.55000000000000004">
      <c r="A24" s="85" t="s">
        <v>401</v>
      </c>
      <c r="B24" s="19"/>
      <c r="C24" s="77">
        <f t="shared" si="6"/>
        <v>285.66162178662938</v>
      </c>
      <c r="D24" s="77">
        <f t="shared" si="6"/>
        <v>715.73851588239904</v>
      </c>
      <c r="E24" s="77">
        <f t="shared" si="6"/>
        <v>430.07689409576972</v>
      </c>
      <c r="G24" s="85" t="s">
        <v>401</v>
      </c>
      <c r="H24" s="19"/>
      <c r="I24" s="77">
        <f t="shared" si="7"/>
        <v>265.64744308093947</v>
      </c>
      <c r="J24" s="77">
        <f t="shared" si="5"/>
        <v>660.98834401659576</v>
      </c>
      <c r="K24" s="77">
        <f t="shared" si="5"/>
        <v>395.34090093565629</v>
      </c>
    </row>
    <row r="25" spans="1:19" x14ac:dyDescent="0.55000000000000004">
      <c r="A25" s="86" t="s">
        <v>386</v>
      </c>
      <c r="B25" s="19"/>
      <c r="C25" s="77">
        <f t="shared" si="6"/>
        <v>101.18847485875372</v>
      </c>
      <c r="D25" s="77">
        <f t="shared" si="6"/>
        <v>162.28753474165768</v>
      </c>
      <c r="E25" s="77">
        <f t="shared" si="6"/>
        <v>61.099059882903951</v>
      </c>
      <c r="G25" s="86" t="s">
        <v>386</v>
      </c>
      <c r="H25" s="19"/>
      <c r="I25" s="77">
        <f t="shared" si="7"/>
        <v>90.268035927523542</v>
      </c>
      <c r="J25" s="77">
        <f t="shared" si="5"/>
        <v>144.27132287542</v>
      </c>
      <c r="K25" s="77">
        <f t="shared" si="5"/>
        <v>54.003286947896463</v>
      </c>
    </row>
    <row r="26" spans="1:19" x14ac:dyDescent="0.55000000000000004">
      <c r="A26" s="87" t="s">
        <v>207</v>
      </c>
      <c r="B26" s="19"/>
      <c r="C26" s="77">
        <f t="shared" si="6"/>
        <v>7532.3318274323237</v>
      </c>
      <c r="D26" s="77">
        <f t="shared" si="6"/>
        <v>13793.128048093215</v>
      </c>
      <c r="E26" s="77">
        <f t="shared" si="6"/>
        <v>6260.7962206608927</v>
      </c>
      <c r="G26" s="87" t="s">
        <v>207</v>
      </c>
      <c r="H26" s="19"/>
      <c r="I26" s="77">
        <f t="shared" si="7"/>
        <v>6232.1724844143655</v>
      </c>
      <c r="J26" s="77">
        <f t="shared" si="5"/>
        <v>11189.856889950079</v>
      </c>
      <c r="K26" s="77">
        <f t="shared" si="5"/>
        <v>4957.6844055357124</v>
      </c>
    </row>
    <row r="29" spans="1:19" ht="18.3" x14ac:dyDescent="0.7">
      <c r="A29" s="88" t="s">
        <v>474</v>
      </c>
      <c r="B29" s="88"/>
    </row>
    <row r="30" spans="1:19" x14ac:dyDescent="0.55000000000000004">
      <c r="A30" s="17" t="s">
        <v>1</v>
      </c>
      <c r="B30" s="17" t="s">
        <v>239</v>
      </c>
      <c r="C30" s="17">
        <v>2015</v>
      </c>
      <c r="D30" s="17">
        <v>2016</v>
      </c>
      <c r="E30" s="17">
        <v>2017</v>
      </c>
      <c r="F30" s="17">
        <v>2018</v>
      </c>
      <c r="G30" s="17">
        <v>2019</v>
      </c>
      <c r="H30" s="17">
        <v>2020</v>
      </c>
      <c r="I30" s="17">
        <v>2021</v>
      </c>
      <c r="J30" s="17">
        <v>2022</v>
      </c>
      <c r="K30" s="17">
        <v>2023</v>
      </c>
      <c r="L30" s="17">
        <v>2024</v>
      </c>
      <c r="M30" s="17">
        <v>2025</v>
      </c>
      <c r="N30" s="17">
        <v>2026</v>
      </c>
      <c r="O30" s="17">
        <v>2027</v>
      </c>
      <c r="P30" s="17">
        <v>2028</v>
      </c>
      <c r="Q30" s="17">
        <v>2029</v>
      </c>
      <c r="R30" s="17">
        <v>2030</v>
      </c>
      <c r="S30" t="s">
        <v>233</v>
      </c>
    </row>
    <row r="31" spans="1:19" x14ac:dyDescent="0.55000000000000004">
      <c r="A31" s="31" t="s">
        <v>79</v>
      </c>
      <c r="B31" s="31" t="s">
        <v>459</v>
      </c>
      <c r="C31" s="55">
        <v>9691277.3974992111</v>
      </c>
      <c r="D31" s="55">
        <v>10030485.599453103</v>
      </c>
      <c r="E31" s="55">
        <v>10381750.531017646</v>
      </c>
      <c r="F31" s="55">
        <v>10745403.880014222</v>
      </c>
      <c r="G31" s="55">
        <v>11121876.308421388</v>
      </c>
      <c r="H31" s="55">
        <v>11511651.53549481</v>
      </c>
      <c r="I31" s="55">
        <v>11872125.028575091</v>
      </c>
      <c r="J31" s="55">
        <v>12244180.228645278</v>
      </c>
      <c r="K31" s="55">
        <v>12628214.865915321</v>
      </c>
      <c r="L31" s="55">
        <v>13024642.521507166</v>
      </c>
      <c r="M31" s="55">
        <v>13433893.435180005</v>
      </c>
      <c r="N31" s="55">
        <v>13774828.405042734</v>
      </c>
      <c r="O31" s="55">
        <v>14124982.669924879</v>
      </c>
      <c r="P31" s="55">
        <v>14484653.141685475</v>
      </c>
      <c r="Q31" s="55">
        <v>14854150.154465117</v>
      </c>
      <c r="R31" s="55">
        <v>15233798.336906649</v>
      </c>
      <c r="S31" s="37">
        <f>SUM(C31:R31)</f>
        <v>199157914.0397481</v>
      </c>
    </row>
    <row r="32" spans="1:19" x14ac:dyDescent="0.55000000000000004">
      <c r="A32" s="31" t="s">
        <v>82</v>
      </c>
      <c r="B32" s="31" t="s">
        <v>460</v>
      </c>
      <c r="C32" s="55">
        <v>38188821.691975303</v>
      </c>
      <c r="D32" s="55">
        <v>39598179.432692401</v>
      </c>
      <c r="E32" s="55">
        <v>41050766.507960089</v>
      </c>
      <c r="F32" s="55">
        <v>42546509.471817486</v>
      </c>
      <c r="G32" s="55">
        <v>44085634.830842316</v>
      </c>
      <c r="H32" s="55">
        <v>45673094.023334742</v>
      </c>
      <c r="I32" s="55">
        <v>47310088.660111733</v>
      </c>
      <c r="J32" s="55">
        <v>49005780.196507335</v>
      </c>
      <c r="K32" s="55">
        <v>50762274.115430295</v>
      </c>
      <c r="L32" s="55">
        <v>52581751.451662049</v>
      </c>
      <c r="M32" s="55">
        <v>54466471.50382556</v>
      </c>
      <c r="N32" s="55">
        <v>56322013.794192821</v>
      </c>
      <c r="O32" s="55">
        <v>58240777.045463271</v>
      </c>
      <c r="P32" s="55">
        <v>60224915.526654981</v>
      </c>
      <c r="Q32" s="55">
        <v>62276656.922221452</v>
      </c>
      <c r="R32" s="55">
        <v>64398304.834259629</v>
      </c>
      <c r="S32" s="37">
        <f t="shared" ref="S32:S95" si="8">SUM(C32:R32)</f>
        <v>806732040.00895143</v>
      </c>
    </row>
    <row r="33" spans="1:19" x14ac:dyDescent="0.55000000000000004">
      <c r="A33" s="31" t="s">
        <v>85</v>
      </c>
      <c r="B33" s="31" t="s">
        <v>459</v>
      </c>
      <c r="C33" s="55">
        <v>8693487.3201295659</v>
      </c>
      <c r="D33" s="55">
        <v>8702976.7345336284</v>
      </c>
      <c r="E33" s="55">
        <v>8712535.6966277454</v>
      </c>
      <c r="F33" s="55">
        <v>8722111.4398110211</v>
      </c>
      <c r="G33" s="55">
        <v>8731757.0300448071</v>
      </c>
      <c r="H33" s="55">
        <v>8741507.8952913806</v>
      </c>
      <c r="I33" s="55">
        <v>8759833.3177250624</v>
      </c>
      <c r="J33" s="55">
        <v>8778509.8332533538</v>
      </c>
      <c r="K33" s="55">
        <v>8797548.3919666838</v>
      </c>
      <c r="L33" s="55">
        <v>8816960.4329859391</v>
      </c>
      <c r="M33" s="55">
        <v>8836757.9073851965</v>
      </c>
      <c r="N33" s="55">
        <v>8946373.946835706</v>
      </c>
      <c r="O33" s="55">
        <v>9057502.2090775929</v>
      </c>
      <c r="P33" s="55">
        <v>9170170.4176532403</v>
      </c>
      <c r="Q33" s="55">
        <v>9284407.0837272145</v>
      </c>
      <c r="R33" s="55">
        <v>9400241.5370430518</v>
      </c>
      <c r="S33" s="37">
        <f t="shared" si="8"/>
        <v>142152681.19409123</v>
      </c>
    </row>
    <row r="34" spans="1:19" x14ac:dyDescent="0.55000000000000004">
      <c r="A34" s="31" t="s">
        <v>86</v>
      </c>
      <c r="B34" s="31" t="s">
        <v>459</v>
      </c>
      <c r="C34" s="55">
        <v>54975343.234951861</v>
      </c>
      <c r="D34" s="55">
        <v>55724855.96699068</v>
      </c>
      <c r="E34" s="55">
        <v>56485581.657541052</v>
      </c>
      <c r="F34" s="55">
        <v>57256914.007890441</v>
      </c>
      <c r="G34" s="55">
        <v>58039178.614531465</v>
      </c>
      <c r="H34" s="55">
        <v>58832447.256070025</v>
      </c>
      <c r="I34" s="55">
        <v>59459939.484798037</v>
      </c>
      <c r="J34" s="55">
        <v>60094619.8033842</v>
      </c>
      <c r="K34" s="55">
        <v>60736576.929795735</v>
      </c>
      <c r="L34" s="55">
        <v>61385900.756383926</v>
      </c>
      <c r="M34" s="55">
        <v>62042682.366416574</v>
      </c>
      <c r="N34" s="55">
        <v>62491476.481369853</v>
      </c>
      <c r="O34" s="55">
        <v>62944398.749978766</v>
      </c>
      <c r="P34" s="55">
        <v>63401495.079295643</v>
      </c>
      <c r="Q34" s="55">
        <v>63862811.951219305</v>
      </c>
      <c r="R34" s="55">
        <v>64328396.430309407</v>
      </c>
      <c r="S34" s="37">
        <f t="shared" si="8"/>
        <v>962062618.77092695</v>
      </c>
    </row>
    <row r="35" spans="1:19" x14ac:dyDescent="0.55000000000000004">
      <c r="A35" s="31" t="s">
        <v>89</v>
      </c>
      <c r="B35" s="31" t="s">
        <v>459</v>
      </c>
      <c r="C35" s="55">
        <v>17123411.797424823</v>
      </c>
      <c r="D35" s="55">
        <v>17634496.463257622</v>
      </c>
      <c r="E35" s="55">
        <v>18159509.928137064</v>
      </c>
      <c r="F35" s="55">
        <v>18699251.261718635</v>
      </c>
      <c r="G35" s="55">
        <v>19254548.153378226</v>
      </c>
      <c r="H35" s="55">
        <v>19825944.374787025</v>
      </c>
      <c r="I35" s="55">
        <v>20386616.967129417</v>
      </c>
      <c r="J35" s="55">
        <v>20963598.178731851</v>
      </c>
      <c r="K35" s="55">
        <v>21557361.84245564</v>
      </c>
      <c r="L35" s="55">
        <v>22168395.565802094</v>
      </c>
      <c r="M35" s="55">
        <v>22797201.131544683</v>
      </c>
      <c r="N35" s="55">
        <v>23390383.251703784</v>
      </c>
      <c r="O35" s="55">
        <v>23999388.95512829</v>
      </c>
      <c r="P35" s="55">
        <v>24624640.052042603</v>
      </c>
      <c r="Q35" s="55">
        <v>25266569.607619189</v>
      </c>
      <c r="R35" s="55">
        <v>25925622.24255405</v>
      </c>
      <c r="S35" s="37">
        <f t="shared" si="8"/>
        <v>341776939.77341497</v>
      </c>
    </row>
    <row r="36" spans="1:19" x14ac:dyDescent="0.55000000000000004">
      <c r="A36" s="31" t="s">
        <v>91</v>
      </c>
      <c r="B36" s="31" t="s">
        <v>459</v>
      </c>
      <c r="C36" s="55">
        <v>26630114.689168319</v>
      </c>
      <c r="D36" s="55">
        <v>27112074.225016832</v>
      </c>
      <c r="E36" s="55">
        <v>27602768.225425273</v>
      </c>
      <c r="F36" s="55">
        <v>28102388.151254915</v>
      </c>
      <c r="G36" s="55">
        <v>28611080.876255751</v>
      </c>
      <c r="H36" s="55">
        <v>29128936.886871919</v>
      </c>
      <c r="I36" s="55">
        <v>29608709.02401625</v>
      </c>
      <c r="J36" s="55">
        <v>30096451.970653176</v>
      </c>
      <c r="K36" s="55">
        <v>30592299.2976848</v>
      </c>
      <c r="L36" s="55">
        <v>31096386.833439648</v>
      </c>
      <c r="M36" s="55">
        <v>31608852.702143647</v>
      </c>
      <c r="N36" s="55">
        <v>32049807.949338973</v>
      </c>
      <c r="O36" s="55">
        <v>32497102.329340983</v>
      </c>
      <c r="P36" s="55">
        <v>32950829.587365225</v>
      </c>
      <c r="Q36" s="55">
        <v>33411084.891089439</v>
      </c>
      <c r="R36" s="55">
        <v>33877964.852739155</v>
      </c>
      <c r="S36" s="37">
        <f t="shared" si="8"/>
        <v>484976852.4918043</v>
      </c>
    </row>
    <row r="37" spans="1:19" x14ac:dyDescent="0.55000000000000004">
      <c r="A37" s="31" t="s">
        <v>26</v>
      </c>
      <c r="B37" s="31" t="s">
        <v>460</v>
      </c>
      <c r="C37" s="55">
        <v>11997668.923788456</v>
      </c>
      <c r="D37" s="55">
        <v>12171387.904107371</v>
      </c>
      <c r="E37" s="55">
        <v>12342795.240112893</v>
      </c>
      <c r="F37" s="55">
        <v>12511232.208527705</v>
      </c>
      <c r="G37" s="55">
        <v>12679187.155064631</v>
      </c>
      <c r="H37" s="55">
        <v>12843899.002837488</v>
      </c>
      <c r="I37" s="55">
        <v>12991773.179110585</v>
      </c>
      <c r="J37" s="55">
        <v>13141701.171498308</v>
      </c>
      <c r="K37" s="55">
        <v>13293712.867196862</v>
      </c>
      <c r="L37" s="55">
        <v>13447838.597417943</v>
      </c>
      <c r="M37" s="55">
        <v>13604109.144106487</v>
      </c>
      <c r="N37" s="55">
        <v>13747940.555507408</v>
      </c>
      <c r="O37" s="55">
        <v>13893607.31761072</v>
      </c>
      <c r="P37" s="55">
        <v>14041134.545297535</v>
      </c>
      <c r="Q37" s="55">
        <v>14190547.714627404</v>
      </c>
      <c r="R37" s="55">
        <v>14341872.668295888</v>
      </c>
      <c r="S37" s="37">
        <f t="shared" si="8"/>
        <v>211240408.1951077</v>
      </c>
    </row>
    <row r="38" spans="1:19" x14ac:dyDescent="0.55000000000000004">
      <c r="A38" s="31" t="s">
        <v>36</v>
      </c>
      <c r="B38" s="31" t="s">
        <v>460</v>
      </c>
      <c r="C38" s="55">
        <v>766829150.23670185</v>
      </c>
      <c r="D38" s="55">
        <v>772922243.89032555</v>
      </c>
      <c r="E38" s="55">
        <v>779068013.29402208</v>
      </c>
      <c r="F38" s="55">
        <v>785266949.46830797</v>
      </c>
      <c r="G38" s="55">
        <v>791519548.29647231</v>
      </c>
      <c r="H38" s="55">
        <v>797826310.57485771</v>
      </c>
      <c r="I38" s="55">
        <v>801023661.72908819</v>
      </c>
      <c r="J38" s="55">
        <v>804245518.0300982</v>
      </c>
      <c r="K38" s="55">
        <v>807492097.42081976</v>
      </c>
      <c r="L38" s="55">
        <v>810763619.82339764</v>
      </c>
      <c r="M38" s="55">
        <v>814060307.15720952</v>
      </c>
      <c r="N38" s="55">
        <v>814935277.84220338</v>
      </c>
      <c r="O38" s="55">
        <v>815828492.99215722</v>
      </c>
      <c r="P38" s="55">
        <v>816740052.41526818</v>
      </c>
      <c r="Q38" s="55">
        <v>817670056.70110285</v>
      </c>
      <c r="R38" s="55">
        <v>818618607.22596037</v>
      </c>
      <c r="S38" s="37">
        <f t="shared" si="8"/>
        <v>12814809907.097992</v>
      </c>
    </row>
    <row r="39" spans="1:19" x14ac:dyDescent="0.55000000000000004">
      <c r="A39" s="31" t="s">
        <v>94</v>
      </c>
      <c r="B39" s="31" t="s">
        <v>459</v>
      </c>
      <c r="C39" s="55">
        <v>34627027.013436601</v>
      </c>
      <c r="D39" s="55">
        <v>35786040.735284477</v>
      </c>
      <c r="E39" s="55">
        <v>36982831.738208674</v>
      </c>
      <c r="F39" s="55">
        <v>38219257.764575385</v>
      </c>
      <c r="G39" s="55">
        <v>39496598.141348913</v>
      </c>
      <c r="H39" s="55">
        <v>40816577.97195857</v>
      </c>
      <c r="I39" s="55">
        <v>42163866.272433795</v>
      </c>
      <c r="J39" s="55">
        <v>43556417.170841932</v>
      </c>
      <c r="K39" s="55">
        <v>44995753.323137939</v>
      </c>
      <c r="L39" s="55">
        <v>46483448.632016107</v>
      </c>
      <c r="M39" s="55">
        <v>48021129.972403273</v>
      </c>
      <c r="N39" s="55">
        <v>49487009.257335305</v>
      </c>
      <c r="O39" s="55">
        <v>50998353.774052382</v>
      </c>
      <c r="P39" s="55">
        <v>52556576.742059991</v>
      </c>
      <c r="Q39" s="55">
        <v>54163135.369810998</v>
      </c>
      <c r="R39" s="55">
        <v>55819532.225788616</v>
      </c>
      <c r="S39" s="37">
        <f t="shared" si="8"/>
        <v>714173556.10469294</v>
      </c>
    </row>
    <row r="40" spans="1:19" x14ac:dyDescent="0.55000000000000004">
      <c r="A40" s="31" t="s">
        <v>95</v>
      </c>
      <c r="B40" s="31" t="s">
        <v>459</v>
      </c>
      <c r="C40" s="55">
        <v>4541561.465671964</v>
      </c>
      <c r="D40" s="55">
        <v>4663983.5249379929</v>
      </c>
      <c r="E40" s="55">
        <v>4792229.7780287899</v>
      </c>
      <c r="F40" s="55">
        <v>4924855.0593310418</v>
      </c>
      <c r="G40" s="55">
        <v>5061390.7605121117</v>
      </c>
      <c r="H40" s="55">
        <v>5201751.7271809056</v>
      </c>
      <c r="I40" s="55">
        <v>5367276.4738005204</v>
      </c>
      <c r="J40" s="55">
        <v>5538503.5314849522</v>
      </c>
      <c r="K40" s="55">
        <v>5715626.5649467278</v>
      </c>
      <c r="L40" s="55">
        <v>5898845.8347386252</v>
      </c>
      <c r="M40" s="55">
        <v>6088368.4218440894</v>
      </c>
      <c r="N40" s="55">
        <v>6289776.8701842744</v>
      </c>
      <c r="O40" s="55">
        <v>6498293.2007577717</v>
      </c>
      <c r="P40" s="55">
        <v>6714165.4068564456</v>
      </c>
      <c r="Q40" s="55">
        <v>6937650.1517917588</v>
      </c>
      <c r="R40" s="55">
        <v>7169013.0719110798</v>
      </c>
      <c r="S40" s="37">
        <f t="shared" si="8"/>
        <v>91403291.843979046</v>
      </c>
    </row>
    <row r="41" spans="1:19" x14ac:dyDescent="0.55000000000000004">
      <c r="A41" s="31" t="s">
        <v>96</v>
      </c>
      <c r="B41" s="31" t="s">
        <v>459</v>
      </c>
      <c r="C41" s="55">
        <v>17072397.34641717</v>
      </c>
      <c r="D41" s="55">
        <v>17273140.18569269</v>
      </c>
      <c r="E41" s="55">
        <v>17478808.436266132</v>
      </c>
      <c r="F41" s="55">
        <v>17690622.214759342</v>
      </c>
      <c r="G41" s="55">
        <v>17909168.606991537</v>
      </c>
      <c r="H41" s="55">
        <v>18133716.032070074</v>
      </c>
      <c r="I41" s="55">
        <v>18400255.558565304</v>
      </c>
      <c r="J41" s="55">
        <v>18672748.049073085</v>
      </c>
      <c r="K41" s="55">
        <v>18951255.007394776</v>
      </c>
      <c r="L41" s="55">
        <v>19235840.348509155</v>
      </c>
      <c r="M41" s="55">
        <v>19526570.399668064</v>
      </c>
      <c r="N41" s="55">
        <v>19839884.971745916</v>
      </c>
      <c r="O41" s="55">
        <v>20160001.491164103</v>
      </c>
      <c r="P41" s="55">
        <v>20487005.863108832</v>
      </c>
      <c r="Q41" s="55">
        <v>20820986.684743978</v>
      </c>
      <c r="R41" s="55">
        <v>21162035.258032128</v>
      </c>
      <c r="S41" s="37">
        <f t="shared" si="8"/>
        <v>302814436.45420229</v>
      </c>
    </row>
    <row r="42" spans="1:19" x14ac:dyDescent="0.55000000000000004">
      <c r="A42" s="31" t="s">
        <v>33</v>
      </c>
      <c r="B42" s="31" t="s">
        <v>460</v>
      </c>
      <c r="C42" s="55">
        <v>90995393.025757119</v>
      </c>
      <c r="D42" s="55">
        <v>93503933.752859443</v>
      </c>
      <c r="E42" s="55">
        <v>96085466.828789219</v>
      </c>
      <c r="F42" s="55">
        <v>98742116.300238982</v>
      </c>
      <c r="G42" s="55">
        <v>101476068.02701817</v>
      </c>
      <c r="H42" s="55">
        <v>104289571.48103338</v>
      </c>
      <c r="I42" s="55">
        <v>107084124.1504875</v>
      </c>
      <c r="J42" s="55">
        <v>109957162.87819488</v>
      </c>
      <c r="K42" s="55">
        <v>112910892.19637698</v>
      </c>
      <c r="L42" s="55">
        <v>115947578.56498902</v>
      </c>
      <c r="M42" s="55">
        <v>119069552.11152217</v>
      </c>
      <c r="N42" s="55">
        <v>122062739.83053029</v>
      </c>
      <c r="O42" s="55">
        <v>125134355.43970227</v>
      </c>
      <c r="P42" s="55">
        <v>128286455.00484838</v>
      </c>
      <c r="Q42" s="55">
        <v>131521148.52371055</v>
      </c>
      <c r="R42" s="55">
        <v>134840601.34146416</v>
      </c>
      <c r="S42" s="37">
        <f t="shared" si="8"/>
        <v>1791907159.4575224</v>
      </c>
    </row>
    <row r="43" spans="1:19" x14ac:dyDescent="0.55000000000000004">
      <c r="A43" s="31" t="s">
        <v>97</v>
      </c>
      <c r="B43" s="31" t="s">
        <v>459</v>
      </c>
      <c r="C43" s="55">
        <v>12719692.596680617</v>
      </c>
      <c r="D43" s="55">
        <v>13000576.411766978</v>
      </c>
      <c r="E43" s="55">
        <v>13292408.454352593</v>
      </c>
      <c r="F43" s="55">
        <v>13595399.851639345</v>
      </c>
      <c r="G43" s="55">
        <v>13909341.477223631</v>
      </c>
      <c r="H43" s="55">
        <v>14233422.088334557</v>
      </c>
      <c r="I43" s="55">
        <v>14527832.625893503</v>
      </c>
      <c r="J43" s="55">
        <v>14828543.274813989</v>
      </c>
      <c r="K43" s="55">
        <v>15135690.883921437</v>
      </c>
      <c r="L43" s="55">
        <v>15449415.294190772</v>
      </c>
      <c r="M43" s="55">
        <v>15769859.404367393</v>
      </c>
      <c r="N43" s="55">
        <v>16081693.861186299</v>
      </c>
      <c r="O43" s="55">
        <v>16399894.197223496</v>
      </c>
      <c r="P43" s="55">
        <v>16724592.470819775</v>
      </c>
      <c r="Q43" s="55">
        <v>17055923.504007496</v>
      </c>
      <c r="R43" s="55">
        <v>17394024.94067625</v>
      </c>
      <c r="S43" s="37">
        <f t="shared" si="8"/>
        <v>240118311.33709809</v>
      </c>
    </row>
    <row r="44" spans="1:19" x14ac:dyDescent="0.55000000000000004">
      <c r="A44" s="31" t="s">
        <v>98</v>
      </c>
      <c r="B44" s="31" t="s">
        <v>460</v>
      </c>
      <c r="C44" s="55">
        <v>13519633.179320512</v>
      </c>
      <c r="D44" s="55">
        <v>13998766.594295641</v>
      </c>
      <c r="E44" s="55">
        <v>14500679.664946422</v>
      </c>
      <c r="F44" s="55">
        <v>15023594.611812994</v>
      </c>
      <c r="G44" s="55">
        <v>15566463.006422682</v>
      </c>
      <c r="H44" s="55">
        <v>16128404.16444877</v>
      </c>
      <c r="I44" s="55">
        <v>16678293.794287542</v>
      </c>
      <c r="J44" s="55">
        <v>17247605.205199253</v>
      </c>
      <c r="K44" s="55">
        <v>17837031.221552685</v>
      </c>
      <c r="L44" s="55">
        <v>18447289.449944172</v>
      </c>
      <c r="M44" s="55">
        <v>19079123.166310742</v>
      </c>
      <c r="N44" s="55">
        <v>19694090.273314979</v>
      </c>
      <c r="O44" s="55">
        <v>20329477.916618258</v>
      </c>
      <c r="P44" s="55">
        <v>20985970.239791147</v>
      </c>
      <c r="Q44" s="55">
        <v>21664274.366819963</v>
      </c>
      <c r="R44" s="55">
        <v>22365121.17460946</v>
      </c>
      <c r="S44" s="37">
        <f t="shared" si="8"/>
        <v>283065818.02969527</v>
      </c>
    </row>
    <row r="45" spans="1:19" x14ac:dyDescent="0.55000000000000004">
      <c r="A45" s="31" t="s">
        <v>99</v>
      </c>
      <c r="B45" s="31" t="s">
        <v>460</v>
      </c>
      <c r="C45" s="55">
        <v>1537175551.6502411</v>
      </c>
      <c r="D45" s="55">
        <v>1537241893.1229682</v>
      </c>
      <c r="E45" s="55">
        <v>1537341178.0219803</v>
      </c>
      <c r="F45" s="55">
        <v>1537499333.1680617</v>
      </c>
      <c r="G45" s="55">
        <v>1537716406.4739194</v>
      </c>
      <c r="H45" s="55">
        <v>1537989387.6357031</v>
      </c>
      <c r="I45" s="55">
        <v>1541263394.02688</v>
      </c>
      <c r="J45" s="55">
        <v>1544593214.1671119</v>
      </c>
      <c r="K45" s="55">
        <v>1547979230.7868986</v>
      </c>
      <c r="L45" s="55">
        <v>1551421854.2497549</v>
      </c>
      <c r="M45" s="55">
        <v>1554921523.5422139</v>
      </c>
      <c r="N45" s="55">
        <v>1558583928.5436027</v>
      </c>
      <c r="O45" s="55">
        <v>1562275611.4993229</v>
      </c>
      <c r="P45" s="55">
        <v>1565997308.1449122</v>
      </c>
      <c r="Q45" s="55">
        <v>1569749784.2362876</v>
      </c>
      <c r="R45" s="55">
        <v>1573533836.8071017</v>
      </c>
      <c r="S45" s="37">
        <f t="shared" si="8"/>
        <v>24795283436.076958</v>
      </c>
    </row>
    <row r="46" spans="1:19" x14ac:dyDescent="0.55000000000000004">
      <c r="A46" s="31" t="s">
        <v>101</v>
      </c>
      <c r="B46" s="31" t="s">
        <v>459</v>
      </c>
      <c r="C46" s="55">
        <v>1041264.2234675597</v>
      </c>
      <c r="D46" s="55">
        <v>1067571.1862380905</v>
      </c>
      <c r="E46" s="55">
        <v>1094542.8302520532</v>
      </c>
      <c r="F46" s="55">
        <v>1122195.9509069994</v>
      </c>
      <c r="G46" s="55">
        <v>1150547.7680270292</v>
      </c>
      <c r="H46" s="55">
        <v>1179615.9365891323</v>
      </c>
      <c r="I46" s="55">
        <v>1208878.9789963386</v>
      </c>
      <c r="J46" s="55">
        <v>1238868.1373592152</v>
      </c>
      <c r="K46" s="55">
        <v>1269601.4338516567</v>
      </c>
      <c r="L46" s="55">
        <v>1301097.3380831131</v>
      </c>
      <c r="M46" s="55">
        <v>1333374.7782103769</v>
      </c>
      <c r="N46" s="55">
        <v>1364389.5519495495</v>
      </c>
      <c r="O46" s="55">
        <v>1396126.1621422966</v>
      </c>
      <c r="P46" s="55">
        <v>1428601.4195730691</v>
      </c>
      <c r="Q46" s="55">
        <v>1461832.5268073312</v>
      </c>
      <c r="R46" s="55">
        <v>1495837.0873292144</v>
      </c>
      <c r="S46" s="37">
        <f t="shared" si="8"/>
        <v>20154345.309783027</v>
      </c>
    </row>
    <row r="47" spans="1:19" x14ac:dyDescent="0.55000000000000004">
      <c r="A47" s="31" t="s">
        <v>102</v>
      </c>
      <c r="B47" s="31" t="s">
        <v>459</v>
      </c>
      <c r="C47" s="55">
        <v>16770612.721882917</v>
      </c>
      <c r="D47" s="55">
        <v>17228233.849035408</v>
      </c>
      <c r="E47" s="55">
        <v>17697284.717554826</v>
      </c>
      <c r="F47" s="55">
        <v>18179026.794007093</v>
      </c>
      <c r="G47" s="55">
        <v>18673855.783273663</v>
      </c>
      <c r="H47" s="55">
        <v>19183494.538959019</v>
      </c>
      <c r="I47" s="55">
        <v>19739851.681075651</v>
      </c>
      <c r="J47" s="55">
        <v>20312418.656015743</v>
      </c>
      <c r="K47" s="55">
        <v>20901669.36779134</v>
      </c>
      <c r="L47" s="55">
        <v>21508091.610926084</v>
      </c>
      <c r="M47" s="55">
        <v>22132187.478395823</v>
      </c>
      <c r="N47" s="55">
        <v>22767095.314112063</v>
      </c>
      <c r="O47" s="55">
        <v>23420297.286225952</v>
      </c>
      <c r="P47" s="55">
        <v>24092322.309084676</v>
      </c>
      <c r="Q47" s="55">
        <v>24783714.629383139</v>
      </c>
      <c r="R47" s="55">
        <v>25495034.2715647</v>
      </c>
      <c r="S47" s="37">
        <f t="shared" si="8"/>
        <v>332885191.00928813</v>
      </c>
    </row>
    <row r="48" spans="1:19" x14ac:dyDescent="0.55000000000000004">
      <c r="A48" s="31" t="s">
        <v>104</v>
      </c>
      <c r="B48" s="31" t="s">
        <v>460</v>
      </c>
      <c r="C48" s="55">
        <v>73766292.9518525</v>
      </c>
      <c r="D48" s="55">
        <v>75605489.838974997</v>
      </c>
      <c r="E48" s="55">
        <v>77506368.669290021</v>
      </c>
      <c r="F48" s="55">
        <v>79455402.133661911</v>
      </c>
      <c r="G48" s="55">
        <v>81451132.150760338</v>
      </c>
      <c r="H48" s="55">
        <v>83493422.989067242</v>
      </c>
      <c r="I48" s="55">
        <v>85479369.870821476</v>
      </c>
      <c r="J48" s="55">
        <v>87514931.350591898</v>
      </c>
      <c r="K48" s="55">
        <v>89601346.573008299</v>
      </c>
      <c r="L48" s="55">
        <v>91739885.631341964</v>
      </c>
      <c r="M48" s="55">
        <v>93931850.340483919</v>
      </c>
      <c r="N48" s="55">
        <v>96221655.470698133</v>
      </c>
      <c r="O48" s="55">
        <v>98569759.921924874</v>
      </c>
      <c r="P48" s="55">
        <v>100977647.61662124</v>
      </c>
      <c r="Q48" s="55">
        <v>103446840.24836496</v>
      </c>
      <c r="R48" s="55">
        <v>105978898.24326456</v>
      </c>
      <c r="S48" s="37">
        <f t="shared" si="8"/>
        <v>1424740294.0007281</v>
      </c>
    </row>
    <row r="49" spans="1:19" x14ac:dyDescent="0.55000000000000004">
      <c r="A49" s="64" t="s">
        <v>106</v>
      </c>
      <c r="B49" s="31">
        <v>0</v>
      </c>
      <c r="C49" s="55">
        <v>24347637.19286048</v>
      </c>
      <c r="D49" s="55">
        <v>24423787.052836493</v>
      </c>
      <c r="E49" s="55">
        <v>24500842.978321068</v>
      </c>
      <c r="F49" s="55">
        <v>24578807.832411479</v>
      </c>
      <c r="G49" s="55">
        <v>24657684.511924326</v>
      </c>
      <c r="H49" s="55">
        <v>24737475.947503164</v>
      </c>
      <c r="I49" s="55">
        <v>24775874.322652213</v>
      </c>
      <c r="J49" s="55">
        <v>24815058.004649855</v>
      </c>
      <c r="K49" s="55">
        <v>24855025.523485288</v>
      </c>
      <c r="L49" s="55">
        <v>24895775.444041461</v>
      </c>
      <c r="M49" s="55">
        <v>24937306.365910646</v>
      </c>
      <c r="N49" s="55">
        <v>25035498.314460859</v>
      </c>
      <c r="O49" s="55">
        <v>25134080.39031741</v>
      </c>
      <c r="P49" s="55">
        <v>25233054.155379638</v>
      </c>
      <c r="Q49" s="55">
        <v>25332421.177840106</v>
      </c>
      <c r="R49" s="55">
        <v>25432183.032210119</v>
      </c>
      <c r="S49" s="37">
        <f t="shared" si="8"/>
        <v>397692512.24680459</v>
      </c>
    </row>
    <row r="50" spans="1:19" x14ac:dyDescent="0.55000000000000004">
      <c r="A50" s="31" t="s">
        <v>107</v>
      </c>
      <c r="B50" s="31" t="s">
        <v>460</v>
      </c>
      <c r="C50" s="55">
        <v>641714440.07576334</v>
      </c>
      <c r="D50" s="55">
        <v>664022989.66760182</v>
      </c>
      <c r="E50" s="55">
        <v>687109915.65563869</v>
      </c>
      <c r="F50" s="55">
        <v>711002688.48611569</v>
      </c>
      <c r="G50" s="55">
        <v>735727948.2832644</v>
      </c>
      <c r="H50" s="55">
        <v>761312786.1072185</v>
      </c>
      <c r="I50" s="55">
        <v>788120403.4156146</v>
      </c>
      <c r="J50" s="55">
        <v>815872740.72782969</v>
      </c>
      <c r="K50" s="55">
        <v>844603100.32155871</v>
      </c>
      <c r="L50" s="55">
        <v>874345958.53388464</v>
      </c>
      <c r="M50" s="55">
        <v>905137007.1538589</v>
      </c>
      <c r="N50" s="55">
        <v>935868789.60527039</v>
      </c>
      <c r="O50" s="55">
        <v>967644726.33666837</v>
      </c>
      <c r="P50" s="55">
        <v>1000500303.3319037</v>
      </c>
      <c r="Q50" s="55">
        <v>1034472212.7043724</v>
      </c>
      <c r="R50" s="55">
        <v>1069598393.6937923</v>
      </c>
      <c r="S50" s="37">
        <f t="shared" si="8"/>
        <v>13437054404.100357</v>
      </c>
    </row>
    <row r="51" spans="1:19" x14ac:dyDescent="0.55000000000000004">
      <c r="A51" s="31" t="s">
        <v>108</v>
      </c>
      <c r="B51" s="31" t="s">
        <v>459</v>
      </c>
      <c r="C51" s="55">
        <v>1293053.0951225082</v>
      </c>
      <c r="D51" s="55">
        <v>1311751.6957701789</v>
      </c>
      <c r="E51" s="55">
        <v>1330777.134525555</v>
      </c>
      <c r="F51" s="55">
        <v>1350128.3943513685</v>
      </c>
      <c r="G51" s="55">
        <v>1369829.0495546234</v>
      </c>
      <c r="H51" s="55">
        <v>1389863.4805488288</v>
      </c>
      <c r="I51" s="55">
        <v>1409372.8013555245</v>
      </c>
      <c r="J51" s="55">
        <v>1429163.6220654324</v>
      </c>
      <c r="K51" s="55">
        <v>1449240.120329008</v>
      </c>
      <c r="L51" s="55">
        <v>1469606.5375651766</v>
      </c>
      <c r="M51" s="55">
        <v>1490267.1799621049</v>
      </c>
      <c r="N51" s="55">
        <v>1508151.9549559348</v>
      </c>
      <c r="O51" s="55">
        <v>1526267.2065096528</v>
      </c>
      <c r="P51" s="55">
        <v>1544616.1069646953</v>
      </c>
      <c r="Q51" s="55">
        <v>1563201.8749297592</v>
      </c>
      <c r="R51" s="55">
        <v>1582027.7759904447</v>
      </c>
      <c r="S51" s="37">
        <f t="shared" si="8"/>
        <v>23017318.030500799</v>
      </c>
    </row>
    <row r="52" spans="1:19" x14ac:dyDescent="0.55000000000000004">
      <c r="A52" s="65" t="s">
        <v>111</v>
      </c>
      <c r="B52" s="31" t="s">
        <v>459</v>
      </c>
      <c r="C52" s="55">
        <v>17368917.428981911</v>
      </c>
      <c r="D52" s="55">
        <v>17664444.749145832</v>
      </c>
      <c r="E52" s="55">
        <v>17965290.887087911</v>
      </c>
      <c r="F52" s="55">
        <v>18271465.451831948</v>
      </c>
      <c r="G52" s="55">
        <v>18582824.553047765</v>
      </c>
      <c r="H52" s="55">
        <v>18899272.086362243</v>
      </c>
      <c r="I52" s="55">
        <v>19228815.937016197</v>
      </c>
      <c r="J52" s="55">
        <v>19564700.523957793</v>
      </c>
      <c r="K52" s="55">
        <v>19907096.357973173</v>
      </c>
      <c r="L52" s="55">
        <v>20256182.184303354</v>
      </c>
      <c r="M52" s="55">
        <v>20612145.577904191</v>
      </c>
      <c r="N52" s="55">
        <v>21032510.050933432</v>
      </c>
      <c r="O52" s="55">
        <v>21462279.095831633</v>
      </c>
      <c r="P52" s="55">
        <v>21901730.150146939</v>
      </c>
      <c r="Q52" s="55">
        <v>22351153.87662565</v>
      </c>
      <c r="R52" s="55">
        <v>22810855.083689507</v>
      </c>
      <c r="S52" s="37">
        <f t="shared" si="8"/>
        <v>317879683.99483943</v>
      </c>
    </row>
    <row r="53" spans="1:19" x14ac:dyDescent="0.55000000000000004">
      <c r="A53" s="31" t="s">
        <v>112</v>
      </c>
      <c r="B53" s="31" t="s">
        <v>459</v>
      </c>
      <c r="C53" s="55">
        <v>1100175.2533372107</v>
      </c>
      <c r="D53" s="55">
        <v>1128010.7984395977</v>
      </c>
      <c r="E53" s="55">
        <v>1156300.2313645252</v>
      </c>
      <c r="F53" s="55">
        <v>1185194.9962317499</v>
      </c>
      <c r="G53" s="55">
        <v>1214889.1686456646</v>
      </c>
      <c r="H53" s="55">
        <v>1245493.4527979926</v>
      </c>
      <c r="I53" s="55">
        <v>1278265.4665866659</v>
      </c>
      <c r="J53" s="55">
        <v>1312024.2006707964</v>
      </c>
      <c r="K53" s="55">
        <v>1346798.0524598334</v>
      </c>
      <c r="L53" s="55">
        <v>1382616.2490040944</v>
      </c>
      <c r="M53" s="55">
        <v>1419508.8711195928</v>
      </c>
      <c r="N53" s="55">
        <v>1456882.3828964345</v>
      </c>
      <c r="O53" s="55">
        <v>1495359.8104912555</v>
      </c>
      <c r="P53" s="55">
        <v>1534972.6242604847</v>
      </c>
      <c r="Q53" s="55">
        <v>1575753.2058015615</v>
      </c>
      <c r="R53" s="55">
        <v>1617734.8743055556</v>
      </c>
      <c r="S53" s="37">
        <f t="shared" si="8"/>
        <v>21449979.638413019</v>
      </c>
    </row>
    <row r="54" spans="1:19" x14ac:dyDescent="0.55000000000000004">
      <c r="A54" s="31" t="s">
        <v>114</v>
      </c>
      <c r="B54" s="31" t="s">
        <v>459</v>
      </c>
      <c r="C54" s="55">
        <v>6836299.7520044344</v>
      </c>
      <c r="D54" s="55">
        <v>7050418.7678036466</v>
      </c>
      <c r="E54" s="55">
        <v>7271481.5993827414</v>
      </c>
      <c r="F54" s="55">
        <v>7499662.0905740503</v>
      </c>
      <c r="G54" s="55">
        <v>7735120.3780066557</v>
      </c>
      <c r="H54" s="55">
        <v>7978013.3640060015</v>
      </c>
      <c r="I54" s="55">
        <v>8237827.4244595766</v>
      </c>
      <c r="J54" s="55">
        <v>8506164.1729318313</v>
      </c>
      <c r="K54" s="55">
        <v>8783303.3096843306</v>
      </c>
      <c r="L54" s="55">
        <v>9069533.7147793546</v>
      </c>
      <c r="M54" s="55">
        <v>9365153.7493714951</v>
      </c>
      <c r="N54" s="55">
        <v>9620258.3329868615</v>
      </c>
      <c r="O54" s="55">
        <v>9882386.5776360352</v>
      </c>
      <c r="P54" s="55">
        <v>10151732.837307982</v>
      </c>
      <c r="Q54" s="55">
        <v>10428496.868462581</v>
      </c>
      <c r="R54" s="55">
        <v>10712883.980862249</v>
      </c>
      <c r="S54" s="37">
        <f t="shared" si="8"/>
        <v>139128736.92025983</v>
      </c>
    </row>
    <row r="55" spans="1:19" x14ac:dyDescent="0.55000000000000004">
      <c r="A55" s="31" t="s">
        <v>115</v>
      </c>
      <c r="B55" s="31" t="s">
        <v>460</v>
      </c>
      <c r="C55" s="55">
        <v>32692519.348132316</v>
      </c>
      <c r="D55" s="55">
        <v>33725752.861248977</v>
      </c>
      <c r="E55" s="55">
        <v>34793117.569615908</v>
      </c>
      <c r="F55" s="55">
        <v>35894978.138043426</v>
      </c>
      <c r="G55" s="55">
        <v>37028608.347428434</v>
      </c>
      <c r="H55" s="55">
        <v>38195753.608501159</v>
      </c>
      <c r="I55" s="55">
        <v>39243789.97242333</v>
      </c>
      <c r="J55" s="55">
        <v>40321604.214138843</v>
      </c>
      <c r="K55" s="55">
        <v>41430054.372578993</v>
      </c>
      <c r="L55" s="55">
        <v>42570023.354139194</v>
      </c>
      <c r="M55" s="55">
        <v>43742419.655302361</v>
      </c>
      <c r="N55" s="55">
        <v>44832547.613713413</v>
      </c>
      <c r="O55" s="55">
        <v>45950645.779506661</v>
      </c>
      <c r="P55" s="55">
        <v>47097441.539380871</v>
      </c>
      <c r="Q55" s="55">
        <v>48273681.321780153</v>
      </c>
      <c r="R55" s="55">
        <v>49480131.097229272</v>
      </c>
      <c r="S55" s="37">
        <f t="shared" si="8"/>
        <v>655273068.79316342</v>
      </c>
    </row>
    <row r="56" spans="1:19" x14ac:dyDescent="0.55000000000000004">
      <c r="A56" s="31" t="s">
        <v>117</v>
      </c>
      <c r="B56" s="31" t="s">
        <v>459</v>
      </c>
      <c r="C56" s="55">
        <v>8283250.1075064652</v>
      </c>
      <c r="D56" s="55">
        <v>8458071.5468564276</v>
      </c>
      <c r="E56" s="55">
        <v>8637934.2763365358</v>
      </c>
      <c r="F56" s="55">
        <v>8821981.085673729</v>
      </c>
      <c r="G56" s="55">
        <v>9010209.1714426856</v>
      </c>
      <c r="H56" s="55">
        <v>9202791.3331476729</v>
      </c>
      <c r="I56" s="55">
        <v>9395146.2037423719</v>
      </c>
      <c r="J56" s="55">
        <v>9591955.057605315</v>
      </c>
      <c r="K56" s="55">
        <v>9793318.1374762058</v>
      </c>
      <c r="L56" s="55">
        <v>9999337.9620672986</v>
      </c>
      <c r="M56" s="55">
        <v>10210119.377660349</v>
      </c>
      <c r="N56" s="55">
        <v>10418368.970155608</v>
      </c>
      <c r="O56" s="55">
        <v>10631269.957787938</v>
      </c>
      <c r="P56" s="55">
        <v>10848923.645840751</v>
      </c>
      <c r="Q56" s="55">
        <v>11071433.565800793</v>
      </c>
      <c r="R56" s="55">
        <v>11298905.524244092</v>
      </c>
      <c r="S56" s="37">
        <f t="shared" si="8"/>
        <v>155673015.92334425</v>
      </c>
    </row>
    <row r="57" spans="1:19" x14ac:dyDescent="0.55000000000000004">
      <c r="A57" s="31" t="s">
        <v>118</v>
      </c>
      <c r="B57" s="31" t="s">
        <v>459</v>
      </c>
      <c r="C57" s="55">
        <v>1676916.5754449128</v>
      </c>
      <c r="D57" s="55">
        <v>1732258.7302985396</v>
      </c>
      <c r="E57" s="55">
        <v>1789736.1861063712</v>
      </c>
      <c r="F57" s="55">
        <v>1849212.810362841</v>
      </c>
      <c r="G57" s="55">
        <v>1910654.1462395254</v>
      </c>
      <c r="H57" s="55">
        <v>1973793.7990983345</v>
      </c>
      <c r="I57" s="55">
        <v>2040951.6078028022</v>
      </c>
      <c r="J57" s="55">
        <v>2110441.3685084116</v>
      </c>
      <c r="K57" s="55">
        <v>2182344.7886203239</v>
      </c>
      <c r="L57" s="55">
        <v>2256746.449801845</v>
      </c>
      <c r="M57" s="55">
        <v>2333733.9092628029</v>
      </c>
      <c r="N57" s="55">
        <v>2411787.2730831048</v>
      </c>
      <c r="O57" s="55">
        <v>2492498.4087891541</v>
      </c>
      <c r="P57" s="55">
        <v>2575958.5505155893</v>
      </c>
      <c r="Q57" s="55">
        <v>2662262.0755710928</v>
      </c>
      <c r="R57" s="55">
        <v>2751506.612903907</v>
      </c>
      <c r="S57" s="37">
        <f t="shared" si="8"/>
        <v>34750803.292409554</v>
      </c>
    </row>
    <row r="58" spans="1:19" x14ac:dyDescent="0.55000000000000004">
      <c r="A58" s="31" t="s">
        <v>119</v>
      </c>
      <c r="B58" s="31" t="s">
        <v>460</v>
      </c>
      <c r="C58" s="55">
        <v>44653010.336311504</v>
      </c>
      <c r="D58" s="55">
        <v>45674592.524709195</v>
      </c>
      <c r="E58" s="55">
        <v>46718017.041482136</v>
      </c>
      <c r="F58" s="55">
        <v>47788398.486651503</v>
      </c>
      <c r="G58" s="55">
        <v>48880692.250458837</v>
      </c>
      <c r="H58" s="55">
        <v>49996641.984296441</v>
      </c>
      <c r="I58" s="55">
        <v>51142858.879871808</v>
      </c>
      <c r="J58" s="55">
        <v>52316937.367779538</v>
      </c>
      <c r="K58" s="55">
        <v>53519546.276258253</v>
      </c>
      <c r="L58" s="55">
        <v>54751370.573207684</v>
      </c>
      <c r="M58" s="55">
        <v>56013111.756009728</v>
      </c>
      <c r="N58" s="55">
        <v>57320415.08637847</v>
      </c>
      <c r="O58" s="55">
        <v>58659803.800996393</v>
      </c>
      <c r="P58" s="55">
        <v>60032057.090872772</v>
      </c>
      <c r="Q58" s="55">
        <v>61437973.153610334</v>
      </c>
      <c r="R58" s="55">
        <v>62878369.657401249</v>
      </c>
      <c r="S58" s="37">
        <f t="shared" si="8"/>
        <v>851783796.26629579</v>
      </c>
    </row>
    <row r="59" spans="1:19" x14ac:dyDescent="0.55000000000000004">
      <c r="A59" s="31" t="s">
        <v>120</v>
      </c>
      <c r="B59" s="31" t="s">
        <v>459</v>
      </c>
      <c r="C59" s="55">
        <v>50521533.300119095</v>
      </c>
      <c r="D59" s="55">
        <v>51867561.776844695</v>
      </c>
      <c r="E59" s="55">
        <v>53254553.556054696</v>
      </c>
      <c r="F59" s="55">
        <v>54682055.958715543</v>
      </c>
      <c r="G59" s="55">
        <v>56149446.202570021</v>
      </c>
      <c r="H59" s="55">
        <v>57656890.58115381</v>
      </c>
      <c r="I59" s="55">
        <v>58979287.404441081</v>
      </c>
      <c r="J59" s="55">
        <v>60332070.405118458</v>
      </c>
      <c r="K59" s="55">
        <v>61715939.134908721</v>
      </c>
      <c r="L59" s="55">
        <v>63131609.282299727</v>
      </c>
      <c r="M59" s="55">
        <v>64579813.045525342</v>
      </c>
      <c r="N59" s="55">
        <v>65875898.30370117</v>
      </c>
      <c r="O59" s="55">
        <v>67198199.268634081</v>
      </c>
      <c r="P59" s="55">
        <v>68547250.619470149</v>
      </c>
      <c r="Q59" s="55">
        <v>69923598.035522699</v>
      </c>
      <c r="R59" s="55">
        <v>71327798.424621448</v>
      </c>
      <c r="S59" s="37">
        <f t="shared" si="8"/>
        <v>975743505.29970074</v>
      </c>
    </row>
    <row r="60" spans="1:19" x14ac:dyDescent="0.55000000000000004">
      <c r="A60" s="31" t="s">
        <v>121</v>
      </c>
      <c r="B60" s="31" t="s">
        <v>459</v>
      </c>
      <c r="C60" s="55">
        <v>17302611.64454969</v>
      </c>
      <c r="D60" s="55">
        <v>17845119.475925218</v>
      </c>
      <c r="E60" s="55">
        <v>18401715.31253894</v>
      </c>
      <c r="F60" s="55">
        <v>18972886.287377965</v>
      </c>
      <c r="G60" s="55">
        <v>19557689.02387204</v>
      </c>
      <c r="H60" s="55">
        <v>20156553.626069751</v>
      </c>
      <c r="I60" s="55">
        <v>20751411.536836792</v>
      </c>
      <c r="J60" s="55">
        <v>21363901.607788946</v>
      </c>
      <c r="K60" s="55">
        <v>21994548.127117805</v>
      </c>
      <c r="L60" s="55">
        <v>22643891.008078218</v>
      </c>
      <c r="M60" s="55">
        <v>23312486.255411711</v>
      </c>
      <c r="N60" s="55">
        <v>23973366.40186733</v>
      </c>
      <c r="O60" s="55">
        <v>24653045.445110623</v>
      </c>
      <c r="P60" s="55">
        <v>25352059.502108026</v>
      </c>
      <c r="Q60" s="55">
        <v>26070960.008821547</v>
      </c>
      <c r="R60" s="55">
        <v>26810314.158574823</v>
      </c>
      <c r="S60" s="37">
        <f t="shared" si="8"/>
        <v>349162559.42204946</v>
      </c>
    </row>
    <row r="61" spans="1:19" x14ac:dyDescent="0.55000000000000004">
      <c r="A61" s="31" t="s">
        <v>122</v>
      </c>
      <c r="B61" s="31" t="s">
        <v>459</v>
      </c>
      <c r="C61" s="55">
        <v>4908965.0185528547</v>
      </c>
      <c r="D61" s="55">
        <v>5029048.7726986539</v>
      </c>
      <c r="E61" s="55">
        <v>5153121.857506291</v>
      </c>
      <c r="F61" s="55">
        <v>5280944.8412627317</v>
      </c>
      <c r="G61" s="55">
        <v>5412470.9240739299</v>
      </c>
      <c r="H61" s="55">
        <v>5546918.4093937511</v>
      </c>
      <c r="I61" s="55">
        <v>5681275.1351456232</v>
      </c>
      <c r="J61" s="55">
        <v>5818953.8417019723</v>
      </c>
      <c r="K61" s="55">
        <v>5960037.5783507293</v>
      </c>
      <c r="L61" s="55">
        <v>6104611.4827540563</v>
      </c>
      <c r="M61" s="55">
        <v>6252762.8336245948</v>
      </c>
      <c r="N61" s="55">
        <v>6399945.0217037853</v>
      </c>
      <c r="O61" s="55">
        <v>6550656.7656889074</v>
      </c>
      <c r="P61" s="55">
        <v>6704983.6048526503</v>
      </c>
      <c r="Q61" s="55">
        <v>6863013.1639887653</v>
      </c>
      <c r="R61" s="55">
        <v>7024835.204437891</v>
      </c>
      <c r="S61" s="37">
        <f t="shared" si="8"/>
        <v>94692544.455737203</v>
      </c>
    </row>
    <row r="62" spans="1:19" x14ac:dyDescent="0.55000000000000004">
      <c r="A62" s="31" t="s">
        <v>124</v>
      </c>
      <c r="B62" s="31" t="s">
        <v>460</v>
      </c>
      <c r="C62" s="55">
        <v>57176952.950301439</v>
      </c>
      <c r="D62" s="55">
        <v>58081035.175159067</v>
      </c>
      <c r="E62" s="55">
        <v>58998044.077289067</v>
      </c>
      <c r="F62" s="55">
        <v>59926786.37458571</v>
      </c>
      <c r="G62" s="55">
        <v>60867802.717573673</v>
      </c>
      <c r="H62" s="55">
        <v>61820997.399282724</v>
      </c>
      <c r="I62" s="55">
        <v>62744022.865193471</v>
      </c>
      <c r="J62" s="55">
        <v>63680882.232322201</v>
      </c>
      <c r="K62" s="55">
        <v>64631783.622650966</v>
      </c>
      <c r="L62" s="55">
        <v>65596938.300989836</v>
      </c>
      <c r="M62" s="55">
        <v>66576560.722613186</v>
      </c>
      <c r="N62" s="55">
        <v>67340902.560129941</v>
      </c>
      <c r="O62" s="55">
        <v>68114290.147789806</v>
      </c>
      <c r="P62" s="55">
        <v>68896833.898345962</v>
      </c>
      <c r="Q62" s="55">
        <v>69688645.612744719</v>
      </c>
      <c r="R62" s="55">
        <v>70489838.498052716</v>
      </c>
      <c r="S62" s="37">
        <f t="shared" si="8"/>
        <v>1024632317.1550246</v>
      </c>
    </row>
    <row r="63" spans="1:19" x14ac:dyDescent="0.55000000000000004">
      <c r="A63" s="31" t="s">
        <v>7</v>
      </c>
      <c r="B63" s="31" t="s">
        <v>460</v>
      </c>
      <c r="C63" s="55">
        <v>337763892.82725662</v>
      </c>
      <c r="D63" s="55">
        <v>342494432.22134316</v>
      </c>
      <c r="E63" s="55">
        <v>347325445.38328362</v>
      </c>
      <c r="F63" s="55">
        <v>352269859.88454801</v>
      </c>
      <c r="G63" s="55">
        <v>357324945.45979267</v>
      </c>
      <c r="H63" s="55">
        <v>362491865.99049532</v>
      </c>
      <c r="I63" s="55">
        <v>367180026.1506784</v>
      </c>
      <c r="J63" s="55">
        <v>371930604.80361497</v>
      </c>
      <c r="K63" s="55">
        <v>376744453.1668433</v>
      </c>
      <c r="L63" s="55">
        <v>381622434.28955889</v>
      </c>
      <c r="M63" s="55">
        <v>386565423.21950495</v>
      </c>
      <c r="N63" s="55">
        <v>390418622.13831085</v>
      </c>
      <c r="O63" s="55">
        <v>394312504.12987041</v>
      </c>
      <c r="P63" s="55">
        <v>398247517.26672339</v>
      </c>
      <c r="Q63" s="55">
        <v>402224114.69931304</v>
      </c>
      <c r="R63" s="55">
        <v>406242754.71459466</v>
      </c>
      <c r="S63" s="37">
        <f t="shared" si="8"/>
        <v>5975158896.3457327</v>
      </c>
    </row>
    <row r="64" spans="1:19" x14ac:dyDescent="0.55000000000000004">
      <c r="A64" s="31" t="s">
        <v>127</v>
      </c>
      <c r="B64" s="31" t="s">
        <v>460</v>
      </c>
      <c r="C64" s="55">
        <v>142093625.79830214</v>
      </c>
      <c r="D64" s="55">
        <v>143952752.48215652</v>
      </c>
      <c r="E64" s="55">
        <v>145793453.01655576</v>
      </c>
      <c r="F64" s="55">
        <v>147618923.5413689</v>
      </c>
      <c r="G64" s="55">
        <v>149431139.98528367</v>
      </c>
      <c r="H64" s="55">
        <v>151232968.18903211</v>
      </c>
      <c r="I64" s="55">
        <v>152753577.72972286</v>
      </c>
      <c r="J64" s="55">
        <v>154291041.21554056</v>
      </c>
      <c r="K64" s="55">
        <v>155845553.27202344</v>
      </c>
      <c r="L64" s="55">
        <v>157417310.80770564</v>
      </c>
      <c r="M64" s="55">
        <v>159006513.04105189</v>
      </c>
      <c r="N64" s="55">
        <v>160603384.67074805</v>
      </c>
      <c r="O64" s="55">
        <v>162217431.92092255</v>
      </c>
      <c r="P64" s="55">
        <v>163848846.18605506</v>
      </c>
      <c r="Q64" s="55">
        <v>165497821.02984047</v>
      </c>
      <c r="R64" s="55">
        <v>167164552.20996723</v>
      </c>
      <c r="S64" s="37">
        <f t="shared" si="8"/>
        <v>2478768895.0962768</v>
      </c>
    </row>
    <row r="65" spans="1:19" x14ac:dyDescent="0.55000000000000004">
      <c r="A65" s="31" t="s">
        <v>128</v>
      </c>
      <c r="B65" s="31" t="s">
        <v>460</v>
      </c>
      <c r="C65" s="55">
        <v>48615530.956798434</v>
      </c>
      <c r="D65" s="55">
        <v>49007130.391985893</v>
      </c>
      <c r="E65" s="55">
        <v>49402291.323147587</v>
      </c>
      <c r="F65" s="55">
        <v>49800768.149438605</v>
      </c>
      <c r="G65" s="55">
        <v>50203085.290127769</v>
      </c>
      <c r="H65" s="55">
        <v>50608928.471125759</v>
      </c>
      <c r="I65" s="55">
        <v>51166640.4884037</v>
      </c>
      <c r="J65" s="55">
        <v>51731717.282493949</v>
      </c>
      <c r="K65" s="55">
        <v>52304273.348768786</v>
      </c>
      <c r="L65" s="55">
        <v>52884425.414369166</v>
      </c>
      <c r="M65" s="55">
        <v>53472292.494387224</v>
      </c>
      <c r="N65" s="55">
        <v>54007077.637877688</v>
      </c>
      <c r="O65" s="55">
        <v>54549025.601248741</v>
      </c>
      <c r="P65" s="55">
        <v>55098249.874363616</v>
      </c>
      <c r="Q65" s="55">
        <v>55654866.271829113</v>
      </c>
      <c r="R65" s="55">
        <v>56218992.995132029</v>
      </c>
      <c r="S65" s="37">
        <f t="shared" si="8"/>
        <v>834725295.99149823</v>
      </c>
    </row>
    <row r="66" spans="1:19" x14ac:dyDescent="0.55000000000000004">
      <c r="A66" s="31" t="s">
        <v>129</v>
      </c>
      <c r="B66" s="31" t="s">
        <v>459</v>
      </c>
      <c r="C66" s="55">
        <v>36823618.307568677</v>
      </c>
      <c r="D66" s="55">
        <v>37930209.18211925</v>
      </c>
      <c r="E66" s="55">
        <v>39070073.713499978</v>
      </c>
      <c r="F66" s="55">
        <v>40244212.94859758</v>
      </c>
      <c r="G66" s="55">
        <v>41453658.066906005</v>
      </c>
      <c r="H66" s="55">
        <v>42699471.288003564</v>
      </c>
      <c r="I66" s="55">
        <v>43992721.108565077</v>
      </c>
      <c r="J66" s="55">
        <v>45325203.112163849</v>
      </c>
      <c r="K66" s="55">
        <v>46698109.210141689</v>
      </c>
      <c r="L66" s="55">
        <v>48112667.5741373</v>
      </c>
      <c r="M66" s="55">
        <v>49570143.740552671</v>
      </c>
      <c r="N66" s="55">
        <v>51046652.634798974</v>
      </c>
      <c r="O66" s="55">
        <v>52567218.269001395</v>
      </c>
      <c r="P66" s="55">
        <v>54133157.327699274</v>
      </c>
      <c r="Q66" s="55">
        <v>55745825.903108701</v>
      </c>
      <c r="R66" s="55">
        <v>57406620.676123872</v>
      </c>
      <c r="S66" s="37">
        <f t="shared" si="8"/>
        <v>742819563.06298792</v>
      </c>
    </row>
    <row r="67" spans="1:19" x14ac:dyDescent="0.55000000000000004">
      <c r="A67" s="31" t="s">
        <v>130</v>
      </c>
      <c r="B67" s="31" t="s">
        <v>460</v>
      </c>
      <c r="C67" s="55">
        <v>20167149.143744711</v>
      </c>
      <c r="D67" s="55">
        <v>20158683.055700693</v>
      </c>
      <c r="E67" s="55">
        <v>20148778.2250349</v>
      </c>
      <c r="F67" s="55">
        <v>20138345.208941236</v>
      </c>
      <c r="G67" s="55">
        <v>20127901.350749917</v>
      </c>
      <c r="H67" s="55">
        <v>20117508.69342272</v>
      </c>
      <c r="I67" s="55">
        <v>20087892.698490843</v>
      </c>
      <c r="J67" s="55">
        <v>20058552.084089786</v>
      </c>
      <c r="K67" s="55">
        <v>20029486.22150708</v>
      </c>
      <c r="L67" s="55">
        <v>20000694.486024566</v>
      </c>
      <c r="M67" s="55">
        <v>19972176.256906815</v>
      </c>
      <c r="N67" s="55">
        <v>19922613.873385824</v>
      </c>
      <c r="O67" s="55">
        <v>19873312.519868068</v>
      </c>
      <c r="P67" s="55">
        <v>19824271.110203717</v>
      </c>
      <c r="Q67" s="55">
        <v>19775488.56331306</v>
      </c>
      <c r="R67" s="55">
        <v>19726963.803164665</v>
      </c>
      <c r="S67" s="37">
        <f t="shared" si="8"/>
        <v>320129817.29454857</v>
      </c>
    </row>
    <row r="68" spans="1:19" x14ac:dyDescent="0.55000000000000004">
      <c r="A68" s="31" t="s">
        <v>32</v>
      </c>
      <c r="B68" s="31" t="s">
        <v>460</v>
      </c>
      <c r="C68" s="55">
        <v>105063623.22136509</v>
      </c>
      <c r="D68" s="55">
        <v>108234759.20637968</v>
      </c>
      <c r="E68" s="55">
        <v>111509791.19906099</v>
      </c>
      <c r="F68" s="55">
        <v>114857679.23516236</v>
      </c>
      <c r="G68" s="55">
        <v>118292006.03731157</v>
      </c>
      <c r="H68" s="55">
        <v>121818776.98566514</v>
      </c>
      <c r="I68" s="55">
        <v>125327727.02147654</v>
      </c>
      <c r="J68" s="55">
        <v>128937950.00781584</v>
      </c>
      <c r="K68" s="55">
        <v>132652374.58789356</v>
      </c>
      <c r="L68" s="55">
        <v>136474014.26359007</v>
      </c>
      <c r="M68" s="55">
        <v>140405969.85910776</v>
      </c>
      <c r="N68" s="55">
        <v>144064281.84003639</v>
      </c>
      <c r="O68" s="55">
        <v>147818733.88166177</v>
      </c>
      <c r="P68" s="55">
        <v>151671874.8023243</v>
      </c>
      <c r="Q68" s="55">
        <v>155626321.59356087</v>
      </c>
      <c r="R68" s="55">
        <v>159684761.25962436</v>
      </c>
      <c r="S68" s="37">
        <f t="shared" si="8"/>
        <v>2102440645.0020361</v>
      </c>
    </row>
    <row r="69" spans="1:19" x14ac:dyDescent="0.55000000000000004">
      <c r="A69" s="31" t="s">
        <v>132</v>
      </c>
      <c r="B69" s="31" t="s">
        <v>459</v>
      </c>
      <c r="C69" s="55">
        <v>15549755.339047257</v>
      </c>
      <c r="D69" s="55">
        <v>15651095.659683498</v>
      </c>
      <c r="E69" s="55">
        <v>15752901.318447921</v>
      </c>
      <c r="F69" s="55">
        <v>15855131.7459682</v>
      </c>
      <c r="G69" s="55">
        <v>15957679.212858398</v>
      </c>
      <c r="H69" s="55">
        <v>16060413.624587653</v>
      </c>
      <c r="I69" s="55">
        <v>16253506.017031761</v>
      </c>
      <c r="J69" s="55">
        <v>16449085.137777755</v>
      </c>
      <c r="K69" s="55">
        <v>16647187.164991863</v>
      </c>
      <c r="L69" s="55">
        <v>16847848.913987793</v>
      </c>
      <c r="M69" s="55">
        <v>17051107.851286083</v>
      </c>
      <c r="N69" s="55">
        <v>17385591.195892327</v>
      </c>
      <c r="O69" s="55">
        <v>17726689.745551407</v>
      </c>
      <c r="P69" s="55">
        <v>18074536.055547498</v>
      </c>
      <c r="Q69" s="55">
        <v>18429265.392283179</v>
      </c>
      <c r="R69" s="55">
        <v>18791015.790463895</v>
      </c>
      <c r="S69" s="37">
        <f t="shared" si="8"/>
        <v>268482810.16540647</v>
      </c>
    </row>
    <row r="70" spans="1:19" x14ac:dyDescent="0.55000000000000004">
      <c r="A70" s="31" t="s">
        <v>133</v>
      </c>
      <c r="B70" s="31"/>
      <c r="C70" s="55">
        <v>5710662.9704272971</v>
      </c>
      <c r="D70" s="55">
        <v>5830580.8584412085</v>
      </c>
      <c r="E70" s="55">
        <v>5952531.0215077754</v>
      </c>
      <c r="F70" s="55">
        <v>6076443.0119891195</v>
      </c>
      <c r="G70" s="55">
        <v>6202340.4742125515</v>
      </c>
      <c r="H70" s="55">
        <v>6330314.5733010843</v>
      </c>
      <c r="I70" s="55">
        <v>6462915.3937413562</v>
      </c>
      <c r="J70" s="55">
        <v>6598301.7910544993</v>
      </c>
      <c r="K70" s="55">
        <v>6736532.4413448647</v>
      </c>
      <c r="L70" s="55">
        <v>6877667.2598324521</v>
      </c>
      <c r="M70" s="55">
        <v>7021767.427082615</v>
      </c>
      <c r="N70" s="55">
        <v>7156825.1484816093</v>
      </c>
      <c r="O70" s="55">
        <v>7294495.0401596446</v>
      </c>
      <c r="P70" s="55">
        <v>7434827.8800468976</v>
      </c>
      <c r="Q70" s="55">
        <v>7577875.4376414865</v>
      </c>
      <c r="R70" s="55">
        <v>7723690.4934510952</v>
      </c>
      <c r="S70" s="37">
        <f t="shared" si="8"/>
        <v>106987771.22271556</v>
      </c>
    </row>
    <row r="71" spans="1:19" x14ac:dyDescent="0.55000000000000004">
      <c r="A71" s="66" t="s">
        <v>25</v>
      </c>
      <c r="B71" s="31" t="s">
        <v>460</v>
      </c>
      <c r="C71" s="55">
        <v>11574739.632007131</v>
      </c>
      <c r="D71" s="55">
        <v>11784085.045681361</v>
      </c>
      <c r="E71" s="55">
        <v>11992097.016504379</v>
      </c>
      <c r="F71" s="55">
        <v>12200726.028157255</v>
      </c>
      <c r="G71" s="55">
        <v>12410067.780205596</v>
      </c>
      <c r="H71" s="55">
        <v>12619763.668916145</v>
      </c>
      <c r="I71" s="55">
        <v>12799765.571852777</v>
      </c>
      <c r="J71" s="55">
        <v>12982430.229935231</v>
      </c>
      <c r="K71" s="55">
        <v>13167798.787847007</v>
      </c>
      <c r="L71" s="55">
        <v>13355913.057238223</v>
      </c>
      <c r="M71" s="55">
        <v>13546815.528069153</v>
      </c>
      <c r="N71" s="55">
        <v>13738283.363141432</v>
      </c>
      <c r="O71" s="55">
        <v>13932591.66177131</v>
      </c>
      <c r="P71" s="55">
        <v>14129784.841772199</v>
      </c>
      <c r="Q71" s="55">
        <v>14329908.052964114</v>
      </c>
      <c r="R71" s="55">
        <v>14533007.189829219</v>
      </c>
      <c r="S71" s="37">
        <f t="shared" si="8"/>
        <v>209097777.45589253</v>
      </c>
    </row>
    <row r="72" spans="1:19" x14ac:dyDescent="0.55000000000000004">
      <c r="A72" s="31" t="s">
        <v>135</v>
      </c>
      <c r="B72" s="31" t="s">
        <v>459</v>
      </c>
      <c r="C72" s="55">
        <v>5567468.6561526144</v>
      </c>
      <c r="D72" s="55">
        <v>5732164.5393456351</v>
      </c>
      <c r="E72" s="55">
        <v>5902947.1274532387</v>
      </c>
      <c r="F72" s="55">
        <v>6079853.830513793</v>
      </c>
      <c r="G72" s="55">
        <v>6262797.3398440043</v>
      </c>
      <c r="H72" s="55">
        <v>6451771.7054829448</v>
      </c>
      <c r="I72" s="55">
        <v>6633820.1515592318</v>
      </c>
      <c r="J72" s="55">
        <v>6821109.1069892943</v>
      </c>
      <c r="K72" s="55">
        <v>7013790.0617891438</v>
      </c>
      <c r="L72" s="55">
        <v>7212018.8894278659</v>
      </c>
      <c r="M72" s="55">
        <v>7415955.9737067772</v>
      </c>
      <c r="N72" s="55">
        <v>7603846.9148239158</v>
      </c>
      <c r="O72" s="55">
        <v>7796581.1371300267</v>
      </c>
      <c r="P72" s="55">
        <v>7994284.0363103952</v>
      </c>
      <c r="Q72" s="55">
        <v>8197084.2594601382</v>
      </c>
      <c r="R72" s="55">
        <v>8405113.7894638348</v>
      </c>
      <c r="S72" s="37">
        <f t="shared" si="8"/>
        <v>111090607.51945284</v>
      </c>
    </row>
    <row r="73" spans="1:19" x14ac:dyDescent="0.55000000000000004">
      <c r="A73" s="31" t="s">
        <v>137</v>
      </c>
      <c r="B73" s="31" t="s">
        <v>459</v>
      </c>
      <c r="C73" s="55">
        <v>22316647.629761331</v>
      </c>
      <c r="D73" s="55">
        <v>23014490.571868721</v>
      </c>
      <c r="E73" s="55">
        <v>23734420.790402077</v>
      </c>
      <c r="F73" s="55">
        <v>24477068.925251927</v>
      </c>
      <c r="G73" s="55">
        <v>25243122.132024229</v>
      </c>
      <c r="H73" s="55">
        <v>26033302.314506013</v>
      </c>
      <c r="I73" s="55">
        <v>26804872.47348626</v>
      </c>
      <c r="J73" s="55">
        <v>27599395.390134517</v>
      </c>
      <c r="K73" s="55">
        <v>28417554.82832063</v>
      </c>
      <c r="L73" s="55">
        <v>29260054.945318095</v>
      </c>
      <c r="M73" s="55">
        <v>30127620.900725968</v>
      </c>
      <c r="N73" s="55">
        <v>30989189.701222219</v>
      </c>
      <c r="O73" s="55">
        <v>31875485.911706503</v>
      </c>
      <c r="P73" s="55">
        <v>32787220.347685929</v>
      </c>
      <c r="Q73" s="55">
        <v>33725124.285763659</v>
      </c>
      <c r="R73" s="55">
        <v>34689950.05338648</v>
      </c>
      <c r="S73" s="37">
        <f t="shared" si="8"/>
        <v>451095521.20156467</v>
      </c>
    </row>
    <row r="74" spans="1:19" x14ac:dyDescent="0.55000000000000004">
      <c r="A74" s="31" t="s">
        <v>22</v>
      </c>
      <c r="B74" s="31" t="s">
        <v>460</v>
      </c>
      <c r="C74" s="55">
        <v>18935536.390506186</v>
      </c>
      <c r="D74" s="55">
        <v>19448338.757979147</v>
      </c>
      <c r="E74" s="55">
        <v>19974930.039497983</v>
      </c>
      <c r="F74" s="55">
        <v>20517102.089105543</v>
      </c>
      <c r="G74" s="55">
        <v>21076446.234241582</v>
      </c>
      <c r="H74" s="55">
        <v>21654009.411273833</v>
      </c>
      <c r="I74" s="55">
        <v>22240679.267181404</v>
      </c>
      <c r="J74" s="55">
        <v>22847657.504887447</v>
      </c>
      <c r="K74" s="55">
        <v>23475653.161996875</v>
      </c>
      <c r="L74" s="55">
        <v>24125400.039550841</v>
      </c>
      <c r="M74" s="55">
        <v>24797657.566980179</v>
      </c>
      <c r="N74" s="55">
        <v>25451533.580931354</v>
      </c>
      <c r="O74" s="55">
        <v>26126718.688249461</v>
      </c>
      <c r="P74" s="55">
        <v>26823913.431900661</v>
      </c>
      <c r="Q74" s="55">
        <v>27543841.41819514</v>
      </c>
      <c r="R74" s="55">
        <v>28287250.07700235</v>
      </c>
      <c r="S74" s="37">
        <f t="shared" si="8"/>
        <v>373326667.65947998</v>
      </c>
    </row>
    <row r="75" spans="1:19" x14ac:dyDescent="0.55000000000000004">
      <c r="A75" s="31" t="s">
        <v>140</v>
      </c>
      <c r="B75" s="31" t="s">
        <v>460</v>
      </c>
      <c r="C75" s="55">
        <v>12690790.679708004</v>
      </c>
      <c r="D75" s="55">
        <v>13124294.155409522</v>
      </c>
      <c r="E75" s="55">
        <v>13572788.522941938</v>
      </c>
      <c r="F75" s="55">
        <v>14036545.144951012</v>
      </c>
      <c r="G75" s="55">
        <v>14515615.71584845</v>
      </c>
      <c r="H75" s="55">
        <v>15010313.214988625</v>
      </c>
      <c r="I75" s="55">
        <v>15553174.015411176</v>
      </c>
      <c r="J75" s="55">
        <v>16115747.696930159</v>
      </c>
      <c r="K75" s="55">
        <v>16698752.011163613</v>
      </c>
      <c r="L75" s="55">
        <v>17302930.89001368</v>
      </c>
      <c r="M75" s="55">
        <v>17929055.401768193</v>
      </c>
      <c r="N75" s="55">
        <v>18550476.427843913</v>
      </c>
      <c r="O75" s="55">
        <v>19193515.641798429</v>
      </c>
      <c r="P75" s="55">
        <v>19858927.115586396</v>
      </c>
      <c r="Q75" s="55">
        <v>20547491.276351951</v>
      </c>
      <c r="R75" s="55">
        <v>21260015.828952421</v>
      </c>
      <c r="S75" s="37">
        <f t="shared" si="8"/>
        <v>265960433.73966751</v>
      </c>
    </row>
    <row r="76" spans="1:19" x14ac:dyDescent="0.55000000000000004">
      <c r="A76" s="31" t="s">
        <v>141</v>
      </c>
      <c r="B76" s="31" t="s">
        <v>459</v>
      </c>
      <c r="C76" s="55">
        <v>4187846.5353862173</v>
      </c>
      <c r="D76" s="55">
        <v>4294576.0562447309</v>
      </c>
      <c r="E76" s="55">
        <v>4404031.2686077347</v>
      </c>
      <c r="F76" s="55">
        <v>4516144.6802340504</v>
      </c>
      <c r="G76" s="55">
        <v>4630923.4831964001</v>
      </c>
      <c r="H76" s="55">
        <v>4748588.0133709311</v>
      </c>
      <c r="I76" s="55">
        <v>4863553.8017861238</v>
      </c>
      <c r="J76" s="55">
        <v>4981345.9446084108</v>
      </c>
      <c r="K76" s="55">
        <v>5102034.1295267949</v>
      </c>
      <c r="L76" s="55">
        <v>5225689.7642978579</v>
      </c>
      <c r="M76" s="55">
        <v>5352386.0192367388</v>
      </c>
      <c r="N76" s="55">
        <v>5473200.5818072306</v>
      </c>
      <c r="O76" s="55">
        <v>5596779.5600276953</v>
      </c>
      <c r="P76" s="55">
        <v>5723186.3905907236</v>
      </c>
      <c r="Q76" s="55">
        <v>5852485.9676026963</v>
      </c>
      <c r="R76" s="55">
        <v>5984744.6760986978</v>
      </c>
      <c r="S76" s="37">
        <f t="shared" si="8"/>
        <v>80937516.872623041</v>
      </c>
    </row>
    <row r="77" spans="1:19" x14ac:dyDescent="0.55000000000000004">
      <c r="A77" s="31" t="s">
        <v>143</v>
      </c>
      <c r="B77" s="31" t="s">
        <v>459</v>
      </c>
      <c r="C77" s="55">
        <v>438758250.15849203</v>
      </c>
      <c r="D77" s="55">
        <v>444063262.49566907</v>
      </c>
      <c r="E77" s="55">
        <v>449427998.42653513</v>
      </c>
      <c r="F77" s="55">
        <v>454855120.23561454</v>
      </c>
      <c r="G77" s="55">
        <v>460346970.41128707</v>
      </c>
      <c r="H77" s="55">
        <v>465904532.57363504</v>
      </c>
      <c r="I77" s="55">
        <v>470179575.47380829</v>
      </c>
      <c r="J77" s="55">
        <v>474500356.11665314</v>
      </c>
      <c r="K77" s="55">
        <v>478867433.04796582</v>
      </c>
      <c r="L77" s="55">
        <v>483281372.26992875</v>
      </c>
      <c r="M77" s="55">
        <v>487742747.34578019</v>
      </c>
      <c r="N77" s="55">
        <v>491441775.66614407</v>
      </c>
      <c r="O77" s="55">
        <v>495175508.71567392</v>
      </c>
      <c r="P77" s="55">
        <v>498944329.56088167</v>
      </c>
      <c r="Q77" s="55">
        <v>502748625.89847243</v>
      </c>
      <c r="R77" s="55">
        <v>506588790.11370158</v>
      </c>
      <c r="S77" s="37">
        <f t="shared" si="8"/>
        <v>7602826648.5102434</v>
      </c>
    </row>
    <row r="78" spans="1:19" x14ac:dyDescent="0.55000000000000004">
      <c r="A78" s="31" t="s">
        <v>145</v>
      </c>
      <c r="B78" s="31" t="s">
        <v>459</v>
      </c>
      <c r="C78" s="55">
        <v>16349393.619123282</v>
      </c>
      <c r="D78" s="55">
        <v>16527801.423539653</v>
      </c>
      <c r="E78" s="55">
        <v>16708284.090722591</v>
      </c>
      <c r="F78" s="55">
        <v>16890690.056282498</v>
      </c>
      <c r="G78" s="55">
        <v>17075273.620200574</v>
      </c>
      <c r="H78" s="55">
        <v>17261220.875700511</v>
      </c>
      <c r="I78" s="55">
        <v>17462791.266202182</v>
      </c>
      <c r="J78" s="55">
        <v>17666821.933309145</v>
      </c>
      <c r="K78" s="55">
        <v>17873344.415288366</v>
      </c>
      <c r="L78" s="55">
        <v>18082390.680617452</v>
      </c>
      <c r="M78" s="55">
        <v>18293993.134371296</v>
      </c>
      <c r="N78" s="55">
        <v>18513972.470442459</v>
      </c>
      <c r="O78" s="55">
        <v>18736725.833932634</v>
      </c>
      <c r="P78" s="55">
        <v>18962289.969872497</v>
      </c>
      <c r="Q78" s="55">
        <v>19190702.139034923</v>
      </c>
      <c r="R78" s="55">
        <v>19422000.125736862</v>
      </c>
      <c r="S78" s="37">
        <f t="shared" si="8"/>
        <v>285017695.65437692</v>
      </c>
    </row>
    <row r="79" spans="1:19" x14ac:dyDescent="0.55000000000000004">
      <c r="A79" s="31" t="s">
        <v>34</v>
      </c>
      <c r="B79" s="31" t="s">
        <v>460</v>
      </c>
      <c r="C79" s="55">
        <v>97634317.022335857</v>
      </c>
      <c r="D79" s="55">
        <v>100708228.22743988</v>
      </c>
      <c r="E79" s="55">
        <v>103888402.06182204</v>
      </c>
      <c r="F79" s="55">
        <v>107178520.51395327</v>
      </c>
      <c r="G79" s="55">
        <v>110582393.4432898</v>
      </c>
      <c r="H79" s="55">
        <v>114103963.03089455</v>
      </c>
      <c r="I79" s="55">
        <v>117679333.53072596</v>
      </c>
      <c r="J79" s="55">
        <v>121375826.43802705</v>
      </c>
      <c r="K79" s="55">
        <v>125197547.38756627</v>
      </c>
      <c r="L79" s="55">
        <v>129148741.26117545</v>
      </c>
      <c r="M79" s="55">
        <v>133233796.91315439</v>
      </c>
      <c r="N79" s="55">
        <v>137210632.13147426</v>
      </c>
      <c r="O79" s="55">
        <v>141314261.24571133</v>
      </c>
      <c r="P79" s="55">
        <v>145548726.84483069</v>
      </c>
      <c r="Q79" s="55">
        <v>149918200.40841836</v>
      </c>
      <c r="R79" s="55">
        <v>154426986.41612977</v>
      </c>
      <c r="S79" s="37">
        <f t="shared" si="8"/>
        <v>1989149876.8769491</v>
      </c>
    </row>
    <row r="80" spans="1:19" x14ac:dyDescent="0.55000000000000004">
      <c r="A80" s="31" t="s">
        <v>35</v>
      </c>
      <c r="B80" s="31" t="s">
        <v>460</v>
      </c>
      <c r="C80" s="55">
        <v>47398401.403783508</v>
      </c>
      <c r="D80" s="55">
        <v>48075647.424675323</v>
      </c>
      <c r="E80" s="55">
        <v>48762955.464095354</v>
      </c>
      <c r="F80" s="55">
        <v>49460476.004498124</v>
      </c>
      <c r="G80" s="55">
        <v>50168361.790695116</v>
      </c>
      <c r="H80" s="55">
        <v>50886767.864007607</v>
      </c>
      <c r="I80" s="55">
        <v>51469386.708507001</v>
      </c>
      <c r="J80" s="55">
        <v>52059074.054196417</v>
      </c>
      <c r="K80" s="55">
        <v>52655917.183396824</v>
      </c>
      <c r="L80" s="55">
        <v>53260004.467293397</v>
      </c>
      <c r="M80" s="55">
        <v>53871425.379598826</v>
      </c>
      <c r="N80" s="55">
        <v>54268164.009125717</v>
      </c>
      <c r="O80" s="55">
        <v>54668188.338010222</v>
      </c>
      <c r="P80" s="55">
        <v>55071526.213588931</v>
      </c>
      <c r="Q80" s="55">
        <v>55478205.720516086</v>
      </c>
      <c r="R80" s="55">
        <v>55888255.182788573</v>
      </c>
      <c r="S80" s="37">
        <f t="shared" si="8"/>
        <v>833442757.20877707</v>
      </c>
    </row>
    <row r="81" spans="1:19" x14ac:dyDescent="0.55000000000000004">
      <c r="A81" s="31" t="s">
        <v>28</v>
      </c>
      <c r="B81" s="31" t="s">
        <v>460</v>
      </c>
      <c r="C81" s="55">
        <v>8824369.0812466238</v>
      </c>
      <c r="D81" s="55">
        <v>9172230.2989915386</v>
      </c>
      <c r="E81" s="55">
        <v>9507505.6331173703</v>
      </c>
      <c r="F81" s="55">
        <v>9825278.907916652</v>
      </c>
      <c r="G81" s="55">
        <v>10118534.213294419</v>
      </c>
      <c r="H81" s="55">
        <v>10380584.310899066</v>
      </c>
      <c r="I81" s="55">
        <v>10636759.071619343</v>
      </c>
      <c r="J81" s="55">
        <v>10899549.42946166</v>
      </c>
      <c r="K81" s="55">
        <v>11169133.853655824</v>
      </c>
      <c r="L81" s="55">
        <v>11445695.817548551</v>
      </c>
      <c r="M81" s="55">
        <v>11729423.943433706</v>
      </c>
      <c r="N81" s="55">
        <v>12031918.787733741</v>
      </c>
      <c r="O81" s="55">
        <v>12342459.615062892</v>
      </c>
      <c r="P81" s="55">
        <v>12661267.000179401</v>
      </c>
      <c r="Q81" s="55">
        <v>12988567.735492192</v>
      </c>
      <c r="R81" s="55">
        <v>13324595.010643659</v>
      </c>
      <c r="S81" s="37">
        <f t="shared" si="8"/>
        <v>177057872.71029663</v>
      </c>
    </row>
    <row r="82" spans="1:19" x14ac:dyDescent="0.55000000000000004">
      <c r="A82" s="31" t="s">
        <v>146</v>
      </c>
      <c r="B82" s="31" t="s">
        <v>459</v>
      </c>
      <c r="C82" s="55">
        <v>42032391.129939459</v>
      </c>
      <c r="D82" s="55">
        <v>42976143.716068633</v>
      </c>
      <c r="E82" s="55">
        <v>43943384.112330638</v>
      </c>
      <c r="F82" s="55">
        <v>44934805.135817654</v>
      </c>
      <c r="G82" s="55">
        <v>45950833.848746188</v>
      </c>
      <c r="H82" s="55">
        <v>46991909.210260965</v>
      </c>
      <c r="I82" s="55">
        <v>47846394.055075884</v>
      </c>
      <c r="J82" s="55">
        <v>48716867.502557002</v>
      </c>
      <c r="K82" s="55">
        <v>49603618.938040636</v>
      </c>
      <c r="L82" s="55">
        <v>50506943.200076953</v>
      </c>
      <c r="M82" s="55">
        <v>51427140.67845244</v>
      </c>
      <c r="N82" s="55">
        <v>52105641.366331384</v>
      </c>
      <c r="O82" s="55">
        <v>52793417.749155544</v>
      </c>
      <c r="P82" s="55">
        <v>53490590.080989376</v>
      </c>
      <c r="Q82" s="55">
        <v>54197280.323740534</v>
      </c>
      <c r="R82" s="55">
        <v>54913612.168133736</v>
      </c>
      <c r="S82" s="37">
        <f t="shared" si="8"/>
        <v>782430973.21571684</v>
      </c>
    </row>
    <row r="83" spans="1:19" x14ac:dyDescent="0.55000000000000004">
      <c r="A83" s="31" t="s">
        <v>148</v>
      </c>
      <c r="B83" s="31" t="s">
        <v>459</v>
      </c>
      <c r="C83" s="55">
        <v>10303872.086252259</v>
      </c>
      <c r="D83" s="55">
        <v>10725504.426162614</v>
      </c>
      <c r="E83" s="55">
        <v>11164478.535231834</v>
      </c>
      <c r="F83" s="55">
        <v>11621466.592387751</v>
      </c>
      <c r="G83" s="55">
        <v>12097302.853964116</v>
      </c>
      <c r="H83" s="55">
        <v>12592834.196096374</v>
      </c>
      <c r="I83" s="55">
        <v>13131626.335756488</v>
      </c>
      <c r="J83" s="55">
        <v>13693792.106897052</v>
      </c>
      <c r="K83" s="55">
        <v>14280335.080021679</v>
      </c>
      <c r="L83" s="55">
        <v>14892302.396019334</v>
      </c>
      <c r="M83" s="55">
        <v>15530786.643168375</v>
      </c>
      <c r="N83" s="55">
        <v>16200622.043489624</v>
      </c>
      <c r="O83" s="55">
        <v>16899612.336903293</v>
      </c>
      <c r="P83" s="55">
        <v>17629017.844021425</v>
      </c>
      <c r="Q83" s="55">
        <v>18390153.763474062</v>
      </c>
      <c r="R83" s="55">
        <v>19184392.549275752</v>
      </c>
      <c r="S83" s="37">
        <f t="shared" si="8"/>
        <v>228338099.78912205</v>
      </c>
    </row>
    <row r="84" spans="1:19" x14ac:dyDescent="0.55000000000000004">
      <c r="A84" s="31" t="s">
        <v>29</v>
      </c>
      <c r="B84" s="31" t="s">
        <v>460</v>
      </c>
      <c r="C84" s="55">
        <v>194873700.69657916</v>
      </c>
      <c r="D84" s="55">
        <v>200124288.52570498</v>
      </c>
      <c r="E84" s="55">
        <v>205475034.90497369</v>
      </c>
      <c r="F84" s="55">
        <v>210948919.93098316</v>
      </c>
      <c r="G84" s="55">
        <v>216553729.27711895</v>
      </c>
      <c r="H84" s="55">
        <v>222293365.36936286</v>
      </c>
      <c r="I84" s="55">
        <v>228229050.07875547</v>
      </c>
      <c r="J84" s="55">
        <v>234334250.62257648</v>
      </c>
      <c r="K84" s="55">
        <v>240613839.81397659</v>
      </c>
      <c r="L84" s="55">
        <v>247072830.63379884</v>
      </c>
      <c r="M84" s="55">
        <v>253716380.26315379</v>
      </c>
      <c r="N84" s="55">
        <v>260446816.27110034</v>
      </c>
      <c r="O84" s="55">
        <v>267366747.45979977</v>
      </c>
      <c r="P84" s="55">
        <v>274481541.64794624</v>
      </c>
      <c r="Q84" s="55">
        <v>281796718.84666449</v>
      </c>
      <c r="R84" s="55">
        <v>289317955.57644856</v>
      </c>
      <c r="S84" s="37">
        <f t="shared" si="8"/>
        <v>3827645169.9189439</v>
      </c>
    </row>
    <row r="85" spans="1:19" x14ac:dyDescent="0.55000000000000004">
      <c r="A85" s="31" t="s">
        <v>149</v>
      </c>
      <c r="B85" s="31" t="s">
        <v>460</v>
      </c>
      <c r="C85" s="55">
        <v>61348266.316611342</v>
      </c>
      <c r="D85" s="55">
        <v>62743675.168005705</v>
      </c>
      <c r="E85" s="55">
        <v>64208869.610172242</v>
      </c>
      <c r="F85" s="55">
        <v>65756032.756755643</v>
      </c>
      <c r="G85" s="55">
        <v>67400268.403861895</v>
      </c>
      <c r="H85" s="55">
        <v>69161446.494529605</v>
      </c>
      <c r="I85" s="55">
        <v>71118790.173023298</v>
      </c>
      <c r="J85" s="55">
        <v>73236101.488998756</v>
      </c>
      <c r="K85" s="55">
        <v>75544964.224886149</v>
      </c>
      <c r="L85" s="55">
        <v>78084335.723660976</v>
      </c>
      <c r="M85" s="55">
        <v>80902297.332771987</v>
      </c>
      <c r="N85" s="55">
        <v>84025313.48852551</v>
      </c>
      <c r="O85" s="55">
        <v>87558320.564598769</v>
      </c>
      <c r="P85" s="55">
        <v>91591915.102803528</v>
      </c>
      <c r="Q85" s="55">
        <v>96238092.944230303</v>
      </c>
      <c r="R85" s="55">
        <v>101635334.72956263</v>
      </c>
      <c r="S85" s="37">
        <f t="shared" si="8"/>
        <v>1230554024.5229983</v>
      </c>
    </row>
    <row r="86" spans="1:19" x14ac:dyDescent="0.55000000000000004">
      <c r="A86" s="31" t="s">
        <v>151</v>
      </c>
      <c r="B86" s="31" t="s">
        <v>459</v>
      </c>
      <c r="C86" s="55">
        <v>6076014.4411291918</v>
      </c>
      <c r="D86" s="55">
        <v>6229297.9117482956</v>
      </c>
      <c r="E86" s="55">
        <v>6386536.2161829397</v>
      </c>
      <c r="F86" s="55">
        <v>6547733.1022684779</v>
      </c>
      <c r="G86" s="55">
        <v>6713009.05414462</v>
      </c>
      <c r="H86" s="55">
        <v>6882453.6349826949</v>
      </c>
      <c r="I86" s="55">
        <v>7043325.9132959619</v>
      </c>
      <c r="J86" s="55">
        <v>7207977.846015228</v>
      </c>
      <c r="K86" s="55">
        <v>7376498.6621870184</v>
      </c>
      <c r="L86" s="55">
        <v>7548979.7069448829</v>
      </c>
      <c r="M86" s="55">
        <v>7725514.4919133931</v>
      </c>
      <c r="N86" s="55">
        <v>7887737.069631285</v>
      </c>
      <c r="O86" s="55">
        <v>8053388.9537632037</v>
      </c>
      <c r="P86" s="55">
        <v>8222543.1737108175</v>
      </c>
      <c r="Q86" s="55">
        <v>8395274.3270975258</v>
      </c>
      <c r="R86" s="55">
        <v>8571658.6137707196</v>
      </c>
      <c r="S86" s="37">
        <f t="shared" si="8"/>
        <v>116867943.11878626</v>
      </c>
    </row>
    <row r="87" spans="1:19" x14ac:dyDescent="0.55000000000000004">
      <c r="A87" s="31" t="s">
        <v>153</v>
      </c>
      <c r="B87" s="31" t="s">
        <v>459</v>
      </c>
      <c r="C87" s="55">
        <v>72853380.560400248</v>
      </c>
      <c r="D87" s="55">
        <v>73703380.604502723</v>
      </c>
      <c r="E87" s="55">
        <v>74564511.326033309</v>
      </c>
      <c r="F87" s="55">
        <v>75436957.913985789</v>
      </c>
      <c r="G87" s="55">
        <v>76320961.246066362</v>
      </c>
      <c r="H87" s="55">
        <v>77216839.515197098</v>
      </c>
      <c r="I87" s="55">
        <v>78093751.047514424</v>
      </c>
      <c r="J87" s="55">
        <v>78981628.073809907</v>
      </c>
      <c r="K87" s="55">
        <v>79880613.929884955</v>
      </c>
      <c r="L87" s="55">
        <v>80790853.920419469</v>
      </c>
      <c r="M87" s="55">
        <v>81712495.346657708</v>
      </c>
      <c r="N87" s="55">
        <v>82539197.273552328</v>
      </c>
      <c r="O87" s="55">
        <v>83375505.413947642</v>
      </c>
      <c r="P87" s="55">
        <v>84221538.928736866</v>
      </c>
      <c r="Q87" s="55">
        <v>85077418.54328993</v>
      </c>
      <c r="R87" s="55">
        <v>85943266.568426222</v>
      </c>
      <c r="S87" s="37">
        <f t="shared" si="8"/>
        <v>1270712300.212425</v>
      </c>
    </row>
    <row r="88" spans="1:19" x14ac:dyDescent="0.55000000000000004">
      <c r="A88" s="31" t="s">
        <v>154</v>
      </c>
      <c r="B88" s="31" t="s">
        <v>459</v>
      </c>
      <c r="C88" s="55">
        <v>86576120.842298433</v>
      </c>
      <c r="D88" s="55">
        <v>88009306.903851077</v>
      </c>
      <c r="E88" s="55">
        <v>89455357.430553228</v>
      </c>
      <c r="F88" s="55">
        <v>90929639.683970556</v>
      </c>
      <c r="G88" s="55">
        <v>92431545.891909987</v>
      </c>
      <c r="H88" s="55">
        <v>93961702.41005227</v>
      </c>
      <c r="I88" s="55">
        <v>95438598.082543015</v>
      </c>
      <c r="J88" s="55">
        <v>96945123.674589232</v>
      </c>
      <c r="K88" s="55">
        <v>98482575.151405245</v>
      </c>
      <c r="L88" s="55">
        <v>100052367.82275176</v>
      </c>
      <c r="M88" s="55">
        <v>101656049.93941179</v>
      </c>
      <c r="N88" s="55">
        <v>103183775.94128758</v>
      </c>
      <c r="O88" s="55">
        <v>104745641.54036023</v>
      </c>
      <c r="P88" s="55">
        <v>106343618.04457876</v>
      </c>
      <c r="Q88" s="55">
        <v>107979880.60921818</v>
      </c>
      <c r="R88" s="55">
        <v>109656831.94147633</v>
      </c>
      <c r="S88" s="37">
        <f t="shared" si="8"/>
        <v>1565848135.9102576</v>
      </c>
    </row>
    <row r="89" spans="1:19" x14ac:dyDescent="0.55000000000000004">
      <c r="A89" s="31" t="s">
        <v>157</v>
      </c>
      <c r="B89" s="31" t="s">
        <v>460</v>
      </c>
      <c r="C89" s="55">
        <v>380559067.45800495</v>
      </c>
      <c r="D89" s="55">
        <v>378929033.42185175</v>
      </c>
      <c r="E89" s="55">
        <v>377232940.04398513</v>
      </c>
      <c r="F89" s="55">
        <v>375470778.653413</v>
      </c>
      <c r="G89" s="55">
        <v>373648232.39532977</v>
      </c>
      <c r="H89" s="55">
        <v>371778643.52589536</v>
      </c>
      <c r="I89" s="55">
        <v>370106313.24338531</v>
      </c>
      <c r="J89" s="55">
        <v>368453413.16345358</v>
      </c>
      <c r="K89" s="55">
        <v>366819926.69049841</v>
      </c>
      <c r="L89" s="55">
        <v>365205839.07106149</v>
      </c>
      <c r="M89" s="55">
        <v>363611137.405532</v>
      </c>
      <c r="N89" s="55">
        <v>362860625.28899086</v>
      </c>
      <c r="O89" s="55">
        <v>362120501.33401811</v>
      </c>
      <c r="P89" s="55">
        <v>361390834.67693347</v>
      </c>
      <c r="Q89" s="55">
        <v>360671695.76221877</v>
      </c>
      <c r="R89" s="55">
        <v>359963156.3600747</v>
      </c>
      <c r="S89" s="37">
        <f t="shared" si="8"/>
        <v>5898822138.4946461</v>
      </c>
    </row>
    <row r="90" spans="1:19" x14ac:dyDescent="0.55000000000000004">
      <c r="A90" s="31" t="s">
        <v>158</v>
      </c>
      <c r="B90" s="31" t="s">
        <v>459</v>
      </c>
      <c r="C90" s="55">
        <v>8340172.7865280006</v>
      </c>
      <c r="D90" s="55">
        <v>8589155.9258615877</v>
      </c>
      <c r="E90" s="55">
        <v>8839607.0564265531</v>
      </c>
      <c r="F90" s="55">
        <v>9093863.4356632587</v>
      </c>
      <c r="G90" s="55">
        <v>9351201.6475357078</v>
      </c>
      <c r="H90" s="55">
        <v>9612959.3937398046</v>
      </c>
      <c r="I90" s="55">
        <v>9878809.6489553899</v>
      </c>
      <c r="J90" s="55">
        <v>10152747.04029238</v>
      </c>
      <c r="K90" s="55">
        <v>10435025.465844564</v>
      </c>
      <c r="L90" s="55">
        <v>10725906.872127393</v>
      </c>
      <c r="M90" s="55">
        <v>11025661.50994825</v>
      </c>
      <c r="N90" s="55">
        <v>11280537.699027134</v>
      </c>
      <c r="O90" s="55">
        <v>11541762.148372384</v>
      </c>
      <c r="P90" s="55">
        <v>11809498.251973884</v>
      </c>
      <c r="Q90" s="55">
        <v>12083913.673152288</v>
      </c>
      <c r="R90" s="55">
        <v>12365180.457027111</v>
      </c>
      <c r="S90" s="37">
        <f t="shared" si="8"/>
        <v>165126003.01247573</v>
      </c>
    </row>
    <row r="91" spans="1:19" x14ac:dyDescent="0.55000000000000004">
      <c r="A91" s="31" t="s">
        <v>159</v>
      </c>
      <c r="B91" s="31" t="s">
        <v>459</v>
      </c>
      <c r="C91" s="55">
        <v>233689.41248227045</v>
      </c>
      <c r="D91" s="55">
        <v>239346.46440287514</v>
      </c>
      <c r="E91" s="55">
        <v>245074.11569012771</v>
      </c>
      <c r="F91" s="55">
        <v>250897.53634739996</v>
      </c>
      <c r="G91" s="55">
        <v>256820.55726467681</v>
      </c>
      <c r="H91" s="55">
        <v>262879.26000867807</v>
      </c>
      <c r="I91" s="55">
        <v>269090.95239490469</v>
      </c>
      <c r="J91" s="55">
        <v>275471.96729999682</v>
      </c>
      <c r="K91" s="55">
        <v>282026.47394456691</v>
      </c>
      <c r="L91" s="55">
        <v>288758.75287716021</v>
      </c>
      <c r="M91" s="55">
        <v>295673.19878927193</v>
      </c>
      <c r="N91" s="55">
        <v>301501.64651351562</v>
      </c>
      <c r="O91" s="55">
        <v>307463.8456870541</v>
      </c>
      <c r="P91" s="55">
        <v>313562.58174040477</v>
      </c>
      <c r="Q91" s="55">
        <v>319800.70584218192</v>
      </c>
      <c r="R91" s="55">
        <v>326181.13635211933</v>
      </c>
      <c r="S91" s="37">
        <f t="shared" si="8"/>
        <v>4468238.6076372052</v>
      </c>
    </row>
    <row r="92" spans="1:19" x14ac:dyDescent="0.55000000000000004">
      <c r="A92" s="31" t="s">
        <v>160</v>
      </c>
      <c r="B92" s="31" t="s">
        <v>459</v>
      </c>
      <c r="C92" s="55">
        <v>12361975.018988442</v>
      </c>
      <c r="D92" s="55">
        <v>12747887.6371282</v>
      </c>
      <c r="E92" s="55">
        <v>13146089.367815956</v>
      </c>
      <c r="F92" s="55">
        <v>13557210.358563464</v>
      </c>
      <c r="G92" s="55">
        <v>13982052.040345605</v>
      </c>
      <c r="H92" s="55">
        <v>14421160.789509274</v>
      </c>
      <c r="I92" s="55">
        <v>14881597.390565263</v>
      </c>
      <c r="J92" s="55">
        <v>15357196.985647302</v>
      </c>
      <c r="K92" s="55">
        <v>15848454.12882611</v>
      </c>
      <c r="L92" s="55">
        <v>16355879.563144168</v>
      </c>
      <c r="M92" s="55">
        <v>16880000.750190876</v>
      </c>
      <c r="N92" s="55">
        <v>17433918.083729487</v>
      </c>
      <c r="O92" s="55">
        <v>18006479.526750259</v>
      </c>
      <c r="P92" s="55">
        <v>18598308.330570016</v>
      </c>
      <c r="Q92" s="55">
        <v>19210048.652822208</v>
      </c>
      <c r="R92" s="55">
        <v>19842366.258855887</v>
      </c>
      <c r="S92" s="37">
        <f t="shared" si="8"/>
        <v>252630624.8834525</v>
      </c>
    </row>
    <row r="93" spans="1:19" x14ac:dyDescent="0.55000000000000004">
      <c r="A93" s="31" t="s">
        <v>162</v>
      </c>
      <c r="B93" s="31"/>
      <c r="C93" s="55">
        <v>2049833.8541863239</v>
      </c>
      <c r="D93" s="55">
        <v>2114117.7733615539</v>
      </c>
      <c r="E93" s="55">
        <v>2180418.1943373587</v>
      </c>
      <c r="F93" s="55">
        <v>2248798.3887915262</v>
      </c>
      <c r="G93" s="55">
        <v>2319323.6142059872</v>
      </c>
      <c r="H93" s="55">
        <v>2392061.1762089487</v>
      </c>
      <c r="I93" s="55">
        <v>2470774.9434846444</v>
      </c>
      <c r="J93" s="55">
        <v>2552078.9439119431</v>
      </c>
      <c r="K93" s="55">
        <v>2636058.4161695279</v>
      </c>
      <c r="L93" s="55">
        <v>2722801.4040093045</v>
      </c>
      <c r="M93" s="55">
        <v>2812398.8485690639</v>
      </c>
      <c r="N93" s="55">
        <v>2892147.4525954118</v>
      </c>
      <c r="O93" s="55">
        <v>2974165.0168450396</v>
      </c>
      <c r="P93" s="55">
        <v>3058516.2977249697</v>
      </c>
      <c r="Q93" s="55">
        <v>3145267.905109779</v>
      </c>
      <c r="R93" s="55">
        <v>3234488.3555315463</v>
      </c>
      <c r="S93" s="37">
        <f t="shared" si="8"/>
        <v>41803250.585042924</v>
      </c>
    </row>
    <row r="94" spans="1:19" x14ac:dyDescent="0.55000000000000004">
      <c r="A94" s="31" t="s">
        <v>163</v>
      </c>
      <c r="B94" s="31" t="s">
        <v>459</v>
      </c>
      <c r="C94" s="55">
        <v>6302770.1513245944</v>
      </c>
      <c r="D94" s="55">
        <v>6472887.536312405</v>
      </c>
      <c r="E94" s="55">
        <v>6647944.0329497522</v>
      </c>
      <c r="F94" s="55">
        <v>6827589.5549875144</v>
      </c>
      <c r="G94" s="55">
        <v>7011794.7157062273</v>
      </c>
      <c r="H94" s="55">
        <v>7200513.6697384398</v>
      </c>
      <c r="I94" s="55">
        <v>7383717.5076739583</v>
      </c>
      <c r="J94" s="55">
        <v>7571664.1936418051</v>
      </c>
      <c r="K94" s="55">
        <v>7764477.0112983258</v>
      </c>
      <c r="L94" s="55">
        <v>7962282.4520237176</v>
      </c>
      <c r="M94" s="55">
        <v>8165210.2984072305</v>
      </c>
      <c r="N94" s="55">
        <v>8347806.566149299</v>
      </c>
      <c r="O94" s="55">
        <v>8534548.6430628244</v>
      </c>
      <c r="P94" s="55">
        <v>8725531.0950520877</v>
      </c>
      <c r="Q94" s="55">
        <v>8920850.6491134576</v>
      </c>
      <c r="R94" s="55">
        <v>9120606.2427814733</v>
      </c>
      <c r="S94" s="37">
        <f t="shared" si="8"/>
        <v>122960194.32022312</v>
      </c>
    </row>
    <row r="95" spans="1:19" x14ac:dyDescent="0.55000000000000004">
      <c r="A95" s="31" t="s">
        <v>164</v>
      </c>
      <c r="B95" s="31" t="s">
        <v>459</v>
      </c>
      <c r="C95" s="55">
        <v>9139406.2923353426</v>
      </c>
      <c r="D95" s="55">
        <v>9425856.6393130776</v>
      </c>
      <c r="E95" s="55">
        <v>9721744.9318283293</v>
      </c>
      <c r="F95" s="55">
        <v>10027266.912264746</v>
      </c>
      <c r="G95" s="55">
        <v>10342745.29533066</v>
      </c>
      <c r="H95" s="55">
        <v>10668424.79552816</v>
      </c>
      <c r="I95" s="55">
        <v>11023320.565501845</v>
      </c>
      <c r="J95" s="55">
        <v>11390033.830800973</v>
      </c>
      <c r="K95" s="55">
        <v>11768958.406628322</v>
      </c>
      <c r="L95" s="55">
        <v>12160501.240382209</v>
      </c>
      <c r="M95" s="55">
        <v>12565082.849792611</v>
      </c>
      <c r="N95" s="55">
        <v>12969347.363054425</v>
      </c>
      <c r="O95" s="55">
        <v>13386627.612568412</v>
      </c>
      <c r="P95" s="55">
        <v>13817342.895151621</v>
      </c>
      <c r="Q95" s="55">
        <v>14261926.021521911</v>
      </c>
      <c r="R95" s="55">
        <v>14720823.752021432</v>
      </c>
      <c r="S95" s="37">
        <f t="shared" si="8"/>
        <v>187389409.40402406</v>
      </c>
    </row>
    <row r="96" spans="1:19" x14ac:dyDescent="0.55000000000000004">
      <c r="A96" s="31" t="s">
        <v>27</v>
      </c>
      <c r="B96" s="31" t="s">
        <v>460</v>
      </c>
      <c r="C96" s="55">
        <v>270592153.80396044</v>
      </c>
      <c r="D96" s="55">
        <v>273110229.05046391</v>
      </c>
      <c r="E96" s="55">
        <v>275411817.94480073</v>
      </c>
      <c r="F96" s="55">
        <v>277667710.94341797</v>
      </c>
      <c r="G96" s="55">
        <v>279880434.35168868</v>
      </c>
      <c r="H96" s="55">
        <v>282056547.58867806</v>
      </c>
      <c r="I96" s="55">
        <v>284665518.05721813</v>
      </c>
      <c r="J96" s="55">
        <v>287298708.01407808</v>
      </c>
      <c r="K96" s="55">
        <v>289956343.3346504</v>
      </c>
      <c r="L96" s="55">
        <v>292638652.01331896</v>
      </c>
      <c r="M96" s="55">
        <v>295345864.18348545</v>
      </c>
      <c r="N96" s="55">
        <v>297776737.70307279</v>
      </c>
      <c r="O96" s="55">
        <v>300227748.83675671</v>
      </c>
      <c r="P96" s="55">
        <v>302699065.56661475</v>
      </c>
      <c r="Q96" s="55">
        <v>305190857.28628176</v>
      </c>
      <c r="R96" s="55">
        <v>307703294.81290191</v>
      </c>
      <c r="S96" s="37">
        <f t="shared" ref="S96:S111" si="9">SUM(C96:R96)</f>
        <v>4622221683.4913883</v>
      </c>
    </row>
    <row r="97" spans="1:19" x14ac:dyDescent="0.55000000000000004">
      <c r="A97" s="31" t="s">
        <v>165</v>
      </c>
      <c r="B97" s="31" t="s">
        <v>460</v>
      </c>
      <c r="C97" s="55">
        <v>19376604.150791079</v>
      </c>
      <c r="D97" s="55">
        <v>19965745.382973149</v>
      </c>
      <c r="E97" s="55">
        <v>20570849.456007831</v>
      </c>
      <c r="F97" s="55">
        <v>21193769.013801478</v>
      </c>
      <c r="G97" s="55">
        <v>21835976.987754323</v>
      </c>
      <c r="H97" s="55">
        <v>22498187.502922148</v>
      </c>
      <c r="I97" s="55">
        <v>23138160.457298566</v>
      </c>
      <c r="J97" s="55">
        <v>23796532.880175903</v>
      </c>
      <c r="K97" s="55">
        <v>24473836.770876568</v>
      </c>
      <c r="L97" s="55">
        <v>25170619.557108432</v>
      </c>
      <c r="M97" s="55">
        <v>25887444.543117315</v>
      </c>
      <c r="N97" s="55">
        <v>26571262.627790388</v>
      </c>
      <c r="O97" s="55">
        <v>27273299.520745795</v>
      </c>
      <c r="P97" s="55">
        <v>27994043.066138417</v>
      </c>
      <c r="Q97" s="55">
        <v>28733994.209978547</v>
      </c>
      <c r="R97" s="55">
        <v>29493667.352640506</v>
      </c>
      <c r="S97" s="37">
        <f t="shared" si="9"/>
        <v>387973993.48012036</v>
      </c>
    </row>
    <row r="98" spans="1:19" x14ac:dyDescent="0.55000000000000004">
      <c r="A98" s="31" t="s">
        <v>167</v>
      </c>
      <c r="B98" s="31" t="s">
        <v>459</v>
      </c>
      <c r="C98" s="55">
        <v>9601475.9934451506</v>
      </c>
      <c r="D98" s="55">
        <v>9882746.5398195349</v>
      </c>
      <c r="E98" s="55">
        <v>10173614.754453093</v>
      </c>
      <c r="F98" s="55">
        <v>10473627.330469774</v>
      </c>
      <c r="G98" s="55">
        <v>10782933.634261966</v>
      </c>
      <c r="H98" s="55">
        <v>11100818.046332985</v>
      </c>
      <c r="I98" s="55">
        <v>11407117.88460972</v>
      </c>
      <c r="J98" s="55">
        <v>11721974.779106839</v>
      </c>
      <c r="K98" s="55">
        <v>12045631.947616961</v>
      </c>
      <c r="L98" s="55">
        <v>12378339.685721077</v>
      </c>
      <c r="M98" s="55">
        <v>12720355.579248892</v>
      </c>
      <c r="N98" s="55">
        <v>13043598.591916926</v>
      </c>
      <c r="O98" s="55">
        <v>13375226.977412045</v>
      </c>
      <c r="P98" s="55">
        <v>13715464.915097363</v>
      </c>
      <c r="Q98" s="55">
        <v>14064542.836418439</v>
      </c>
      <c r="R98" s="55">
        <v>14422697.609184839</v>
      </c>
      <c r="S98" s="37">
        <f t="shared" si="9"/>
        <v>190910167.10511562</v>
      </c>
    </row>
    <row r="99" spans="1:19" x14ac:dyDescent="0.55000000000000004">
      <c r="A99" s="31" t="s">
        <v>21</v>
      </c>
      <c r="B99" s="31" t="s">
        <v>460</v>
      </c>
      <c r="C99" s="55">
        <v>5312992.638065828</v>
      </c>
      <c r="D99" s="55">
        <v>5391136.6328159869</v>
      </c>
      <c r="E99" s="55">
        <v>5466958.8276956575</v>
      </c>
      <c r="F99" s="55">
        <v>5541745.9311323985</v>
      </c>
      <c r="G99" s="55">
        <v>5615866.7926383279</v>
      </c>
      <c r="H99" s="55">
        <v>5689324.2926834328</v>
      </c>
      <c r="I99" s="55">
        <v>5767241.164025859</v>
      </c>
      <c r="J99" s="55">
        <v>5846443.0585314268</v>
      </c>
      <c r="K99" s="55">
        <v>5926951.3125867341</v>
      </c>
      <c r="L99" s="55">
        <v>6008787.6175113944</v>
      </c>
      <c r="M99" s="55">
        <v>6091974.0254723802</v>
      </c>
      <c r="N99" s="55">
        <v>6174484.1586602479</v>
      </c>
      <c r="O99" s="55">
        <v>6258320.0714015951</v>
      </c>
      <c r="P99" s="55">
        <v>6343503.1668607211</v>
      </c>
      <c r="Q99" s="55">
        <v>6430055.1937898379</v>
      </c>
      <c r="R99" s="55">
        <v>6517998.2521094447</v>
      </c>
      <c r="S99" s="37">
        <f t="shared" si="9"/>
        <v>94383783.135981262</v>
      </c>
    </row>
    <row r="100" spans="1:19" x14ac:dyDescent="0.55000000000000004">
      <c r="A100" s="31" t="s">
        <v>53</v>
      </c>
      <c r="B100" s="31" t="s">
        <v>459</v>
      </c>
      <c r="C100" s="55">
        <v>24291982.454184968</v>
      </c>
      <c r="D100" s="55">
        <v>24674421.572444443</v>
      </c>
      <c r="E100" s="55">
        <v>25060339.495225027</v>
      </c>
      <c r="F100" s="55">
        <v>25450477.027983263</v>
      </c>
      <c r="G100" s="55">
        <v>25845503.46143274</v>
      </c>
      <c r="H100" s="55">
        <v>26246647.83724124</v>
      </c>
      <c r="I100" s="55">
        <v>26710491.419832557</v>
      </c>
      <c r="J100" s="55">
        <v>27182667.487489462</v>
      </c>
      <c r="K100" s="55">
        <v>27663329.381406944</v>
      </c>
      <c r="L100" s="55">
        <v>28152633.365819447</v>
      </c>
      <c r="M100" s="55">
        <v>28650738.686534151</v>
      </c>
      <c r="N100" s="55">
        <v>29278745.054071639</v>
      </c>
      <c r="O100" s="55">
        <v>29920578.636731338</v>
      </c>
      <c r="P100" s="55">
        <v>30576545.697723925</v>
      </c>
      <c r="Q100" s="55">
        <v>31246959.337811057</v>
      </c>
      <c r="R100" s="55">
        <v>31932139.649565842</v>
      </c>
      <c r="S100" s="37">
        <f t="shared" si="9"/>
        <v>442884200.56549799</v>
      </c>
    </row>
    <row r="101" spans="1:19" x14ac:dyDescent="0.55000000000000004">
      <c r="A101" s="31" t="s">
        <v>172</v>
      </c>
      <c r="B101" s="31" t="s">
        <v>459</v>
      </c>
      <c r="C101" s="55">
        <v>12100715.130677931</v>
      </c>
      <c r="D101" s="55">
        <v>12420804.648559777</v>
      </c>
      <c r="E101" s="55">
        <v>12748080.329486454</v>
      </c>
      <c r="F101" s="55">
        <v>13084350.250762964</v>
      </c>
      <c r="G101" s="55">
        <v>13430723.334355047</v>
      </c>
      <c r="H101" s="55">
        <v>13788093.821093051</v>
      </c>
      <c r="I101" s="55">
        <v>14145327.36164752</v>
      </c>
      <c r="J101" s="55">
        <v>14515104.407750854</v>
      </c>
      <c r="K101" s="55">
        <v>14897718.891314879</v>
      </c>
      <c r="L101" s="55">
        <v>15293476.476503048</v>
      </c>
      <c r="M101" s="55">
        <v>15702694.788829615</v>
      </c>
      <c r="N101" s="55">
        <v>16083654.144262426</v>
      </c>
      <c r="O101" s="55">
        <v>16476390.930516742</v>
      </c>
      <c r="P101" s="55">
        <v>16881161.0335881</v>
      </c>
      <c r="Q101" s="55">
        <v>17298229.61991825</v>
      </c>
      <c r="R101" s="55">
        <v>17727871.293713324</v>
      </c>
      <c r="S101" s="37">
        <f t="shared" si="9"/>
        <v>236594396.46298003</v>
      </c>
    </row>
    <row r="102" spans="1:19" x14ac:dyDescent="0.55000000000000004">
      <c r="A102" s="31" t="s">
        <v>175</v>
      </c>
      <c r="B102" s="31" t="s">
        <v>459</v>
      </c>
      <c r="C102" s="55">
        <v>16382327.16505402</v>
      </c>
      <c r="D102" s="55">
        <v>16549124.193652257</v>
      </c>
      <c r="E102" s="55">
        <v>16717662.619641731</v>
      </c>
      <c r="F102" s="55">
        <v>16887961.137782108</v>
      </c>
      <c r="G102" s="55">
        <v>17060038.64950601</v>
      </c>
      <c r="H102" s="55">
        <v>17233914.265271347</v>
      </c>
      <c r="I102" s="55">
        <v>17384822.501430646</v>
      </c>
      <c r="J102" s="55">
        <v>17537130.886443935</v>
      </c>
      <c r="K102" s="55">
        <v>17690853.262366757</v>
      </c>
      <c r="L102" s="55">
        <v>17846003.616786338</v>
      </c>
      <c r="M102" s="55">
        <v>18002596.084434889</v>
      </c>
      <c r="N102" s="55">
        <v>18139967.878188442</v>
      </c>
      <c r="O102" s="55">
        <v>18278457.168824177</v>
      </c>
      <c r="P102" s="55">
        <v>18418073.700533926</v>
      </c>
      <c r="Q102" s="55">
        <v>18558827.308260303</v>
      </c>
      <c r="R102" s="55">
        <v>18700727.918589603</v>
      </c>
      <c r="S102" s="37">
        <f t="shared" si="9"/>
        <v>281388488.35676646</v>
      </c>
    </row>
    <row r="103" spans="1:19" x14ac:dyDescent="0.55000000000000004">
      <c r="A103" s="31" t="s">
        <v>24</v>
      </c>
      <c r="B103" s="31" t="s">
        <v>460</v>
      </c>
      <c r="C103" s="55">
        <v>50440708.128868036</v>
      </c>
      <c r="D103" s="55">
        <v>52360644.599685952</v>
      </c>
      <c r="E103" s="55">
        <v>54334554.232377589</v>
      </c>
      <c r="F103" s="55">
        <v>56368042.928459153</v>
      </c>
      <c r="G103" s="55">
        <v>58459402.800708473</v>
      </c>
      <c r="H103" s="55">
        <v>60608997.688780129</v>
      </c>
      <c r="I103" s="55">
        <v>62764238.090594798</v>
      </c>
      <c r="J103" s="55">
        <v>64996875.584202491</v>
      </c>
      <c r="K103" s="55">
        <v>67309710.640824929</v>
      </c>
      <c r="L103" s="55">
        <v>69705645.642883003</v>
      </c>
      <c r="M103" s="55">
        <v>72187688.608609229</v>
      </c>
      <c r="N103" s="55">
        <v>74592868.476478875</v>
      </c>
      <c r="O103" s="55">
        <v>77078710.157299608</v>
      </c>
      <c r="P103" s="55">
        <v>79647933.624584615</v>
      </c>
      <c r="Q103" s="55">
        <v>82303350.991669238</v>
      </c>
      <c r="R103" s="55">
        <v>85047869.644935608</v>
      </c>
      <c r="S103" s="37">
        <f t="shared" si="9"/>
        <v>1068207241.8409615</v>
      </c>
    </row>
    <row r="104" spans="1:19" x14ac:dyDescent="0.55000000000000004">
      <c r="A104" s="31" t="s">
        <v>43</v>
      </c>
      <c r="B104" s="31" t="s">
        <v>460</v>
      </c>
      <c r="C104" s="55">
        <v>127844063.63311414</v>
      </c>
      <c r="D104" s="55">
        <v>126236643.73168066</v>
      </c>
      <c r="E104" s="55">
        <v>124668121.90935731</v>
      </c>
      <c r="F104" s="55">
        <v>123150803.20176125</v>
      </c>
      <c r="G104" s="55">
        <v>121628662.92450869</v>
      </c>
      <c r="H104" s="55">
        <v>120107399.42193513</v>
      </c>
      <c r="I104" s="55">
        <v>119229031.44330873</v>
      </c>
      <c r="J104" s="55">
        <v>118357858.415153</v>
      </c>
      <c r="K104" s="55">
        <v>117493817.23305458</v>
      </c>
      <c r="L104" s="55">
        <v>116636845.36672311</v>
      </c>
      <c r="M104" s="55">
        <v>115786880.85466619</v>
      </c>
      <c r="N104" s="55">
        <v>114860663.29285751</v>
      </c>
      <c r="O104" s="55">
        <v>113942568.19703442</v>
      </c>
      <c r="P104" s="55">
        <v>113032519.92148271</v>
      </c>
      <c r="Q104" s="55">
        <v>112130443.55006662</v>
      </c>
      <c r="R104" s="55">
        <v>111236264.88905671</v>
      </c>
      <c r="S104" s="37">
        <f t="shared" si="9"/>
        <v>1896342587.9857607</v>
      </c>
    </row>
    <row r="105" spans="1:19" x14ac:dyDescent="0.55000000000000004">
      <c r="A105" s="31" t="s">
        <v>176</v>
      </c>
      <c r="B105" s="31" t="s">
        <v>460</v>
      </c>
      <c r="C105" s="55">
        <v>100895408.98259787</v>
      </c>
      <c r="D105" s="55">
        <v>103989357.65565541</v>
      </c>
      <c r="E105" s="55">
        <v>107163536.9137793</v>
      </c>
      <c r="F105" s="55">
        <v>110422701.52277389</v>
      </c>
      <c r="G105" s="55">
        <v>113779889.36082646</v>
      </c>
      <c r="H105" s="55">
        <v>117239299.56834008</v>
      </c>
      <c r="I105" s="55">
        <v>120974517.75020863</v>
      </c>
      <c r="J105" s="55">
        <v>124836915.35477081</v>
      </c>
      <c r="K105" s="55">
        <v>128830847.8006995</v>
      </c>
      <c r="L105" s="55">
        <v>132960819.75758636</v>
      </c>
      <c r="M105" s="55">
        <v>137231490.26154244</v>
      </c>
      <c r="N105" s="55">
        <v>141609370.82664353</v>
      </c>
      <c r="O105" s="55">
        <v>146135148.37969685</v>
      </c>
      <c r="P105" s="55">
        <v>150813844.74672031</v>
      </c>
      <c r="Q105" s="55">
        <v>155650652.37781093</v>
      </c>
      <c r="R105" s="55">
        <v>160650940.14594179</v>
      </c>
      <c r="S105" s="37">
        <f t="shared" si="9"/>
        <v>2053184741.4055939</v>
      </c>
    </row>
    <row r="106" spans="1:19" x14ac:dyDescent="0.55000000000000004">
      <c r="A106" s="31" t="s">
        <v>177</v>
      </c>
      <c r="B106" s="31" t="s">
        <v>460</v>
      </c>
      <c r="C106" s="55">
        <v>737162312.88366115</v>
      </c>
      <c r="D106" s="55">
        <v>740156979.99296749</v>
      </c>
      <c r="E106" s="55">
        <v>743147681.89498508</v>
      </c>
      <c r="F106" s="55">
        <v>746132965.70982242</v>
      </c>
      <c r="G106" s="55">
        <v>749111661.80688167</v>
      </c>
      <c r="H106" s="55">
        <v>752083232.29817796</v>
      </c>
      <c r="I106" s="55">
        <v>756018275.67814291</v>
      </c>
      <c r="J106" s="55">
        <v>759979953.95985317</v>
      </c>
      <c r="K106" s="55">
        <v>763968531.04517007</v>
      </c>
      <c r="L106" s="55">
        <v>767984274.44837856</v>
      </c>
      <c r="M106" s="55">
        <v>772027455.35446858</v>
      </c>
      <c r="N106" s="55">
        <v>775946560.82781219</v>
      </c>
      <c r="O106" s="55">
        <v>779891323.46540821</v>
      </c>
      <c r="P106" s="55">
        <v>783862001.6187346</v>
      </c>
      <c r="Q106" s="55">
        <v>787858857.34138775</v>
      </c>
      <c r="R106" s="55">
        <v>791882156.45085418</v>
      </c>
      <c r="S106" s="37">
        <f t="shared" si="9"/>
        <v>12207214224.776705</v>
      </c>
    </row>
    <row r="107" spans="1:19" x14ac:dyDescent="0.55000000000000004">
      <c r="A107" s="31" t="s">
        <v>178</v>
      </c>
      <c r="B107" s="31" t="s">
        <v>459</v>
      </c>
      <c r="C107" s="55">
        <v>90569212.921596736</v>
      </c>
      <c r="D107" s="55">
        <v>91379261.154135615</v>
      </c>
      <c r="E107" s="55">
        <v>92202936.599088505</v>
      </c>
      <c r="F107" s="55">
        <v>93040071.725204274</v>
      </c>
      <c r="G107" s="55">
        <v>93890157.034255385</v>
      </c>
      <c r="H107" s="55">
        <v>94752757.237070695</v>
      </c>
      <c r="I107" s="55">
        <v>95763435.884140223</v>
      </c>
      <c r="J107" s="55">
        <v>96785780.29493688</v>
      </c>
      <c r="K107" s="55">
        <v>97819920.185076758</v>
      </c>
      <c r="L107" s="55">
        <v>98865986.95260258</v>
      </c>
      <c r="M107" s="55">
        <v>99924113.696947679</v>
      </c>
      <c r="N107" s="55">
        <v>101048293.92377162</v>
      </c>
      <c r="O107" s="55">
        <v>102185844.47021586</v>
      </c>
      <c r="P107" s="55">
        <v>103336918.35305172</v>
      </c>
      <c r="Q107" s="55">
        <v>104501670.54726</v>
      </c>
      <c r="R107" s="55">
        <v>105680258.00834696</v>
      </c>
      <c r="S107" s="37">
        <f t="shared" si="9"/>
        <v>1561746618.9877017</v>
      </c>
    </row>
    <row r="108" spans="1:19" x14ac:dyDescent="0.55000000000000004">
      <c r="A108" s="31" t="s">
        <v>180</v>
      </c>
      <c r="B108" s="31" t="s">
        <v>460</v>
      </c>
      <c r="C108" s="55">
        <v>70713187.948416278</v>
      </c>
      <c r="D108" s="55">
        <v>71145809.304485977</v>
      </c>
      <c r="E108" s="55">
        <v>71558397.27097699</v>
      </c>
      <c r="F108" s="55">
        <v>71955495.967917711</v>
      </c>
      <c r="G108" s="55">
        <v>72341544.770688608</v>
      </c>
      <c r="H108" s="55">
        <v>72720642.06531328</v>
      </c>
      <c r="I108" s="55">
        <v>73224231.356749922</v>
      </c>
      <c r="J108" s="55">
        <v>73733544.527442396</v>
      </c>
      <c r="K108" s="55">
        <v>74248640.186554894</v>
      </c>
      <c r="L108" s="55">
        <v>74769577.606691912</v>
      </c>
      <c r="M108" s="55">
        <v>75296416.730960771</v>
      </c>
      <c r="N108" s="55">
        <v>75824077.048004568</v>
      </c>
      <c r="O108" s="55">
        <v>76357349.966780603</v>
      </c>
      <c r="P108" s="55">
        <v>76896290.185248435</v>
      </c>
      <c r="Q108" s="55">
        <v>77440952.995367885</v>
      </c>
      <c r="R108" s="55">
        <v>77991394.289147824</v>
      </c>
      <c r="S108" s="37">
        <f t="shared" si="9"/>
        <v>1186217552.2207479</v>
      </c>
    </row>
    <row r="109" spans="1:19" x14ac:dyDescent="0.55000000000000004">
      <c r="A109" s="31" t="s">
        <v>181</v>
      </c>
      <c r="B109" s="31" t="s">
        <v>459</v>
      </c>
      <c r="C109" s="55">
        <v>8154810.385966354</v>
      </c>
      <c r="D109" s="55">
        <v>8391928.4889517725</v>
      </c>
      <c r="E109" s="55">
        <v>8636092.4827657007</v>
      </c>
      <c r="F109" s="55">
        <v>8887426.2628657836</v>
      </c>
      <c r="G109" s="55">
        <v>9146090.2260834612</v>
      </c>
      <c r="H109" s="55">
        <v>9412312.3537042663</v>
      </c>
      <c r="I109" s="55">
        <v>9667794.462971421</v>
      </c>
      <c r="J109" s="55">
        <v>9930357.9693004638</v>
      </c>
      <c r="K109" s="55">
        <v>10200209.284129418</v>
      </c>
      <c r="L109" s="55">
        <v>10477561.523127738</v>
      </c>
      <c r="M109" s="55">
        <v>10762634.768410705</v>
      </c>
      <c r="N109" s="55">
        <v>11030402.784656273</v>
      </c>
      <c r="O109" s="55">
        <v>11305090.893470932</v>
      </c>
      <c r="P109" s="55">
        <v>11586894.275641575</v>
      </c>
      <c r="Q109" s="55">
        <v>11876014.671054948</v>
      </c>
      <c r="R109" s="55">
        <v>12172660.662970215</v>
      </c>
      <c r="S109" s="37">
        <f t="shared" si="9"/>
        <v>161638281.49607101</v>
      </c>
    </row>
    <row r="110" spans="1:19" x14ac:dyDescent="0.55000000000000004">
      <c r="A110" s="31" t="s">
        <v>20</v>
      </c>
      <c r="B110" s="31" t="s">
        <v>460</v>
      </c>
      <c r="C110" s="55">
        <v>28573316.573027432</v>
      </c>
      <c r="D110" s="55">
        <v>29507788.530790552</v>
      </c>
      <c r="E110" s="55">
        <v>30455416.794770267</v>
      </c>
      <c r="F110" s="55">
        <v>31418050.827112064</v>
      </c>
      <c r="G110" s="55">
        <v>32397330.638246402</v>
      </c>
      <c r="H110" s="55">
        <v>33391548.008158635</v>
      </c>
      <c r="I110" s="55">
        <v>34388087.48686213</v>
      </c>
      <c r="J110" s="55">
        <v>35415668.681888819</v>
      </c>
      <c r="K110" s="55">
        <v>36475284.343718626</v>
      </c>
      <c r="L110" s="55">
        <v>37567959.467022568</v>
      </c>
      <c r="M110" s="55">
        <v>38694752.347319551</v>
      </c>
      <c r="N110" s="55">
        <v>39788725.473741941</v>
      </c>
      <c r="O110" s="55">
        <v>40914714.728232615</v>
      </c>
      <c r="P110" s="55">
        <v>42073678.815557346</v>
      </c>
      <c r="Q110" s="55">
        <v>43266605.57642851</v>
      </c>
      <c r="R110" s="55">
        <v>44494512.881501608</v>
      </c>
      <c r="S110" s="37">
        <f t="shared" si="9"/>
        <v>578823441.17437911</v>
      </c>
    </row>
    <row r="111" spans="1:19" x14ac:dyDescent="0.55000000000000004">
      <c r="A111" s="31" t="s">
        <v>18</v>
      </c>
      <c r="B111" s="31" t="s">
        <v>460</v>
      </c>
      <c r="C111" s="55">
        <v>25009290.673467744</v>
      </c>
      <c r="D111" s="55">
        <v>25450033.063718736</v>
      </c>
      <c r="E111" s="55">
        <v>25902118.970012818</v>
      </c>
      <c r="F111" s="55">
        <v>26365840.405484803</v>
      </c>
      <c r="G111" s="55">
        <v>26841496.902023155</v>
      </c>
      <c r="H111" s="55">
        <v>27329395.703901101</v>
      </c>
      <c r="I111" s="55">
        <v>27851312.421992846</v>
      </c>
      <c r="J111" s="55">
        <v>28387242.473459825</v>
      </c>
      <c r="K111" s="55">
        <v>28937562.317518838</v>
      </c>
      <c r="L111" s="55">
        <v>29502658.532484192</v>
      </c>
      <c r="M111" s="55">
        <v>30082928.08792771</v>
      </c>
      <c r="N111" s="55">
        <v>30668318.40751759</v>
      </c>
      <c r="O111" s="55">
        <v>31269193.749846905</v>
      </c>
      <c r="P111" s="55">
        <v>31885965.219519719</v>
      </c>
      <c r="Q111" s="55">
        <v>32519054.879184473</v>
      </c>
      <c r="R111" s="55">
        <v>33168896.0429083</v>
      </c>
      <c r="S111" s="37">
        <f t="shared" si="9"/>
        <v>461171307.85096872</v>
      </c>
    </row>
    <row r="113" spans="1:19" x14ac:dyDescent="0.55000000000000004">
      <c r="A113" s="31" t="s">
        <v>229</v>
      </c>
      <c r="B113" s="31"/>
      <c r="C113" s="37">
        <f>SUM(C31:C111)</f>
        <v>7532331827.4323244</v>
      </c>
      <c r="D113" s="37">
        <f t="shared" ref="D113:S113" si="10">SUM(D31:D111)</f>
        <v>7624128472.265501</v>
      </c>
      <c r="E113" s="37">
        <f t="shared" si="10"/>
        <v>7717918164.5999393</v>
      </c>
      <c r="F113" s="37">
        <f t="shared" si="10"/>
        <v>7813999645.2579746</v>
      </c>
      <c r="G113" s="37">
        <f t="shared" si="10"/>
        <v>7912410448.7473688</v>
      </c>
      <c r="H113" s="37">
        <f t="shared" si="10"/>
        <v>8013257777.234292</v>
      </c>
      <c r="I113" s="37">
        <f t="shared" si="10"/>
        <v>8115918675.0961475</v>
      </c>
      <c r="J113" s="37">
        <f t="shared" si="10"/>
        <v>8221430244.6752872</v>
      </c>
      <c r="K113" s="37">
        <f t="shared" si="10"/>
        <v>8329903807.4268064</v>
      </c>
      <c r="L113" s="37">
        <f t="shared" si="10"/>
        <v>8441460743.4951897</v>
      </c>
      <c r="M113" s="37">
        <f t="shared" si="10"/>
        <v>8556234341.5722103</v>
      </c>
      <c r="N113" s="37">
        <f t="shared" si="10"/>
        <v>8665936449.5907383</v>
      </c>
      <c r="O113" s="37">
        <f t="shared" si="10"/>
        <v>8778836307.9031429</v>
      </c>
      <c r="P113" s="37">
        <f t="shared" si="10"/>
        <v>8895107452.7554893</v>
      </c>
      <c r="Q113" s="37">
        <f t="shared" si="10"/>
        <v>9014947589.4170189</v>
      </c>
      <c r="R113" s="37">
        <f t="shared" si="10"/>
        <v>9138583785.1884918</v>
      </c>
      <c r="S113" s="37">
        <f t="shared" si="10"/>
        <v>132772405732.6579</v>
      </c>
    </row>
    <row r="114" spans="1:19" x14ac:dyDescent="0.55000000000000004">
      <c r="C114" s="67"/>
    </row>
    <row r="116" spans="1:19" ht="18.3" x14ac:dyDescent="0.7">
      <c r="A116" s="88" t="s">
        <v>475</v>
      </c>
      <c r="B116" s="88"/>
    </row>
    <row r="117" spans="1:19" x14ac:dyDescent="0.55000000000000004">
      <c r="A117" s="17" t="s">
        <v>1</v>
      </c>
      <c r="B117" s="17" t="s">
        <v>239</v>
      </c>
      <c r="C117" s="17">
        <v>2015</v>
      </c>
      <c r="D117" s="17">
        <v>2016</v>
      </c>
      <c r="E117" s="17">
        <v>2017</v>
      </c>
      <c r="F117" s="17">
        <v>2018</v>
      </c>
      <c r="G117" s="17">
        <v>2019</v>
      </c>
      <c r="H117" s="17">
        <v>2020</v>
      </c>
      <c r="I117" s="17">
        <v>2021</v>
      </c>
      <c r="J117" s="17">
        <v>2022</v>
      </c>
      <c r="K117" s="17">
        <v>2023</v>
      </c>
      <c r="L117" s="17">
        <v>2024</v>
      </c>
      <c r="M117" s="17">
        <v>2025</v>
      </c>
      <c r="N117" s="17">
        <v>2026</v>
      </c>
      <c r="O117" s="17">
        <v>2027</v>
      </c>
      <c r="P117" s="17">
        <v>2028</v>
      </c>
      <c r="Q117" s="17">
        <v>2029</v>
      </c>
      <c r="R117" s="17">
        <v>2030</v>
      </c>
      <c r="S117" t="s">
        <v>233</v>
      </c>
    </row>
    <row r="118" spans="1:19" x14ac:dyDescent="0.55000000000000004">
      <c r="A118" s="31" t="s">
        <v>79</v>
      </c>
      <c r="B118" s="31" t="s">
        <v>459</v>
      </c>
      <c r="C118" s="55">
        <v>9691277.3974992111</v>
      </c>
      <c r="D118" s="55">
        <v>10030485.599453103</v>
      </c>
      <c r="E118" s="55">
        <v>10381750.531017646</v>
      </c>
      <c r="F118" s="55">
        <v>10745403.880014222</v>
      </c>
      <c r="G118" s="55">
        <v>11121876.308421388</v>
      </c>
      <c r="H118" s="55">
        <v>11511651.53549481</v>
      </c>
      <c r="I118" s="55">
        <v>11872125.028575091</v>
      </c>
      <c r="J118" s="55">
        <v>12244180.228645278</v>
      </c>
      <c r="K118" s="55">
        <v>12628214.865915321</v>
      </c>
      <c r="L118" s="55">
        <v>13024642.521507166</v>
      </c>
      <c r="M118" s="55">
        <v>13433893.435180005</v>
      </c>
      <c r="N118" s="55">
        <v>13774828.405042734</v>
      </c>
      <c r="O118" s="55">
        <v>14124982.669924879</v>
      </c>
      <c r="P118" s="55">
        <v>14484653.141685475</v>
      </c>
      <c r="Q118" s="55">
        <v>14854150.154465117</v>
      </c>
      <c r="R118" s="55">
        <v>15233798.336906649</v>
      </c>
      <c r="S118" s="37">
        <f>SUM(C118:R118)</f>
        <v>199157914.0397481</v>
      </c>
    </row>
    <row r="119" spans="1:19" x14ac:dyDescent="0.55000000000000004">
      <c r="A119" s="31" t="s">
        <v>82</v>
      </c>
      <c r="B119" s="31" t="s">
        <v>460</v>
      </c>
      <c r="C119" s="55">
        <v>38188821.691975303</v>
      </c>
      <c r="D119" s="55">
        <v>39598179.432692401</v>
      </c>
      <c r="E119" s="55">
        <v>41050766.507960089</v>
      </c>
      <c r="F119" s="55">
        <v>42546509.471817486</v>
      </c>
      <c r="G119" s="55">
        <v>44085634.830842316</v>
      </c>
      <c r="H119" s="55">
        <v>45673094.023334742</v>
      </c>
      <c r="I119" s="55">
        <v>47310088.660111733</v>
      </c>
      <c r="J119" s="55">
        <v>49005780.196507335</v>
      </c>
      <c r="K119" s="55">
        <v>50762274.115430295</v>
      </c>
      <c r="L119" s="55">
        <v>52581751.451662049</v>
      </c>
      <c r="M119" s="55">
        <v>54466471.50382556</v>
      </c>
      <c r="N119" s="55">
        <v>56322013.794192821</v>
      </c>
      <c r="O119" s="55">
        <v>58240777.045463271</v>
      </c>
      <c r="P119" s="55">
        <v>60224915.526654981</v>
      </c>
      <c r="Q119" s="55">
        <v>62276656.922221452</v>
      </c>
      <c r="R119" s="55">
        <v>64398304.834259629</v>
      </c>
      <c r="S119" s="37">
        <f t="shared" ref="S119:S182" si="11">SUM(C119:R119)</f>
        <v>806732040.00895143</v>
      </c>
    </row>
    <row r="120" spans="1:19" x14ac:dyDescent="0.55000000000000004">
      <c r="A120" s="31" t="s">
        <v>85</v>
      </c>
      <c r="B120" s="31" t="s">
        <v>459</v>
      </c>
      <c r="C120" s="55">
        <v>8693487.3201295659</v>
      </c>
      <c r="D120" s="55">
        <v>8702976.7345336284</v>
      </c>
      <c r="E120" s="55">
        <v>8712535.6966277454</v>
      </c>
      <c r="F120" s="55">
        <v>8722111.4398110211</v>
      </c>
      <c r="G120" s="55">
        <v>8731757.0300448071</v>
      </c>
      <c r="H120" s="55">
        <v>8741507.8952913806</v>
      </c>
      <c r="I120" s="55">
        <v>8759833.3177250624</v>
      </c>
      <c r="J120" s="55">
        <v>8778509.8332533538</v>
      </c>
      <c r="K120" s="55">
        <v>8797548.3919666838</v>
      </c>
      <c r="L120" s="55">
        <v>8816960.4329859391</v>
      </c>
      <c r="M120" s="55">
        <v>8836757.9073851965</v>
      </c>
      <c r="N120" s="55">
        <v>8946373.946835706</v>
      </c>
      <c r="O120" s="55">
        <v>9057502.2090775929</v>
      </c>
      <c r="P120" s="55">
        <v>9170170.4176532403</v>
      </c>
      <c r="Q120" s="55">
        <v>9284407.0837272145</v>
      </c>
      <c r="R120" s="55">
        <v>9400241.5370430518</v>
      </c>
      <c r="S120" s="37">
        <f t="shared" si="11"/>
        <v>142152681.19409123</v>
      </c>
    </row>
    <row r="121" spans="1:19" x14ac:dyDescent="0.55000000000000004">
      <c r="A121" s="31" t="s">
        <v>86</v>
      </c>
      <c r="B121" s="31" t="s">
        <v>459</v>
      </c>
      <c r="C121" s="55">
        <v>54975343.234951861</v>
      </c>
      <c r="D121" s="55">
        <v>55724855.96699068</v>
      </c>
      <c r="E121" s="55">
        <v>56485581.657541052</v>
      </c>
      <c r="F121" s="55">
        <v>57256914.007890441</v>
      </c>
      <c r="G121" s="55">
        <v>58039178.614531465</v>
      </c>
      <c r="H121" s="55">
        <v>58832447.256070025</v>
      </c>
      <c r="I121" s="55">
        <v>59459939.484798037</v>
      </c>
      <c r="J121" s="55">
        <v>60094619.8033842</v>
      </c>
      <c r="K121" s="55">
        <v>60736576.929795735</v>
      </c>
      <c r="L121" s="55">
        <v>61385900.756383926</v>
      </c>
      <c r="M121" s="55">
        <v>62042682.366416574</v>
      </c>
      <c r="N121" s="55">
        <v>62491476.481369853</v>
      </c>
      <c r="O121" s="55">
        <v>62944398.749978766</v>
      </c>
      <c r="P121" s="55">
        <v>63401495.079295643</v>
      </c>
      <c r="Q121" s="55">
        <v>63862811.951219305</v>
      </c>
      <c r="R121" s="55">
        <v>64328396.430309407</v>
      </c>
      <c r="S121" s="37">
        <f t="shared" si="11"/>
        <v>962062618.77092695</v>
      </c>
    </row>
    <row r="122" spans="1:19" x14ac:dyDescent="0.55000000000000004">
      <c r="A122" s="31" t="s">
        <v>89</v>
      </c>
      <c r="B122" s="31" t="s">
        <v>459</v>
      </c>
      <c r="C122" s="55">
        <v>17123411.797424823</v>
      </c>
      <c r="D122" s="55">
        <v>17634496.463257622</v>
      </c>
      <c r="E122" s="55">
        <v>18159509.928137064</v>
      </c>
      <c r="F122" s="55">
        <v>18699251.261718635</v>
      </c>
      <c r="G122" s="55">
        <v>19254548.153378226</v>
      </c>
      <c r="H122" s="55">
        <v>19825944.374787025</v>
      </c>
      <c r="I122" s="55">
        <v>20386616.967129417</v>
      </c>
      <c r="J122" s="55">
        <v>20963598.178731851</v>
      </c>
      <c r="K122" s="55">
        <v>21557361.84245564</v>
      </c>
      <c r="L122" s="55">
        <v>22168395.565802094</v>
      </c>
      <c r="M122" s="55">
        <v>22797201.131544683</v>
      </c>
      <c r="N122" s="55">
        <v>23390383.251703784</v>
      </c>
      <c r="O122" s="55">
        <v>23999388.95512829</v>
      </c>
      <c r="P122" s="55">
        <v>24624640.052042603</v>
      </c>
      <c r="Q122" s="55">
        <v>25266569.607619189</v>
      </c>
      <c r="R122" s="55">
        <v>25925622.24255405</v>
      </c>
      <c r="S122" s="37">
        <f t="shared" si="11"/>
        <v>341776939.77341497</v>
      </c>
    </row>
    <row r="123" spans="1:19" x14ac:dyDescent="0.55000000000000004">
      <c r="A123" s="31" t="s">
        <v>91</v>
      </c>
      <c r="B123" s="31" t="s">
        <v>459</v>
      </c>
      <c r="C123" s="55">
        <v>26630114.689168319</v>
      </c>
      <c r="D123" s="55">
        <v>27367269.795597322</v>
      </c>
      <c r="E123" s="55">
        <v>28122411.40773309</v>
      </c>
      <c r="F123" s="55">
        <v>28895985.105989262</v>
      </c>
      <c r="G123" s="55">
        <v>29688396.917309888</v>
      </c>
      <c r="H123" s="55">
        <v>30499996.055015143</v>
      </c>
      <c r="I123" s="55">
        <v>31278750.948542744</v>
      </c>
      <c r="J123" s="55">
        <v>32074170.141588829</v>
      </c>
      <c r="K123" s="55">
        <v>32886581.853469558</v>
      </c>
      <c r="L123" s="55">
        <v>33716320.476120614</v>
      </c>
      <c r="M123" s="55">
        <v>34563726.687063016</v>
      </c>
      <c r="N123" s="55">
        <v>35338110.505835429</v>
      </c>
      <c r="O123" s="55">
        <v>36126221.083769269</v>
      </c>
      <c r="P123" s="55">
        <v>36928280.880013824</v>
      </c>
      <c r="Q123" s="55">
        <v>37744515.83391466</v>
      </c>
      <c r="R123" s="55">
        <v>38575155.419271812</v>
      </c>
      <c r="S123" s="37">
        <f t="shared" si="11"/>
        <v>520436007.80040276</v>
      </c>
    </row>
    <row r="124" spans="1:19" x14ac:dyDescent="0.55000000000000004">
      <c r="A124" s="31" t="s">
        <v>26</v>
      </c>
      <c r="B124" s="31" t="s">
        <v>460</v>
      </c>
      <c r="C124" s="55">
        <v>11997668.923788456</v>
      </c>
      <c r="D124" s="55">
        <v>12171387.904107371</v>
      </c>
      <c r="E124" s="55">
        <v>12342795.240112893</v>
      </c>
      <c r="F124" s="55">
        <v>12511232.208527705</v>
      </c>
      <c r="G124" s="55">
        <v>12679187.155064631</v>
      </c>
      <c r="H124" s="55">
        <v>12843899.002837488</v>
      </c>
      <c r="I124" s="55">
        <v>12991773.179110585</v>
      </c>
      <c r="J124" s="55">
        <v>13141701.171498308</v>
      </c>
      <c r="K124" s="55">
        <v>13293712.867196862</v>
      </c>
      <c r="L124" s="55">
        <v>13447838.597417943</v>
      </c>
      <c r="M124" s="55">
        <v>13604109.144106487</v>
      </c>
      <c r="N124" s="55">
        <v>13747940.555507408</v>
      </c>
      <c r="O124" s="55">
        <v>13893607.31761072</v>
      </c>
      <c r="P124" s="55">
        <v>14041134.545297535</v>
      </c>
      <c r="Q124" s="55">
        <v>14190547.714627404</v>
      </c>
      <c r="R124" s="55">
        <v>14341872.668295888</v>
      </c>
      <c r="S124" s="37">
        <f t="shared" si="11"/>
        <v>211240408.1951077</v>
      </c>
    </row>
    <row r="125" spans="1:19" x14ac:dyDescent="0.55000000000000004">
      <c r="A125" s="31" t="s">
        <v>36</v>
      </c>
      <c r="B125" s="31" t="s">
        <v>460</v>
      </c>
      <c r="C125" s="55">
        <v>766829150.23670185</v>
      </c>
      <c r="D125" s="55">
        <v>772922243.89032555</v>
      </c>
      <c r="E125" s="55">
        <v>779068013.29402208</v>
      </c>
      <c r="F125" s="55">
        <v>785266949.46830797</v>
      </c>
      <c r="G125" s="55">
        <v>791519548.29647231</v>
      </c>
      <c r="H125" s="55">
        <v>797826310.57485771</v>
      </c>
      <c r="I125" s="55">
        <v>801023661.72908819</v>
      </c>
      <c r="J125" s="55">
        <v>804245518.0300982</v>
      </c>
      <c r="K125" s="55">
        <v>807492097.42081976</v>
      </c>
      <c r="L125" s="55">
        <v>810763619.82339764</v>
      </c>
      <c r="M125" s="55">
        <v>814060307.15720952</v>
      </c>
      <c r="N125" s="55">
        <v>814935277.84220338</v>
      </c>
      <c r="O125" s="55">
        <v>815828492.99215722</v>
      </c>
      <c r="P125" s="55">
        <v>816740052.41526818</v>
      </c>
      <c r="Q125" s="55">
        <v>817670056.70110285</v>
      </c>
      <c r="R125" s="55">
        <v>818618607.22596037</v>
      </c>
      <c r="S125" s="37">
        <f t="shared" si="11"/>
        <v>12814809907.097992</v>
      </c>
    </row>
    <row r="126" spans="1:19" x14ac:dyDescent="0.55000000000000004">
      <c r="A126" s="31" t="s">
        <v>94</v>
      </c>
      <c r="B126" s="31" t="s">
        <v>459</v>
      </c>
      <c r="C126" s="55">
        <v>34627027.013436601</v>
      </c>
      <c r="D126" s="55">
        <v>35786040.735284477</v>
      </c>
      <c r="E126" s="55">
        <v>36982831.738208674</v>
      </c>
      <c r="F126" s="55">
        <v>38219257.764575385</v>
      </c>
      <c r="G126" s="55">
        <v>39496598.141348913</v>
      </c>
      <c r="H126" s="55">
        <v>40816577.97195857</v>
      </c>
      <c r="I126" s="55">
        <v>42163866.272433795</v>
      </c>
      <c r="J126" s="55">
        <v>43556417.170841932</v>
      </c>
      <c r="K126" s="55">
        <v>44995753.323137939</v>
      </c>
      <c r="L126" s="55">
        <v>46483448.632016107</v>
      </c>
      <c r="M126" s="55">
        <v>48021129.972403273</v>
      </c>
      <c r="N126" s="55">
        <v>49487009.257335305</v>
      </c>
      <c r="O126" s="55">
        <v>50998353.774052382</v>
      </c>
      <c r="P126" s="55">
        <v>52556576.742059991</v>
      </c>
      <c r="Q126" s="55">
        <v>54163135.369810998</v>
      </c>
      <c r="R126" s="55">
        <v>55819532.225788616</v>
      </c>
      <c r="S126" s="37">
        <f t="shared" si="11"/>
        <v>714173556.10469294</v>
      </c>
    </row>
    <row r="127" spans="1:19" x14ac:dyDescent="0.55000000000000004">
      <c r="A127" s="31" t="s">
        <v>95</v>
      </c>
      <c r="B127" s="31" t="s">
        <v>459</v>
      </c>
      <c r="C127" s="55">
        <v>4541561.465671964</v>
      </c>
      <c r="D127" s="55">
        <v>4663983.5249379929</v>
      </c>
      <c r="E127" s="55">
        <v>4792229.7780287899</v>
      </c>
      <c r="F127" s="55">
        <v>4924855.0593310418</v>
      </c>
      <c r="G127" s="55">
        <v>5061390.7605121117</v>
      </c>
      <c r="H127" s="55">
        <v>5201751.7271809056</v>
      </c>
      <c r="I127" s="55">
        <v>5367276.4738005204</v>
      </c>
      <c r="J127" s="55">
        <v>5538503.5314849522</v>
      </c>
      <c r="K127" s="55">
        <v>5715626.5649467278</v>
      </c>
      <c r="L127" s="55">
        <v>5898845.8347386252</v>
      </c>
      <c r="M127" s="55">
        <v>6088368.4218440894</v>
      </c>
      <c r="N127" s="55">
        <v>6289776.8701842744</v>
      </c>
      <c r="O127" s="55">
        <v>6498293.2007577717</v>
      </c>
      <c r="P127" s="55">
        <v>6714165.4068564456</v>
      </c>
      <c r="Q127" s="55">
        <v>6937650.1517917588</v>
      </c>
      <c r="R127" s="55">
        <v>7169013.0719110798</v>
      </c>
      <c r="S127" s="37">
        <f t="shared" si="11"/>
        <v>91403291.843979046</v>
      </c>
    </row>
    <row r="128" spans="1:19" x14ac:dyDescent="0.55000000000000004">
      <c r="A128" s="31" t="s">
        <v>96</v>
      </c>
      <c r="B128" s="31" t="s">
        <v>459</v>
      </c>
      <c r="C128" s="55">
        <v>17072397.34641717</v>
      </c>
      <c r="D128" s="55">
        <v>17651017.238965902</v>
      </c>
      <c r="E128" s="55">
        <v>18246850.877386641</v>
      </c>
      <c r="F128" s="55">
        <v>18861418.085240237</v>
      </c>
      <c r="G128" s="55">
        <v>19495612.152811199</v>
      </c>
      <c r="H128" s="55">
        <v>20077686.647228561</v>
      </c>
      <c r="I128" s="55">
        <v>20583970.557604413</v>
      </c>
      <c r="J128" s="55">
        <v>21093232.963273123</v>
      </c>
      <c r="K128" s="55">
        <v>21415987.476377279</v>
      </c>
      <c r="L128" s="55">
        <v>21745629.237511303</v>
      </c>
      <c r="M128" s="55">
        <v>22082239.360348012</v>
      </c>
      <c r="N128" s="55">
        <v>22440408.102667209</v>
      </c>
      <c r="O128" s="55">
        <v>22806166.021275014</v>
      </c>
      <c r="P128" s="55">
        <v>23179612.837897174</v>
      </c>
      <c r="Q128" s="55">
        <v>23560851.20872917</v>
      </c>
      <c r="R128" s="55">
        <v>23949986.741513189</v>
      </c>
      <c r="S128" s="37">
        <f t="shared" si="11"/>
        <v>334263066.85524559</v>
      </c>
    </row>
    <row r="129" spans="1:19" x14ac:dyDescent="0.55000000000000004">
      <c r="A129" s="31" t="s">
        <v>33</v>
      </c>
      <c r="B129" s="31" t="s">
        <v>460</v>
      </c>
      <c r="C129" s="55">
        <v>90995393.025757119</v>
      </c>
      <c r="D129" s="55">
        <v>95467967.161203504</v>
      </c>
      <c r="E129" s="55">
        <v>100121646.47101748</v>
      </c>
      <c r="F129" s="55">
        <v>104963287.14153318</v>
      </c>
      <c r="G129" s="55">
        <v>109999991.28558679</v>
      </c>
      <c r="H129" s="55">
        <v>115239115.45709127</v>
      </c>
      <c r="I129" s="55">
        <v>120572583.58216412</v>
      </c>
      <c r="J129" s="55">
        <v>126112268.96734682</v>
      </c>
      <c r="K129" s="55">
        <v>131865624.48744783</v>
      </c>
      <c r="L129" s="55">
        <v>137840358.66791379</v>
      </c>
      <c r="M129" s="55">
        <v>144044444.15720999</v>
      </c>
      <c r="N129" s="55">
        <v>150217171.70523685</v>
      </c>
      <c r="O129" s="55">
        <v>156611672.35324252</v>
      </c>
      <c r="P129" s="55">
        <v>163235380.53370053</v>
      </c>
      <c r="Q129" s="55">
        <v>170095967.34283674</v>
      </c>
      <c r="R129" s="55">
        <v>177201347.82132161</v>
      </c>
      <c r="S129" s="37">
        <f t="shared" si="11"/>
        <v>2094584220.1606102</v>
      </c>
    </row>
    <row r="130" spans="1:19" x14ac:dyDescent="0.55000000000000004">
      <c r="A130" s="31" t="s">
        <v>97</v>
      </c>
      <c r="B130" s="31" t="s">
        <v>459</v>
      </c>
      <c r="C130" s="55">
        <v>12719692.596680617</v>
      </c>
      <c r="D130" s="55">
        <v>13250121.30401562</v>
      </c>
      <c r="E130" s="55">
        <v>13802560.218385527</v>
      </c>
      <c r="F130" s="55">
        <v>14377910.64360781</v>
      </c>
      <c r="G130" s="55">
        <v>14976631.208374497</v>
      </c>
      <c r="H130" s="55">
        <v>15598485.637178626</v>
      </c>
      <c r="I130" s="55">
        <v>16198995.581858866</v>
      </c>
      <c r="J130" s="55">
        <v>16817646.072373852</v>
      </c>
      <c r="K130" s="55">
        <v>17454941.60523909</v>
      </c>
      <c r="L130" s="55">
        <v>18111400.073916841</v>
      </c>
      <c r="M130" s="55">
        <v>18787553.11344149</v>
      </c>
      <c r="N130" s="55">
        <v>19464448.673011087</v>
      </c>
      <c r="O130" s="55">
        <v>20160580.060006876</v>
      </c>
      <c r="P130" s="55">
        <v>20876449.516111102</v>
      </c>
      <c r="Q130" s="55">
        <v>21612571.795976896</v>
      </c>
      <c r="R130" s="55">
        <v>22369474.469254799</v>
      </c>
      <c r="S130" s="37">
        <f t="shared" si="11"/>
        <v>276579462.56943363</v>
      </c>
    </row>
    <row r="131" spans="1:19" x14ac:dyDescent="0.55000000000000004">
      <c r="A131" s="31" t="s">
        <v>98</v>
      </c>
      <c r="B131" s="31" t="s">
        <v>460</v>
      </c>
      <c r="C131" s="55">
        <v>13519633.179320512</v>
      </c>
      <c r="D131" s="55">
        <v>14667225.492882738</v>
      </c>
      <c r="E131" s="55">
        <v>15885511.202738432</v>
      </c>
      <c r="F131" s="55">
        <v>17175736.458190348</v>
      </c>
      <c r="G131" s="55">
        <v>18539663.188008003</v>
      </c>
      <c r="H131" s="55">
        <v>19979048.938521616</v>
      </c>
      <c r="I131" s="55">
        <v>21456314.210773025</v>
      </c>
      <c r="J131" s="55">
        <v>23011893.593189392</v>
      </c>
      <c r="K131" s="55">
        <v>24649519.717146829</v>
      </c>
      <c r="L131" s="55">
        <v>26373092.648148112</v>
      </c>
      <c r="M131" s="55">
        <v>28186687.099530958</v>
      </c>
      <c r="N131" s="55">
        <v>30034506.663114853</v>
      </c>
      <c r="O131" s="55">
        <v>31972961.843302123</v>
      </c>
      <c r="P131" s="55">
        <v>34006072.322939195</v>
      </c>
      <c r="Q131" s="55">
        <v>36138026.035206199</v>
      </c>
      <c r="R131" s="55">
        <v>38373185.939245626</v>
      </c>
      <c r="S131" s="37">
        <f t="shared" si="11"/>
        <v>393969078.53225797</v>
      </c>
    </row>
    <row r="132" spans="1:19" x14ac:dyDescent="0.55000000000000004">
      <c r="A132" s="31" t="s">
        <v>99</v>
      </c>
      <c r="B132" s="31" t="s">
        <v>460</v>
      </c>
      <c r="C132" s="55">
        <v>1537175551.6502411</v>
      </c>
      <c r="D132" s="55">
        <v>1537241893.1229682</v>
      </c>
      <c r="E132" s="55">
        <v>1537341178.0219803</v>
      </c>
      <c r="F132" s="55">
        <v>1537499333.1680617</v>
      </c>
      <c r="G132" s="55">
        <v>1537716406.4739194</v>
      </c>
      <c r="H132" s="55">
        <v>1537989387.6357031</v>
      </c>
      <c r="I132" s="55">
        <v>1541263394.02688</v>
      </c>
      <c r="J132" s="55">
        <v>1544593214.1671119</v>
      </c>
      <c r="K132" s="55">
        <v>1547979230.7868986</v>
      </c>
      <c r="L132" s="55">
        <v>1551421854.2497549</v>
      </c>
      <c r="M132" s="55">
        <v>1554921523.5422139</v>
      </c>
      <c r="N132" s="55">
        <v>1558583928.5436027</v>
      </c>
      <c r="O132" s="55">
        <v>1562275611.4993229</v>
      </c>
      <c r="P132" s="55">
        <v>1565997308.1449122</v>
      </c>
      <c r="Q132" s="55">
        <v>1569749784.2362876</v>
      </c>
      <c r="R132" s="55">
        <v>1573533836.8071017</v>
      </c>
      <c r="S132" s="37">
        <f t="shared" si="11"/>
        <v>24795283436.076958</v>
      </c>
    </row>
    <row r="133" spans="1:19" x14ac:dyDescent="0.55000000000000004">
      <c r="A133" s="31" t="s">
        <v>101</v>
      </c>
      <c r="B133" s="31" t="s">
        <v>459</v>
      </c>
      <c r="C133" s="55">
        <v>1041264.2234675597</v>
      </c>
      <c r="D133" s="55">
        <v>1067571.1862380905</v>
      </c>
      <c r="E133" s="55">
        <v>1094542.8302520532</v>
      </c>
      <c r="F133" s="55">
        <v>1122195.9509069994</v>
      </c>
      <c r="G133" s="55">
        <v>1150547.7680270292</v>
      </c>
      <c r="H133" s="55">
        <v>1179615.9365891323</v>
      </c>
      <c r="I133" s="55">
        <v>1208878.9789963386</v>
      </c>
      <c r="J133" s="55">
        <v>1238868.1373592152</v>
      </c>
      <c r="K133" s="55">
        <v>1269601.4338516567</v>
      </c>
      <c r="L133" s="55">
        <v>1301097.3380831131</v>
      </c>
      <c r="M133" s="55">
        <v>1333374.7782103769</v>
      </c>
      <c r="N133" s="55">
        <v>1364389.5519495495</v>
      </c>
      <c r="O133" s="55">
        <v>1396126.1621422966</v>
      </c>
      <c r="P133" s="55">
        <v>1428601.4195730691</v>
      </c>
      <c r="Q133" s="55">
        <v>1461832.5268073312</v>
      </c>
      <c r="R133" s="55">
        <v>1495837.0873292144</v>
      </c>
      <c r="S133" s="37">
        <f t="shared" si="11"/>
        <v>20154345.309783027</v>
      </c>
    </row>
    <row r="134" spans="1:19" x14ac:dyDescent="0.55000000000000004">
      <c r="A134" s="31" t="s">
        <v>102</v>
      </c>
      <c r="B134" s="31" t="s">
        <v>459</v>
      </c>
      <c r="C134" s="55">
        <v>16770612.721882917</v>
      </c>
      <c r="D134" s="55">
        <v>17262778.631469108</v>
      </c>
      <c r="E134" s="55">
        <v>17768294.454216234</v>
      </c>
      <c r="F134" s="55">
        <v>18288501.706254706</v>
      </c>
      <c r="G134" s="55">
        <v>18823879.108400572</v>
      </c>
      <c r="H134" s="55">
        <v>19376235.599616598</v>
      </c>
      <c r="I134" s="55">
        <v>19978303.232454296</v>
      </c>
      <c r="J134" s="55">
        <v>20599226.8822718</v>
      </c>
      <c r="K134" s="55">
        <v>21239600.506943654</v>
      </c>
      <c r="L134" s="55">
        <v>21900036.852681577</v>
      </c>
      <c r="M134" s="55">
        <v>22581168.050190169</v>
      </c>
      <c r="N134" s="55">
        <v>23276263.891858179</v>
      </c>
      <c r="O134" s="55">
        <v>23992950.253658708</v>
      </c>
      <c r="P134" s="55">
        <v>24731117.572078768</v>
      </c>
      <c r="Q134" s="55">
        <v>25456017.976802804</v>
      </c>
      <c r="R134" s="55">
        <v>26202308.195269682</v>
      </c>
      <c r="S134" s="37">
        <f t="shared" si="11"/>
        <v>338247295.63604987</v>
      </c>
    </row>
    <row r="135" spans="1:19" x14ac:dyDescent="0.55000000000000004">
      <c r="A135" s="31" t="s">
        <v>104</v>
      </c>
      <c r="B135" s="31" t="s">
        <v>460</v>
      </c>
      <c r="C135" s="55">
        <v>73766292.9518525</v>
      </c>
      <c r="D135" s="55">
        <v>75605489.838974997</v>
      </c>
      <c r="E135" s="55">
        <v>77506368.669290021</v>
      </c>
      <c r="F135" s="55">
        <v>79455402.133661911</v>
      </c>
      <c r="G135" s="55">
        <v>81451132.150760338</v>
      </c>
      <c r="H135" s="55">
        <v>83493422.989067242</v>
      </c>
      <c r="I135" s="55">
        <v>85479369.870821476</v>
      </c>
      <c r="J135" s="55">
        <v>87514931.350591898</v>
      </c>
      <c r="K135" s="55">
        <v>89601346.573008299</v>
      </c>
      <c r="L135" s="55">
        <v>91739885.631341964</v>
      </c>
      <c r="M135" s="55">
        <v>93931850.340483919</v>
      </c>
      <c r="N135" s="55">
        <v>96221655.470698133</v>
      </c>
      <c r="O135" s="55">
        <v>98569759.921924874</v>
      </c>
      <c r="P135" s="55">
        <v>100977647.61662124</v>
      </c>
      <c r="Q135" s="55">
        <v>103446840.24836496</v>
      </c>
      <c r="R135" s="55">
        <v>105978898.24326456</v>
      </c>
      <c r="S135" s="37">
        <f t="shared" si="11"/>
        <v>1424740294.0007281</v>
      </c>
    </row>
    <row r="136" spans="1:19" x14ac:dyDescent="0.55000000000000004">
      <c r="A136" s="64" t="s">
        <v>106</v>
      </c>
      <c r="B136" s="31"/>
      <c r="C136" s="55">
        <v>24347637.19286048</v>
      </c>
      <c r="D136" s="55">
        <v>24423787.052836493</v>
      </c>
      <c r="E136" s="55">
        <v>24500842.978321068</v>
      </c>
      <c r="F136" s="55">
        <v>24578807.832411479</v>
      </c>
      <c r="G136" s="55">
        <v>24657684.511924326</v>
      </c>
      <c r="H136" s="55">
        <v>24737475.947503164</v>
      </c>
      <c r="I136" s="55">
        <v>24775874.322652213</v>
      </c>
      <c r="J136" s="55">
        <v>24815058.004649855</v>
      </c>
      <c r="K136" s="55">
        <v>24855025.523485288</v>
      </c>
      <c r="L136" s="55">
        <v>24895775.444041461</v>
      </c>
      <c r="M136" s="55">
        <v>24937306.365910646</v>
      </c>
      <c r="N136" s="55">
        <v>25035498.314460859</v>
      </c>
      <c r="O136" s="55">
        <v>25134080.39031741</v>
      </c>
      <c r="P136" s="55">
        <v>25233054.155379638</v>
      </c>
      <c r="Q136" s="55">
        <v>25332421.177840106</v>
      </c>
      <c r="R136" s="55">
        <v>25432183.032210119</v>
      </c>
      <c r="S136" s="37">
        <f t="shared" si="11"/>
        <v>397692512.24680459</v>
      </c>
    </row>
    <row r="137" spans="1:19" x14ac:dyDescent="0.55000000000000004">
      <c r="A137" s="31" t="s">
        <v>107</v>
      </c>
      <c r="B137" s="31" t="s">
        <v>460</v>
      </c>
      <c r="C137" s="55">
        <v>641714440.07576334</v>
      </c>
      <c r="D137" s="55">
        <v>675629899.9229933</v>
      </c>
      <c r="E137" s="55">
        <v>711130281.96193635</v>
      </c>
      <c r="F137" s="55">
        <v>748285090.8304888</v>
      </c>
      <c r="G137" s="55">
        <v>787164948.10410404</v>
      </c>
      <c r="H137" s="55">
        <v>827842958.12369108</v>
      </c>
      <c r="I137" s="55">
        <v>870771353.94936347</v>
      </c>
      <c r="J137" s="55">
        <v>915698495.4685297</v>
      </c>
      <c r="K137" s="55">
        <v>962711968.99610186</v>
      </c>
      <c r="L137" s="55">
        <v>1011903052.4603778</v>
      </c>
      <c r="M137" s="55">
        <v>1063366866.8397027</v>
      </c>
      <c r="N137" s="55">
        <v>1115842485.7116404</v>
      </c>
      <c r="O137" s="55">
        <v>1170658500.1763515</v>
      </c>
      <c r="P137" s="55">
        <v>1227913424.2884007</v>
      </c>
      <c r="Q137" s="55">
        <v>1287709766.3504968</v>
      </c>
      <c r="R137" s="55">
        <v>1350154186.6645055</v>
      </c>
      <c r="S137" s="37">
        <f t="shared" si="11"/>
        <v>15368497719.924448</v>
      </c>
    </row>
    <row r="138" spans="1:19" x14ac:dyDescent="0.55000000000000004">
      <c r="A138" s="31" t="s">
        <v>108</v>
      </c>
      <c r="B138" s="31" t="s">
        <v>459</v>
      </c>
      <c r="C138" s="55">
        <v>1293053.0951225082</v>
      </c>
      <c r="D138" s="55">
        <v>1434718.6559350793</v>
      </c>
      <c r="E138" s="55">
        <v>1579931.8852507384</v>
      </c>
      <c r="F138" s="55">
        <v>1728779.4184802368</v>
      </c>
      <c r="G138" s="55">
        <v>1881387.0817263713</v>
      </c>
      <c r="H138" s="55">
        <v>2037822.0596438537</v>
      </c>
      <c r="I138" s="55">
        <v>2196583.7602768927</v>
      </c>
      <c r="J138" s="55">
        <v>2358991.4135943255</v>
      </c>
      <c r="K138" s="55">
        <v>2525113.2156058922</v>
      </c>
      <c r="L138" s="55">
        <v>2695018.563786617</v>
      </c>
      <c r="M138" s="55">
        <v>2868778.0782633601</v>
      </c>
      <c r="N138" s="55">
        <v>3039206.0565860923</v>
      </c>
      <c r="O138" s="55">
        <v>3212705.1550920415</v>
      </c>
      <c r="P138" s="55">
        <v>3389323.1143351612</v>
      </c>
      <c r="Q138" s="55">
        <v>3569108.4422333818</v>
      </c>
      <c r="R138" s="55">
        <v>3752110.4278157852</v>
      </c>
      <c r="S138" s="37">
        <f t="shared" si="11"/>
        <v>39562630.423748344</v>
      </c>
    </row>
    <row r="139" spans="1:19" x14ac:dyDescent="0.55000000000000004">
      <c r="A139" s="65" t="s">
        <v>111</v>
      </c>
      <c r="B139" s="31" t="s">
        <v>459</v>
      </c>
      <c r="C139" s="55">
        <v>17368917.428981911</v>
      </c>
      <c r="D139" s="55">
        <v>17664444.749145832</v>
      </c>
      <c r="E139" s="55">
        <v>17965290.887087911</v>
      </c>
      <c r="F139" s="55">
        <v>18271465.451831948</v>
      </c>
      <c r="G139" s="55">
        <v>18582824.553047765</v>
      </c>
      <c r="H139" s="55">
        <v>18899272.086362243</v>
      </c>
      <c r="I139" s="55">
        <v>19228815.937016197</v>
      </c>
      <c r="J139" s="55">
        <v>19564700.523957793</v>
      </c>
      <c r="K139" s="55">
        <v>19907096.357973173</v>
      </c>
      <c r="L139" s="55">
        <v>20256182.184303354</v>
      </c>
      <c r="M139" s="55">
        <v>20612145.577904191</v>
      </c>
      <c r="N139" s="55">
        <v>21032510.050933432</v>
      </c>
      <c r="O139" s="55">
        <v>21462279.095831633</v>
      </c>
      <c r="P139" s="55">
        <v>21901730.150146939</v>
      </c>
      <c r="Q139" s="55">
        <v>22351153.87662565</v>
      </c>
      <c r="R139" s="55">
        <v>22810855.083689507</v>
      </c>
      <c r="S139" s="37">
        <f t="shared" si="11"/>
        <v>317879683.99483943</v>
      </c>
    </row>
    <row r="140" spans="1:19" x14ac:dyDescent="0.55000000000000004">
      <c r="A140" s="31" t="s">
        <v>112</v>
      </c>
      <c r="B140" s="31" t="s">
        <v>459</v>
      </c>
      <c r="C140" s="55">
        <v>1100175.2533372107</v>
      </c>
      <c r="D140" s="55">
        <v>1128010.7984395977</v>
      </c>
      <c r="E140" s="55">
        <v>1156300.2313645252</v>
      </c>
      <c r="F140" s="55">
        <v>1185194.9962317499</v>
      </c>
      <c r="G140" s="55">
        <v>1214889.1686456646</v>
      </c>
      <c r="H140" s="55">
        <v>1245493.4527979926</v>
      </c>
      <c r="I140" s="55">
        <v>1278265.4665866659</v>
      </c>
      <c r="J140" s="55">
        <v>1312024.2006707964</v>
      </c>
      <c r="K140" s="55">
        <v>1346798.0524598334</v>
      </c>
      <c r="L140" s="55">
        <v>1382616.2490040944</v>
      </c>
      <c r="M140" s="55">
        <v>1419508.8711195928</v>
      </c>
      <c r="N140" s="55">
        <v>1456882.3828964345</v>
      </c>
      <c r="O140" s="55">
        <v>1495359.8104912555</v>
      </c>
      <c r="P140" s="55">
        <v>1534972.6242604847</v>
      </c>
      <c r="Q140" s="55">
        <v>1575753.2058015615</v>
      </c>
      <c r="R140" s="55">
        <v>1617734.8743055556</v>
      </c>
      <c r="S140" s="37">
        <f t="shared" si="11"/>
        <v>21449979.638413019</v>
      </c>
    </row>
    <row r="141" spans="1:19" x14ac:dyDescent="0.55000000000000004">
      <c r="A141" s="31" t="s">
        <v>114</v>
      </c>
      <c r="B141" s="31" t="s">
        <v>459</v>
      </c>
      <c r="C141" s="55">
        <v>6836299.7520044344</v>
      </c>
      <c r="D141" s="55">
        <v>7681960.3911178457</v>
      </c>
      <c r="E141" s="55">
        <v>8574516.3836627286</v>
      </c>
      <c r="F141" s="55">
        <v>9516133.8018045668</v>
      </c>
      <c r="G141" s="55">
        <v>10509005.209971312</v>
      </c>
      <c r="H141" s="55">
        <v>11555354.575671665</v>
      </c>
      <c r="I141" s="55">
        <v>12668699.859241959</v>
      </c>
      <c r="J141" s="55">
        <v>13841842.216865979</v>
      </c>
      <c r="K141" s="55">
        <v>15077508.786032837</v>
      </c>
      <c r="L141" s="55">
        <v>16378541.073191632</v>
      </c>
      <c r="M141" s="55">
        <v>17747899.514718413</v>
      </c>
      <c r="N141" s="55">
        <v>19074320.135048561</v>
      </c>
      <c r="O141" s="55">
        <v>20456635.783587206</v>
      </c>
      <c r="P141" s="55">
        <v>21896846.075417418</v>
      </c>
      <c r="Q141" s="55">
        <v>23397016.445282318</v>
      </c>
      <c r="R141" s="55">
        <v>24959280.208568685</v>
      </c>
      <c r="S141" s="37">
        <f t="shared" si="11"/>
        <v>240171860.21218759</v>
      </c>
    </row>
    <row r="142" spans="1:19" x14ac:dyDescent="0.55000000000000004">
      <c r="A142" s="31" t="s">
        <v>115</v>
      </c>
      <c r="B142" s="31" t="s">
        <v>460</v>
      </c>
      <c r="C142" s="55">
        <v>32692519.348132316</v>
      </c>
      <c r="D142" s="55">
        <v>36840845.606501348</v>
      </c>
      <c r="E142" s="55">
        <v>41213695.758711658</v>
      </c>
      <c r="F142" s="55">
        <v>45820510.857187063</v>
      </c>
      <c r="G142" s="55">
        <v>50665358.920915261</v>
      </c>
      <c r="H142" s="55">
        <v>55758361.774554901</v>
      </c>
      <c r="I142" s="55">
        <v>60852761.068816297</v>
      </c>
      <c r="J142" s="55">
        <v>66171669.764185421</v>
      </c>
      <c r="K142" s="55">
        <v>71723669.790802479</v>
      </c>
      <c r="L142" s="55">
        <v>77517649.909246996</v>
      </c>
      <c r="M142" s="55">
        <v>83562816.219612107</v>
      </c>
      <c r="N142" s="55">
        <v>89636304.84660922</v>
      </c>
      <c r="O142" s="55">
        <v>95946037.400528908</v>
      </c>
      <c r="P142" s="55">
        <v>102499992.36695442</v>
      </c>
      <c r="Q142" s="55">
        <v>109306400.43778457</v>
      </c>
      <c r="R142" s="55">
        <v>116373752.15963063</v>
      </c>
      <c r="S142" s="37">
        <f t="shared" si="11"/>
        <v>1136582346.2301736</v>
      </c>
    </row>
    <row r="143" spans="1:19" x14ac:dyDescent="0.55000000000000004">
      <c r="A143" s="31" t="s">
        <v>117</v>
      </c>
      <c r="B143" s="31" t="s">
        <v>459</v>
      </c>
      <c r="C143" s="55">
        <v>8283250.1075064652</v>
      </c>
      <c r="D143" s="55">
        <v>8613239.362342624</v>
      </c>
      <c r="E143" s="55">
        <v>8954829.7688779607</v>
      </c>
      <c r="F143" s="55">
        <v>9307393.1678729281</v>
      </c>
      <c r="G143" s="55">
        <v>9671155.0477177873</v>
      </c>
      <c r="H143" s="55">
        <v>10046532.972747099</v>
      </c>
      <c r="I143" s="55">
        <v>10428530.38057249</v>
      </c>
      <c r="J143" s="55">
        <v>10822507.903867129</v>
      </c>
      <c r="K143" s="55">
        <v>11228820.69995811</v>
      </c>
      <c r="L143" s="55">
        <v>11647833.722924311</v>
      </c>
      <c r="M143" s="55">
        <v>12079921.985672172</v>
      </c>
      <c r="N143" s="55">
        <v>12516494.080042845</v>
      </c>
      <c r="O143" s="55">
        <v>12966233.182426719</v>
      </c>
      <c r="P143" s="55">
        <v>13429513.591302637</v>
      </c>
      <c r="Q143" s="55">
        <v>13906719.539326999</v>
      </c>
      <c r="R143" s="55">
        <v>14398245.449140383</v>
      </c>
      <c r="S143" s="37">
        <f t="shared" si="11"/>
        <v>178301220.96229863</v>
      </c>
    </row>
    <row r="144" spans="1:19" x14ac:dyDescent="0.55000000000000004">
      <c r="A144" s="31" t="s">
        <v>118</v>
      </c>
      <c r="B144" s="31" t="s">
        <v>459</v>
      </c>
      <c r="C144" s="55">
        <v>1676916.5754449128</v>
      </c>
      <c r="D144" s="55">
        <v>1732258.7302985396</v>
      </c>
      <c r="E144" s="55">
        <v>1789736.1861063712</v>
      </c>
      <c r="F144" s="55">
        <v>1849212.810362841</v>
      </c>
      <c r="G144" s="55">
        <v>1910654.1462395254</v>
      </c>
      <c r="H144" s="55">
        <v>1973793.7990983345</v>
      </c>
      <c r="I144" s="55">
        <v>2040951.6078028022</v>
      </c>
      <c r="J144" s="55">
        <v>2110441.3685084116</v>
      </c>
      <c r="K144" s="55">
        <v>2182344.7886203239</v>
      </c>
      <c r="L144" s="55">
        <v>2256746.449801845</v>
      </c>
      <c r="M144" s="55">
        <v>2333733.9092628029</v>
      </c>
      <c r="N144" s="55">
        <v>2411787.2730831048</v>
      </c>
      <c r="O144" s="55">
        <v>2492498.4087891541</v>
      </c>
      <c r="P144" s="55">
        <v>2575958.5505155893</v>
      </c>
      <c r="Q144" s="55">
        <v>2662262.0755710928</v>
      </c>
      <c r="R144" s="55">
        <v>2751506.612903907</v>
      </c>
      <c r="S144" s="37">
        <f t="shared" si="11"/>
        <v>34750803.292409554</v>
      </c>
    </row>
    <row r="145" spans="1:19" x14ac:dyDescent="0.55000000000000004">
      <c r="A145" s="31" t="s">
        <v>119</v>
      </c>
      <c r="B145" s="31" t="s">
        <v>460</v>
      </c>
      <c r="C145" s="55">
        <v>44653010.336311504</v>
      </c>
      <c r="D145" s="55">
        <v>45674592.524709195</v>
      </c>
      <c r="E145" s="55">
        <v>46718017.041482136</v>
      </c>
      <c r="F145" s="55">
        <v>47788398.486651503</v>
      </c>
      <c r="G145" s="55">
        <v>48880692.250458837</v>
      </c>
      <c r="H145" s="55">
        <v>49996641.984296441</v>
      </c>
      <c r="I145" s="55">
        <v>51142858.879871808</v>
      </c>
      <c r="J145" s="55">
        <v>52316937.367779538</v>
      </c>
      <c r="K145" s="55">
        <v>53519546.276258253</v>
      </c>
      <c r="L145" s="55">
        <v>54751370.573207684</v>
      </c>
      <c r="M145" s="55">
        <v>56013111.756009728</v>
      </c>
      <c r="N145" s="55">
        <v>57320415.08637847</v>
      </c>
      <c r="O145" s="55">
        <v>58659803.800996393</v>
      </c>
      <c r="P145" s="55">
        <v>60032057.090872772</v>
      </c>
      <c r="Q145" s="55">
        <v>61437973.153610334</v>
      </c>
      <c r="R145" s="55">
        <v>62878369.657401249</v>
      </c>
      <c r="S145" s="37">
        <f t="shared" si="11"/>
        <v>851783796.26629579</v>
      </c>
    </row>
    <row r="146" spans="1:19" x14ac:dyDescent="0.55000000000000004">
      <c r="A146" s="31" t="s">
        <v>120</v>
      </c>
      <c r="B146" s="31" t="s">
        <v>459</v>
      </c>
      <c r="C146" s="55">
        <v>50521533.300119095</v>
      </c>
      <c r="D146" s="55">
        <v>51867561.776844695</v>
      </c>
      <c r="E146" s="55">
        <v>53254553.556054696</v>
      </c>
      <c r="F146" s="55">
        <v>54682055.958715543</v>
      </c>
      <c r="G146" s="55">
        <v>56149446.202570021</v>
      </c>
      <c r="H146" s="55">
        <v>57656890.58115381</v>
      </c>
      <c r="I146" s="55">
        <v>58979287.404441081</v>
      </c>
      <c r="J146" s="55">
        <v>60332070.405118458</v>
      </c>
      <c r="K146" s="55">
        <v>61715939.134908721</v>
      </c>
      <c r="L146" s="55">
        <v>63131609.282299727</v>
      </c>
      <c r="M146" s="55">
        <v>64579813.045525342</v>
      </c>
      <c r="N146" s="55">
        <v>65875898.30370117</v>
      </c>
      <c r="O146" s="55">
        <v>67198199.268634081</v>
      </c>
      <c r="P146" s="55">
        <v>68547250.619470149</v>
      </c>
      <c r="Q146" s="55">
        <v>69923598.035522699</v>
      </c>
      <c r="R146" s="55">
        <v>71327798.424621448</v>
      </c>
      <c r="S146" s="37">
        <f t="shared" si="11"/>
        <v>975743505.29970074</v>
      </c>
    </row>
    <row r="147" spans="1:19" x14ac:dyDescent="0.55000000000000004">
      <c r="A147" s="31" t="s">
        <v>121</v>
      </c>
      <c r="B147" s="31" t="s">
        <v>459</v>
      </c>
      <c r="C147" s="55">
        <v>17302611.64454969</v>
      </c>
      <c r="D147" s="55">
        <v>17845119.475925218</v>
      </c>
      <c r="E147" s="55">
        <v>18401715.31253894</v>
      </c>
      <c r="F147" s="55">
        <v>18972886.287377965</v>
      </c>
      <c r="G147" s="55">
        <v>19557689.02387204</v>
      </c>
      <c r="H147" s="55">
        <v>20156553.626069751</v>
      </c>
      <c r="I147" s="55">
        <v>20751411.536836792</v>
      </c>
      <c r="J147" s="55">
        <v>21363901.607788946</v>
      </c>
      <c r="K147" s="55">
        <v>21994548.127117805</v>
      </c>
      <c r="L147" s="55">
        <v>22643891.008078218</v>
      </c>
      <c r="M147" s="55">
        <v>23312486.255411711</v>
      </c>
      <c r="N147" s="55">
        <v>23973366.40186733</v>
      </c>
      <c r="O147" s="55">
        <v>24653045.445110623</v>
      </c>
      <c r="P147" s="55">
        <v>25352059.502108026</v>
      </c>
      <c r="Q147" s="55">
        <v>26070960.008821547</v>
      </c>
      <c r="R147" s="55">
        <v>26810314.158574823</v>
      </c>
      <c r="S147" s="37">
        <f t="shared" si="11"/>
        <v>349162559.42204946</v>
      </c>
    </row>
    <row r="148" spans="1:19" x14ac:dyDescent="0.55000000000000004">
      <c r="A148" s="31" t="s">
        <v>122</v>
      </c>
      <c r="B148" s="31" t="s">
        <v>459</v>
      </c>
      <c r="C148" s="55">
        <v>4908965.0185528547</v>
      </c>
      <c r="D148" s="55">
        <v>5029048.7726986539</v>
      </c>
      <c r="E148" s="55">
        <v>5153121.857506291</v>
      </c>
      <c r="F148" s="55">
        <v>5280944.8412627317</v>
      </c>
      <c r="G148" s="55">
        <v>5412470.9240739299</v>
      </c>
      <c r="H148" s="55">
        <v>5546918.4093937511</v>
      </c>
      <c r="I148" s="55">
        <v>5681275.1351456232</v>
      </c>
      <c r="J148" s="55">
        <v>5818953.8417019723</v>
      </c>
      <c r="K148" s="55">
        <v>5960037.5783507293</v>
      </c>
      <c r="L148" s="55">
        <v>6104611.4827540563</v>
      </c>
      <c r="M148" s="55">
        <v>6252762.8336245948</v>
      </c>
      <c r="N148" s="55">
        <v>6399945.0217037853</v>
      </c>
      <c r="O148" s="55">
        <v>6550656.7656889074</v>
      </c>
      <c r="P148" s="55">
        <v>6704983.6048526503</v>
      </c>
      <c r="Q148" s="55">
        <v>6863013.1639887653</v>
      </c>
      <c r="R148" s="55">
        <v>7024835.204437891</v>
      </c>
      <c r="S148" s="37">
        <f t="shared" si="11"/>
        <v>94692544.455737203</v>
      </c>
    </row>
    <row r="149" spans="1:19" x14ac:dyDescent="0.55000000000000004">
      <c r="A149" s="31" t="s">
        <v>124</v>
      </c>
      <c r="B149" s="31" t="s">
        <v>460</v>
      </c>
      <c r="C149" s="55">
        <v>57176952.950301439</v>
      </c>
      <c r="D149" s="55">
        <v>60472122.495463811</v>
      </c>
      <c r="E149" s="55">
        <v>63855239.002220422</v>
      </c>
      <c r="F149" s="55">
        <v>67326482.479626</v>
      </c>
      <c r="G149" s="55">
        <v>70887863.105188966</v>
      </c>
      <c r="H149" s="55">
        <v>74143585.718585759</v>
      </c>
      <c r="I149" s="55">
        <v>77356722.95066385</v>
      </c>
      <c r="J149" s="55">
        <v>80647190.383278757</v>
      </c>
      <c r="K149" s="55">
        <v>84016553.32826151</v>
      </c>
      <c r="L149" s="55">
        <v>87466406.237468481</v>
      </c>
      <c r="M149" s="55">
        <v>90998373.219224185</v>
      </c>
      <c r="N149" s="55">
        <v>94279101.343149394</v>
      </c>
      <c r="O149" s="55">
        <v>97538430.608267605</v>
      </c>
      <c r="P149" s="55">
        <v>100826495.14857651</v>
      </c>
      <c r="Q149" s="55">
        <v>104171545.58307809</v>
      </c>
      <c r="R149" s="55">
        <v>107574406.73766364</v>
      </c>
      <c r="S149" s="37">
        <f t="shared" si="11"/>
        <v>1318737471.2910187</v>
      </c>
    </row>
    <row r="150" spans="1:19" x14ac:dyDescent="0.55000000000000004">
      <c r="A150" s="31" t="s">
        <v>7</v>
      </c>
      <c r="B150" s="31" t="s">
        <v>460</v>
      </c>
      <c r="C150" s="55">
        <v>337763892.82725662</v>
      </c>
      <c r="D150" s="55">
        <v>342494432.22134316</v>
      </c>
      <c r="E150" s="55">
        <v>347325445.38328362</v>
      </c>
      <c r="F150" s="55">
        <v>352269859.88454801</v>
      </c>
      <c r="G150" s="55">
        <v>357324945.45979267</v>
      </c>
      <c r="H150" s="55">
        <v>362491865.99049532</v>
      </c>
      <c r="I150" s="55">
        <v>367180026.1506784</v>
      </c>
      <c r="J150" s="55">
        <v>371930604.80361497</v>
      </c>
      <c r="K150" s="55">
        <v>376744453.1668433</v>
      </c>
      <c r="L150" s="55">
        <v>381622434.28955889</v>
      </c>
      <c r="M150" s="55">
        <v>386565423.21950495</v>
      </c>
      <c r="N150" s="55">
        <v>390418622.13831085</v>
      </c>
      <c r="O150" s="55">
        <v>394312504.12987041</v>
      </c>
      <c r="P150" s="55">
        <v>398247517.26672339</v>
      </c>
      <c r="Q150" s="55">
        <v>402224114.69931304</v>
      </c>
      <c r="R150" s="55">
        <v>406242754.71459466</v>
      </c>
      <c r="S150" s="37">
        <f t="shared" si="11"/>
        <v>5975158896.3457327</v>
      </c>
    </row>
    <row r="151" spans="1:19" x14ac:dyDescent="0.55000000000000004">
      <c r="A151" s="31" t="s">
        <v>127</v>
      </c>
      <c r="B151" s="31" t="s">
        <v>460</v>
      </c>
      <c r="C151" s="55">
        <v>142093625.79830214</v>
      </c>
      <c r="D151" s="55">
        <v>143952752.48215652</v>
      </c>
      <c r="E151" s="55">
        <v>145793453.01655576</v>
      </c>
      <c r="F151" s="55">
        <v>147618923.5413689</v>
      </c>
      <c r="G151" s="55">
        <v>149431139.98528367</v>
      </c>
      <c r="H151" s="55">
        <v>151232968.18903211</v>
      </c>
      <c r="I151" s="55">
        <v>152753577.72972286</v>
      </c>
      <c r="J151" s="55">
        <v>154291041.21554056</v>
      </c>
      <c r="K151" s="55">
        <v>155845553.27202344</v>
      </c>
      <c r="L151" s="55">
        <v>157417310.80770564</v>
      </c>
      <c r="M151" s="55">
        <v>159006513.04105189</v>
      </c>
      <c r="N151" s="55">
        <v>160603384.67074805</v>
      </c>
      <c r="O151" s="55">
        <v>162217431.92092255</v>
      </c>
      <c r="P151" s="55">
        <v>163848846.18605506</v>
      </c>
      <c r="Q151" s="55">
        <v>165497821.02984047</v>
      </c>
      <c r="R151" s="55">
        <v>167164552.20996723</v>
      </c>
      <c r="S151" s="37">
        <f t="shared" si="11"/>
        <v>2478768895.0962768</v>
      </c>
    </row>
    <row r="152" spans="1:19" x14ac:dyDescent="0.55000000000000004">
      <c r="A152" s="31" t="s">
        <v>128</v>
      </c>
      <c r="B152" s="31" t="s">
        <v>460</v>
      </c>
      <c r="C152" s="55">
        <v>48615530.956798434</v>
      </c>
      <c r="D152" s="55">
        <v>49007130.391985893</v>
      </c>
      <c r="E152" s="55">
        <v>49402291.323147587</v>
      </c>
      <c r="F152" s="55">
        <v>49800768.149438605</v>
      </c>
      <c r="G152" s="55">
        <v>50203085.290127769</v>
      </c>
      <c r="H152" s="55">
        <v>50608928.471125759</v>
      </c>
      <c r="I152" s="55">
        <v>51166640.4884037</v>
      </c>
      <c r="J152" s="55">
        <v>51731717.282493949</v>
      </c>
      <c r="K152" s="55">
        <v>52304273.348768786</v>
      </c>
      <c r="L152" s="55">
        <v>52884425.414369166</v>
      </c>
      <c r="M152" s="55">
        <v>53472292.494387224</v>
      </c>
      <c r="N152" s="55">
        <v>54007077.637877688</v>
      </c>
      <c r="O152" s="55">
        <v>54549025.601248741</v>
      </c>
      <c r="P152" s="55">
        <v>55098249.874363616</v>
      </c>
      <c r="Q152" s="55">
        <v>55654866.271829113</v>
      </c>
      <c r="R152" s="55">
        <v>56218992.995132029</v>
      </c>
      <c r="S152" s="37">
        <f t="shared" si="11"/>
        <v>834725295.99149823</v>
      </c>
    </row>
    <row r="153" spans="1:19" x14ac:dyDescent="0.55000000000000004">
      <c r="A153" s="31" t="s">
        <v>129</v>
      </c>
      <c r="B153" s="31" t="s">
        <v>459</v>
      </c>
      <c r="C153" s="55">
        <v>36823618.307568677</v>
      </c>
      <c r="D153" s="55">
        <v>37930209.18211925</v>
      </c>
      <c r="E153" s="55">
        <v>39070073.713499978</v>
      </c>
      <c r="F153" s="55">
        <v>40244212.94859758</v>
      </c>
      <c r="G153" s="55">
        <v>41453658.066906005</v>
      </c>
      <c r="H153" s="55">
        <v>42699471.288003564</v>
      </c>
      <c r="I153" s="55">
        <v>43992721.108565077</v>
      </c>
      <c r="J153" s="55">
        <v>45325203.112163849</v>
      </c>
      <c r="K153" s="55">
        <v>46698109.210141689</v>
      </c>
      <c r="L153" s="55">
        <v>48112667.5741373</v>
      </c>
      <c r="M153" s="55">
        <v>49570143.740552671</v>
      </c>
      <c r="N153" s="55">
        <v>51046652.634798974</v>
      </c>
      <c r="O153" s="55">
        <v>52567218.269001395</v>
      </c>
      <c r="P153" s="55">
        <v>54133157.327699274</v>
      </c>
      <c r="Q153" s="55">
        <v>55745825.903108701</v>
      </c>
      <c r="R153" s="55">
        <v>57406620.676123872</v>
      </c>
      <c r="S153" s="37">
        <f t="shared" si="11"/>
        <v>742819563.06298792</v>
      </c>
    </row>
    <row r="154" spans="1:19" x14ac:dyDescent="0.55000000000000004">
      <c r="A154" s="31" t="s">
        <v>130</v>
      </c>
      <c r="B154" s="31" t="s">
        <v>460</v>
      </c>
      <c r="C154" s="55">
        <v>20167149.143744711</v>
      </c>
      <c r="D154" s="55">
        <v>20158683.055700693</v>
      </c>
      <c r="E154" s="55">
        <v>20148778.2250349</v>
      </c>
      <c r="F154" s="55">
        <v>20138345.208941236</v>
      </c>
      <c r="G154" s="55">
        <v>20127901.350749917</v>
      </c>
      <c r="H154" s="55">
        <v>20117508.69342272</v>
      </c>
      <c r="I154" s="55">
        <v>20087892.698490843</v>
      </c>
      <c r="J154" s="55">
        <v>20058552.084089786</v>
      </c>
      <c r="K154" s="55">
        <v>20029486.22150708</v>
      </c>
      <c r="L154" s="55">
        <v>20000694.486024566</v>
      </c>
      <c r="M154" s="55">
        <v>19972176.256906815</v>
      </c>
      <c r="N154" s="55">
        <v>19922613.873385824</v>
      </c>
      <c r="O154" s="55">
        <v>19873312.519868068</v>
      </c>
      <c r="P154" s="55">
        <v>19824271.110203717</v>
      </c>
      <c r="Q154" s="55">
        <v>19775488.56331306</v>
      </c>
      <c r="R154" s="55">
        <v>19726963.803164665</v>
      </c>
      <c r="S154" s="37">
        <f t="shared" si="11"/>
        <v>320129817.29454857</v>
      </c>
    </row>
    <row r="155" spans="1:19" x14ac:dyDescent="0.55000000000000004">
      <c r="A155" s="31" t="s">
        <v>32</v>
      </c>
      <c r="B155" s="31" t="s">
        <v>460</v>
      </c>
      <c r="C155" s="55">
        <v>105063623.22136509</v>
      </c>
      <c r="D155" s="55">
        <v>111702840.9892074</v>
      </c>
      <c r="E155" s="55">
        <v>118655974.60479827</v>
      </c>
      <c r="F155" s="55">
        <v>125898832.86251834</v>
      </c>
      <c r="G155" s="55">
        <v>133453678.92146626</v>
      </c>
      <c r="H155" s="55">
        <v>141335734.81085032</v>
      </c>
      <c r="I155" s="55">
        <v>149372617.16295403</v>
      </c>
      <c r="J155" s="55">
        <v>156807186.73890597</v>
      </c>
      <c r="K155" s="55">
        <v>164542830.39274311</v>
      </c>
      <c r="L155" s="55">
        <v>172590643.64777243</v>
      </c>
      <c r="M155" s="55">
        <v>180962109.50949138</v>
      </c>
      <c r="N155" s="55">
        <v>189157117.37729245</v>
      </c>
      <c r="O155" s="55">
        <v>197646619.2430988</v>
      </c>
      <c r="P155" s="55">
        <v>206347404.13136157</v>
      </c>
      <c r="Q155" s="55">
        <v>215362955.69071749</v>
      </c>
      <c r="R155" s="55">
        <v>224703730.74763176</v>
      </c>
      <c r="S155" s="37">
        <f t="shared" si="11"/>
        <v>2593603900.0521746</v>
      </c>
    </row>
    <row r="156" spans="1:19" x14ac:dyDescent="0.55000000000000004">
      <c r="A156" s="31" t="s">
        <v>132</v>
      </c>
      <c r="B156" s="31" t="s">
        <v>459</v>
      </c>
      <c r="C156" s="55">
        <v>15549755.339047257</v>
      </c>
      <c r="D156" s="55">
        <v>15651095.659683498</v>
      </c>
      <c r="E156" s="55">
        <v>15752901.318447921</v>
      </c>
      <c r="F156" s="55">
        <v>15855131.7459682</v>
      </c>
      <c r="G156" s="55">
        <v>15957679.212858398</v>
      </c>
      <c r="H156" s="55">
        <v>16060413.624587653</v>
      </c>
      <c r="I156" s="55">
        <v>16253506.017031761</v>
      </c>
      <c r="J156" s="55">
        <v>16449085.137777755</v>
      </c>
      <c r="K156" s="55">
        <v>16647187.164991863</v>
      </c>
      <c r="L156" s="55">
        <v>16847848.913987793</v>
      </c>
      <c r="M156" s="55">
        <v>17051107.851286083</v>
      </c>
      <c r="N156" s="55">
        <v>17385591.195892327</v>
      </c>
      <c r="O156" s="55">
        <v>17726689.745551407</v>
      </c>
      <c r="P156" s="55">
        <v>18074536.055547498</v>
      </c>
      <c r="Q156" s="55">
        <v>18429265.392283179</v>
      </c>
      <c r="R156" s="55">
        <v>18791015.790463895</v>
      </c>
      <c r="S156" s="37">
        <f t="shared" si="11"/>
        <v>268482810.16540647</v>
      </c>
    </row>
    <row r="157" spans="1:19" x14ac:dyDescent="0.55000000000000004">
      <c r="A157" s="31" t="s">
        <v>133</v>
      </c>
      <c r="B157" s="31"/>
      <c r="C157" s="55">
        <v>5710662.9704272971</v>
      </c>
      <c r="D157" s="55">
        <v>5998593.4511332624</v>
      </c>
      <c r="E157" s="55">
        <v>6295586.031890912</v>
      </c>
      <c r="F157" s="55">
        <v>6568017.3814940173</v>
      </c>
      <c r="G157" s="55">
        <v>6794586.9682609178</v>
      </c>
      <c r="H157" s="55">
        <v>7027230.2736569904</v>
      </c>
      <c r="I157" s="55">
        <v>7269215.7354201637</v>
      </c>
      <c r="J157" s="55">
        <v>7518401.1232291069</v>
      </c>
      <c r="K157" s="55">
        <v>7774985.0844021356</v>
      </c>
      <c r="L157" s="55">
        <v>8039171.4992110152</v>
      </c>
      <c r="M157" s="55">
        <v>8311169.6144836806</v>
      </c>
      <c r="N157" s="55">
        <v>8576983.4215897992</v>
      </c>
      <c r="O157" s="55">
        <v>8850152.6415519826</v>
      </c>
      <c r="P157" s="55">
        <v>9130866.0606829412</v>
      </c>
      <c r="Q157" s="55">
        <v>9419317.0916432068</v>
      </c>
      <c r="R157" s="55">
        <v>9715703.8833078519</v>
      </c>
      <c r="S157" s="37">
        <f t="shared" si="11"/>
        <v>123000643.23238528</v>
      </c>
    </row>
    <row r="158" spans="1:19" x14ac:dyDescent="0.55000000000000004">
      <c r="A158" s="66" t="s">
        <v>25</v>
      </c>
      <c r="B158" s="31" t="s">
        <v>460</v>
      </c>
      <c r="C158" s="55">
        <v>11574739.632007131</v>
      </c>
      <c r="D158" s="55">
        <v>11784085.045681361</v>
      </c>
      <c r="E158" s="55">
        <v>11992097.016504379</v>
      </c>
      <c r="F158" s="55">
        <v>12200726.028157255</v>
      </c>
      <c r="G158" s="55">
        <v>12410067.780205596</v>
      </c>
      <c r="H158" s="55">
        <v>12619763.668916145</v>
      </c>
      <c r="I158" s="55">
        <v>12799765.571852777</v>
      </c>
      <c r="J158" s="55">
        <v>12982430.229935231</v>
      </c>
      <c r="K158" s="55">
        <v>13167798.787847007</v>
      </c>
      <c r="L158" s="55">
        <v>13355913.057238223</v>
      </c>
      <c r="M158" s="55">
        <v>13546815.528069153</v>
      </c>
      <c r="N158" s="55">
        <v>13738283.363141432</v>
      </c>
      <c r="O158" s="55">
        <v>13932591.66177131</v>
      </c>
      <c r="P158" s="55">
        <v>14129784.841772199</v>
      </c>
      <c r="Q158" s="55">
        <v>14329908.052964114</v>
      </c>
      <c r="R158" s="55">
        <v>14533007.189829219</v>
      </c>
      <c r="S158" s="37">
        <f t="shared" si="11"/>
        <v>209097777.45589253</v>
      </c>
    </row>
    <row r="159" spans="1:19" x14ac:dyDescent="0.55000000000000004">
      <c r="A159" s="31" t="s">
        <v>135</v>
      </c>
      <c r="B159" s="31" t="s">
        <v>459</v>
      </c>
      <c r="C159" s="55">
        <v>5567468.6561526144</v>
      </c>
      <c r="D159" s="55">
        <v>5805198.9558735155</v>
      </c>
      <c r="E159" s="55">
        <v>6053398.7114218539</v>
      </c>
      <c r="F159" s="55">
        <v>6312333.0096443016</v>
      </c>
      <c r="G159" s="55">
        <v>6582140.768648616</v>
      </c>
      <c r="H159" s="55">
        <v>6863044.8688078402</v>
      </c>
      <c r="I159" s="55">
        <v>7141491.2758227699</v>
      </c>
      <c r="J159" s="55">
        <v>7419104.7354830997</v>
      </c>
      <c r="K159" s="55">
        <v>7701094.4851855431</v>
      </c>
      <c r="L159" s="55">
        <v>7993223.5306574805</v>
      </c>
      <c r="M159" s="55">
        <v>8295844.0245931689</v>
      </c>
      <c r="N159" s="55">
        <v>8584698.8831415251</v>
      </c>
      <c r="O159" s="55">
        <v>8882979.3841308989</v>
      </c>
      <c r="P159" s="55">
        <v>9190981.481948223</v>
      </c>
      <c r="Q159" s="55">
        <v>9509010.1678579003</v>
      </c>
      <c r="R159" s="55">
        <v>9837379.7402820289</v>
      </c>
      <c r="S159" s="37">
        <f t="shared" si="11"/>
        <v>121739392.67965139</v>
      </c>
    </row>
    <row r="160" spans="1:19" x14ac:dyDescent="0.55000000000000004">
      <c r="A160" s="31" t="s">
        <v>137</v>
      </c>
      <c r="B160" s="31" t="s">
        <v>459</v>
      </c>
      <c r="C160" s="55">
        <v>22316647.629761331</v>
      </c>
      <c r="D160" s="55">
        <v>23014490.571868721</v>
      </c>
      <c r="E160" s="55">
        <v>23734420.790402077</v>
      </c>
      <c r="F160" s="55">
        <v>24477068.925251927</v>
      </c>
      <c r="G160" s="55">
        <v>25243122.132024229</v>
      </c>
      <c r="H160" s="55">
        <v>26033302.314506013</v>
      </c>
      <c r="I160" s="55">
        <v>26804872.47348626</v>
      </c>
      <c r="J160" s="55">
        <v>27599395.390134517</v>
      </c>
      <c r="K160" s="55">
        <v>28417554.82832063</v>
      </c>
      <c r="L160" s="55">
        <v>29260054.945318095</v>
      </c>
      <c r="M160" s="55">
        <v>30127620.900725968</v>
      </c>
      <c r="N160" s="55">
        <v>30989189.701222219</v>
      </c>
      <c r="O160" s="55">
        <v>31875485.911706503</v>
      </c>
      <c r="P160" s="55">
        <v>32787220.347685929</v>
      </c>
      <c r="Q160" s="55">
        <v>33725124.285763659</v>
      </c>
      <c r="R160" s="55">
        <v>34689950.05338648</v>
      </c>
      <c r="S160" s="37">
        <f t="shared" si="11"/>
        <v>451095521.20156467</v>
      </c>
    </row>
    <row r="161" spans="1:19" x14ac:dyDescent="0.55000000000000004">
      <c r="A161" s="31" t="s">
        <v>22</v>
      </c>
      <c r="B161" s="31" t="s">
        <v>460</v>
      </c>
      <c r="C161" s="55">
        <v>18935536.390506186</v>
      </c>
      <c r="D161" s="55">
        <v>19893101.911439672</v>
      </c>
      <c r="E161" s="55">
        <v>20886749.387370739</v>
      </c>
      <c r="F161" s="55">
        <v>21919199.251450595</v>
      </c>
      <c r="G161" s="55">
        <v>22993137.050570358</v>
      </c>
      <c r="H161" s="55">
        <v>24110789.377901774</v>
      </c>
      <c r="I161" s="55">
        <v>25261703.516599625</v>
      </c>
      <c r="J161" s="55">
        <v>26460138.041729257</v>
      </c>
      <c r="K161" s="55">
        <v>27708167.308272414</v>
      </c>
      <c r="L161" s="55">
        <v>29007952.772139076</v>
      </c>
      <c r="M161" s="55">
        <v>30361746.538357161</v>
      </c>
      <c r="N161" s="55">
        <v>31718473.983704355</v>
      </c>
      <c r="O161" s="55">
        <v>33128208.74389746</v>
      </c>
      <c r="P161" s="55">
        <v>34593095.816430002</v>
      </c>
      <c r="Q161" s="55">
        <v>36115363.631329969</v>
      </c>
      <c r="R161" s="55">
        <v>37697327.199431084</v>
      </c>
      <c r="S161" s="37">
        <f t="shared" si="11"/>
        <v>440790690.92112964</v>
      </c>
    </row>
    <row r="162" spans="1:19" x14ac:dyDescent="0.55000000000000004">
      <c r="A162" s="31" t="s">
        <v>140</v>
      </c>
      <c r="B162" s="31" t="s">
        <v>460</v>
      </c>
      <c r="C162" s="55">
        <v>12690790.679708004</v>
      </c>
      <c r="D162" s="55">
        <v>13124294.155409522</v>
      </c>
      <c r="E162" s="55">
        <v>13572788.522941938</v>
      </c>
      <c r="F162" s="55">
        <v>14036545.144951012</v>
      </c>
      <c r="G162" s="55">
        <v>14515615.71584845</v>
      </c>
      <c r="H162" s="55">
        <v>15010313.214988625</v>
      </c>
      <c r="I162" s="55">
        <v>15553174.015411176</v>
      </c>
      <c r="J162" s="55">
        <v>16115747.696930159</v>
      </c>
      <c r="K162" s="55">
        <v>16698752.011163613</v>
      </c>
      <c r="L162" s="55">
        <v>17302930.89001368</v>
      </c>
      <c r="M162" s="55">
        <v>17929055.401768193</v>
      </c>
      <c r="N162" s="55">
        <v>18550476.427843913</v>
      </c>
      <c r="O162" s="55">
        <v>19193515.641798429</v>
      </c>
      <c r="P162" s="55">
        <v>19858927.115586396</v>
      </c>
      <c r="Q162" s="55">
        <v>20547491.276351951</v>
      </c>
      <c r="R162" s="55">
        <v>21260015.828952421</v>
      </c>
      <c r="S162" s="37">
        <f t="shared" si="11"/>
        <v>265960433.73966751</v>
      </c>
    </row>
    <row r="163" spans="1:19" x14ac:dyDescent="0.55000000000000004">
      <c r="A163" s="31" t="s">
        <v>141</v>
      </c>
      <c r="B163" s="31" t="s">
        <v>459</v>
      </c>
      <c r="C163" s="55">
        <v>4187846.5353862173</v>
      </c>
      <c r="D163" s="55">
        <v>4294576.0562447309</v>
      </c>
      <c r="E163" s="55">
        <v>4404031.2686077347</v>
      </c>
      <c r="F163" s="55">
        <v>4516144.6802340504</v>
      </c>
      <c r="G163" s="55">
        <v>4630923.4831964001</v>
      </c>
      <c r="H163" s="55">
        <v>4748588.0133709311</v>
      </c>
      <c r="I163" s="55">
        <v>4863553.8017861238</v>
      </c>
      <c r="J163" s="55">
        <v>4981345.9446084108</v>
      </c>
      <c r="K163" s="55">
        <v>5102034.1295267949</v>
      </c>
      <c r="L163" s="55">
        <v>5225689.7642978579</v>
      </c>
      <c r="M163" s="55">
        <v>5352386.0192367388</v>
      </c>
      <c r="N163" s="55">
        <v>5473200.5818072306</v>
      </c>
      <c r="O163" s="55">
        <v>5596779.5600276953</v>
      </c>
      <c r="P163" s="55">
        <v>5723186.3905907236</v>
      </c>
      <c r="Q163" s="55">
        <v>5852485.9676026963</v>
      </c>
      <c r="R163" s="55">
        <v>5984744.6760986978</v>
      </c>
      <c r="S163" s="37">
        <f t="shared" si="11"/>
        <v>80937516.872623041</v>
      </c>
    </row>
    <row r="164" spans="1:19" x14ac:dyDescent="0.55000000000000004">
      <c r="A164" s="31" t="s">
        <v>143</v>
      </c>
      <c r="B164" s="31" t="s">
        <v>459</v>
      </c>
      <c r="C164" s="55">
        <v>438758250.15849203</v>
      </c>
      <c r="D164" s="55">
        <v>444063262.49566907</v>
      </c>
      <c r="E164" s="55">
        <v>449427998.42653513</v>
      </c>
      <c r="F164" s="55">
        <v>454855120.23561454</v>
      </c>
      <c r="G164" s="55">
        <v>460346970.41128707</v>
      </c>
      <c r="H164" s="55">
        <v>465904532.57363504</v>
      </c>
      <c r="I164" s="55">
        <v>470179575.47380829</v>
      </c>
      <c r="J164" s="55">
        <v>474500356.11665314</v>
      </c>
      <c r="K164" s="55">
        <v>478867433.04796582</v>
      </c>
      <c r="L164" s="55">
        <v>483281372.26992875</v>
      </c>
      <c r="M164" s="55">
        <v>487742747.34578019</v>
      </c>
      <c r="N164" s="55">
        <v>491441775.66614407</v>
      </c>
      <c r="O164" s="55">
        <v>495175508.71567392</v>
      </c>
      <c r="P164" s="55">
        <v>498944329.56088167</v>
      </c>
      <c r="Q164" s="55">
        <v>502748625.89847243</v>
      </c>
      <c r="R164" s="55">
        <v>506588790.11370158</v>
      </c>
      <c r="S164" s="37">
        <f t="shared" si="11"/>
        <v>7602826648.5102434</v>
      </c>
    </row>
    <row r="165" spans="1:19" x14ac:dyDescent="0.55000000000000004">
      <c r="A165" s="31" t="s">
        <v>145</v>
      </c>
      <c r="B165" s="31" t="s">
        <v>459</v>
      </c>
      <c r="C165" s="55">
        <v>16349393.619123282</v>
      </c>
      <c r="D165" s="55">
        <v>16527801.423539653</v>
      </c>
      <c r="E165" s="55">
        <v>16708284.090722591</v>
      </c>
      <c r="F165" s="55">
        <v>16890690.056282498</v>
      </c>
      <c r="G165" s="55">
        <v>17075273.620200574</v>
      </c>
      <c r="H165" s="55">
        <v>17261220.875700511</v>
      </c>
      <c r="I165" s="55">
        <v>17462791.266202182</v>
      </c>
      <c r="J165" s="55">
        <v>17666821.933309145</v>
      </c>
      <c r="K165" s="55">
        <v>17873344.415288366</v>
      </c>
      <c r="L165" s="55">
        <v>18082390.680617452</v>
      </c>
      <c r="M165" s="55">
        <v>18293993.134371296</v>
      </c>
      <c r="N165" s="55">
        <v>18513972.470442459</v>
      </c>
      <c r="O165" s="55">
        <v>18736725.833932634</v>
      </c>
      <c r="P165" s="55">
        <v>18962289.969872497</v>
      </c>
      <c r="Q165" s="55">
        <v>19190702.139034923</v>
      </c>
      <c r="R165" s="55">
        <v>19422000.125736862</v>
      </c>
      <c r="S165" s="37">
        <f t="shared" si="11"/>
        <v>285017695.65437692</v>
      </c>
    </row>
    <row r="166" spans="1:19" x14ac:dyDescent="0.55000000000000004">
      <c r="A166" s="31" t="s">
        <v>34</v>
      </c>
      <c r="B166" s="31" t="s">
        <v>460</v>
      </c>
      <c r="C166" s="55">
        <v>97634317.022335857</v>
      </c>
      <c r="D166" s="55">
        <v>100708228.22743988</v>
      </c>
      <c r="E166" s="55">
        <v>103888402.06182204</v>
      </c>
      <c r="F166" s="55">
        <v>107178520.51395327</v>
      </c>
      <c r="G166" s="55">
        <v>110582393.4432898</v>
      </c>
      <c r="H166" s="55">
        <v>114103963.03089455</v>
      </c>
      <c r="I166" s="55">
        <v>117679333.53072596</v>
      </c>
      <c r="J166" s="55">
        <v>121375826.43802705</v>
      </c>
      <c r="K166" s="55">
        <v>125197547.38756627</v>
      </c>
      <c r="L166" s="55">
        <v>129148741.26117545</v>
      </c>
      <c r="M166" s="55">
        <v>133233796.91315439</v>
      </c>
      <c r="N166" s="55">
        <v>137210632.13147426</v>
      </c>
      <c r="O166" s="55">
        <v>141314261.24571133</v>
      </c>
      <c r="P166" s="55">
        <v>145548726.84483069</v>
      </c>
      <c r="Q166" s="55">
        <v>149918200.40841836</v>
      </c>
      <c r="R166" s="55">
        <v>154426986.41612977</v>
      </c>
      <c r="S166" s="37">
        <f t="shared" si="11"/>
        <v>1989149876.8769491</v>
      </c>
    </row>
    <row r="167" spans="1:19" x14ac:dyDescent="0.55000000000000004">
      <c r="A167" s="31" t="s">
        <v>35</v>
      </c>
      <c r="B167" s="31" t="s">
        <v>460</v>
      </c>
      <c r="C167" s="55">
        <v>47398401.403783508</v>
      </c>
      <c r="D167" s="55">
        <v>48075647.424675323</v>
      </c>
      <c r="E167" s="55">
        <v>48762955.464095354</v>
      </c>
      <c r="F167" s="55">
        <v>49460476.004498124</v>
      </c>
      <c r="G167" s="55">
        <v>50168361.790695116</v>
      </c>
      <c r="H167" s="55">
        <v>50886767.864007607</v>
      </c>
      <c r="I167" s="55">
        <v>51469386.708507001</v>
      </c>
      <c r="J167" s="55">
        <v>52059074.054196417</v>
      </c>
      <c r="K167" s="55">
        <v>52655917.183396824</v>
      </c>
      <c r="L167" s="55">
        <v>53260004.467293397</v>
      </c>
      <c r="M167" s="55">
        <v>53871425.379598826</v>
      </c>
      <c r="N167" s="55">
        <v>54268164.009125717</v>
      </c>
      <c r="O167" s="55">
        <v>54668188.338010222</v>
      </c>
      <c r="P167" s="55">
        <v>55071526.213588931</v>
      </c>
      <c r="Q167" s="55">
        <v>55478205.720516086</v>
      </c>
      <c r="R167" s="55">
        <v>55888255.182788573</v>
      </c>
      <c r="S167" s="37">
        <f t="shared" si="11"/>
        <v>833442757.20877707</v>
      </c>
    </row>
    <row r="168" spans="1:19" x14ac:dyDescent="0.55000000000000004">
      <c r="A168" s="31" t="s">
        <v>28</v>
      </c>
      <c r="B168" s="31" t="s">
        <v>460</v>
      </c>
      <c r="C168" s="55">
        <v>8824369.0812466238</v>
      </c>
      <c r="D168" s="55">
        <v>9172230.2989915386</v>
      </c>
      <c r="E168" s="55">
        <v>9507505.6331173703</v>
      </c>
      <c r="F168" s="55">
        <v>9825278.907916652</v>
      </c>
      <c r="G168" s="55">
        <v>10118534.213294419</v>
      </c>
      <c r="H168" s="55">
        <v>10380584.310899066</v>
      </c>
      <c r="I168" s="55">
        <v>10636759.071619343</v>
      </c>
      <c r="J168" s="55">
        <v>10899549.42946166</v>
      </c>
      <c r="K168" s="55">
        <v>11169133.853655824</v>
      </c>
      <c r="L168" s="55">
        <v>11445695.817548551</v>
      </c>
      <c r="M168" s="55">
        <v>11729423.943433706</v>
      </c>
      <c r="N168" s="55">
        <v>12031918.787733741</v>
      </c>
      <c r="O168" s="55">
        <v>12342459.615062892</v>
      </c>
      <c r="P168" s="55">
        <v>12661267.000179401</v>
      </c>
      <c r="Q168" s="55">
        <v>12988567.735492192</v>
      </c>
      <c r="R168" s="55">
        <v>13324595.010643659</v>
      </c>
      <c r="S168" s="37">
        <f t="shared" si="11"/>
        <v>177057872.71029663</v>
      </c>
    </row>
    <row r="169" spans="1:19" x14ac:dyDescent="0.55000000000000004">
      <c r="A169" s="31" t="s">
        <v>146</v>
      </c>
      <c r="B169" s="31" t="s">
        <v>459</v>
      </c>
      <c r="C169" s="55">
        <v>42032391.129939459</v>
      </c>
      <c r="D169" s="55">
        <v>42976143.716068633</v>
      </c>
      <c r="E169" s="55">
        <v>43943384.112330638</v>
      </c>
      <c r="F169" s="55">
        <v>44934805.135817654</v>
      </c>
      <c r="G169" s="55">
        <v>45950833.848746188</v>
      </c>
      <c r="H169" s="55">
        <v>46991909.210260965</v>
      </c>
      <c r="I169" s="55">
        <v>47846394.055075884</v>
      </c>
      <c r="J169" s="55">
        <v>48716867.502557002</v>
      </c>
      <c r="K169" s="55">
        <v>49603618.938040636</v>
      </c>
      <c r="L169" s="55">
        <v>50506943.200076953</v>
      </c>
      <c r="M169" s="55">
        <v>51427140.67845244</v>
      </c>
      <c r="N169" s="55">
        <v>52105641.366331384</v>
      </c>
      <c r="O169" s="55">
        <v>52793417.749155544</v>
      </c>
      <c r="P169" s="55">
        <v>53490590.080989376</v>
      </c>
      <c r="Q169" s="55">
        <v>54197280.323740534</v>
      </c>
      <c r="R169" s="55">
        <v>54913612.168133736</v>
      </c>
      <c r="S169" s="37">
        <f t="shared" si="11"/>
        <v>782430973.21571684</v>
      </c>
    </row>
    <row r="170" spans="1:19" x14ac:dyDescent="0.55000000000000004">
      <c r="A170" s="31" t="s">
        <v>148</v>
      </c>
      <c r="B170" s="31" t="s">
        <v>459</v>
      </c>
      <c r="C170" s="55">
        <v>10303872.086252259</v>
      </c>
      <c r="D170" s="55">
        <v>10725504.426162614</v>
      </c>
      <c r="E170" s="55">
        <v>11164478.535231834</v>
      </c>
      <c r="F170" s="55">
        <v>11621466.592387751</v>
      </c>
      <c r="G170" s="55">
        <v>12097302.853964116</v>
      </c>
      <c r="H170" s="55">
        <v>12592834.196096374</v>
      </c>
      <c r="I170" s="55">
        <v>13131626.335756488</v>
      </c>
      <c r="J170" s="55">
        <v>13693792.106897052</v>
      </c>
      <c r="K170" s="55">
        <v>14280335.080021679</v>
      </c>
      <c r="L170" s="55">
        <v>14892302.396019334</v>
      </c>
      <c r="M170" s="55">
        <v>15530786.643168375</v>
      </c>
      <c r="N170" s="55">
        <v>16200622.043489624</v>
      </c>
      <c r="O170" s="55">
        <v>16899612.336903293</v>
      </c>
      <c r="P170" s="55">
        <v>17629017.844021425</v>
      </c>
      <c r="Q170" s="55">
        <v>18390153.763474062</v>
      </c>
      <c r="R170" s="55">
        <v>19184392.549275752</v>
      </c>
      <c r="S170" s="37">
        <f t="shared" si="11"/>
        <v>228338099.78912205</v>
      </c>
    </row>
    <row r="171" spans="1:19" x14ac:dyDescent="0.55000000000000004">
      <c r="A171" s="31" t="s">
        <v>29</v>
      </c>
      <c r="B171" s="31" t="s">
        <v>460</v>
      </c>
      <c r="C171" s="55">
        <v>194873700.69657916</v>
      </c>
      <c r="D171" s="55">
        <v>201106285.365688</v>
      </c>
      <c r="E171" s="55">
        <v>207494308.09222257</v>
      </c>
      <c r="F171" s="55">
        <v>214063082.85803467</v>
      </c>
      <c r="G171" s="55">
        <v>220822816.80930063</v>
      </c>
      <c r="H171" s="55">
        <v>227692560.14398837</v>
      </c>
      <c r="I171" s="55">
        <v>233931761.44130012</v>
      </c>
      <c r="J171" s="55">
        <v>240353591.30838507</v>
      </c>
      <c r="K171" s="55">
        <v>246963429.2875092</v>
      </c>
      <c r="L171" s="55">
        <v>253766813.49346495</v>
      </c>
      <c r="M171" s="55">
        <v>260769445.28870642</v>
      </c>
      <c r="N171" s="55">
        <v>267873786.08617222</v>
      </c>
      <c r="O171" s="55">
        <v>275183413.87313241</v>
      </c>
      <c r="P171" s="55">
        <v>282704299.01711857</v>
      </c>
      <c r="Q171" s="55">
        <v>290442585.77644879</v>
      </c>
      <c r="R171" s="55">
        <v>298404597.36984402</v>
      </c>
      <c r="S171" s="37">
        <f t="shared" si="11"/>
        <v>3916446476.9078946</v>
      </c>
    </row>
    <row r="172" spans="1:19" x14ac:dyDescent="0.55000000000000004">
      <c r="A172" s="31" t="s">
        <v>149</v>
      </c>
      <c r="B172" s="31" t="s">
        <v>460</v>
      </c>
      <c r="C172" s="55">
        <v>61348266.316611342</v>
      </c>
      <c r="D172" s="55">
        <v>62743675.168005705</v>
      </c>
      <c r="E172" s="55">
        <v>64208869.610172242</v>
      </c>
      <c r="F172" s="55">
        <v>65756032.756755643</v>
      </c>
      <c r="G172" s="55">
        <v>67400268.403861895</v>
      </c>
      <c r="H172" s="55">
        <v>69161446.494529605</v>
      </c>
      <c r="I172" s="55">
        <v>71118790.173023298</v>
      </c>
      <c r="J172" s="55">
        <v>73236101.488998756</v>
      </c>
      <c r="K172" s="55">
        <v>75544964.224886149</v>
      </c>
      <c r="L172" s="55">
        <v>78084335.723660976</v>
      </c>
      <c r="M172" s="55">
        <v>80902297.332771987</v>
      </c>
      <c r="N172" s="55">
        <v>84025313.48852551</v>
      </c>
      <c r="O172" s="55">
        <v>87558320.564598769</v>
      </c>
      <c r="P172" s="55">
        <v>91591915.102803528</v>
      </c>
      <c r="Q172" s="55">
        <v>96238092.944230303</v>
      </c>
      <c r="R172" s="55">
        <v>101635334.72956263</v>
      </c>
      <c r="S172" s="37">
        <f t="shared" si="11"/>
        <v>1230554024.5229983</v>
      </c>
    </row>
    <row r="173" spans="1:19" x14ac:dyDescent="0.55000000000000004">
      <c r="A173" s="31" t="s">
        <v>151</v>
      </c>
      <c r="B173" s="31" t="s">
        <v>459</v>
      </c>
      <c r="C173" s="55">
        <v>6076014.4411291918</v>
      </c>
      <c r="D173" s="55">
        <v>6229297.9117482956</v>
      </c>
      <c r="E173" s="55">
        <v>6386536.2161829397</v>
      </c>
      <c r="F173" s="55">
        <v>6547733.1022684779</v>
      </c>
      <c r="G173" s="55">
        <v>6713009.05414462</v>
      </c>
      <c r="H173" s="55">
        <v>6882453.6349826949</v>
      </c>
      <c r="I173" s="55">
        <v>7043325.9132959619</v>
      </c>
      <c r="J173" s="55">
        <v>7207977.846015228</v>
      </c>
      <c r="K173" s="55">
        <v>7376498.6621870184</v>
      </c>
      <c r="L173" s="55">
        <v>7548979.7069448829</v>
      </c>
      <c r="M173" s="55">
        <v>7725514.4919133931</v>
      </c>
      <c r="N173" s="55">
        <v>7887737.069631285</v>
      </c>
      <c r="O173" s="55">
        <v>8053388.9537632037</v>
      </c>
      <c r="P173" s="55">
        <v>8222543.1737108175</v>
      </c>
      <c r="Q173" s="55">
        <v>8395274.3270975258</v>
      </c>
      <c r="R173" s="55">
        <v>8571658.6137707196</v>
      </c>
      <c r="S173" s="37">
        <f t="shared" si="11"/>
        <v>116867943.11878626</v>
      </c>
    </row>
    <row r="174" spans="1:19" x14ac:dyDescent="0.55000000000000004">
      <c r="A174" s="31" t="s">
        <v>153</v>
      </c>
      <c r="B174" s="31" t="s">
        <v>459</v>
      </c>
      <c r="C174" s="55">
        <v>72853380.560400248</v>
      </c>
      <c r="D174" s="55">
        <v>73703380.604502723</v>
      </c>
      <c r="E174" s="55">
        <v>74564511.326033309</v>
      </c>
      <c r="F174" s="55">
        <v>75436957.913985789</v>
      </c>
      <c r="G174" s="55">
        <v>76320961.246066362</v>
      </c>
      <c r="H174" s="55">
        <v>77216839.515197098</v>
      </c>
      <c r="I174" s="55">
        <v>78093751.047514424</v>
      </c>
      <c r="J174" s="55">
        <v>78981628.073809907</v>
      </c>
      <c r="K174" s="55">
        <v>79880613.929884955</v>
      </c>
      <c r="L174" s="55">
        <v>80790853.920419469</v>
      </c>
      <c r="M174" s="55">
        <v>81712495.346657708</v>
      </c>
      <c r="N174" s="55">
        <v>82539197.273552328</v>
      </c>
      <c r="O174" s="55">
        <v>83375505.413947642</v>
      </c>
      <c r="P174" s="55">
        <v>84221538.928736866</v>
      </c>
      <c r="Q174" s="55">
        <v>85077418.54328993</v>
      </c>
      <c r="R174" s="55">
        <v>85943266.568426222</v>
      </c>
      <c r="S174" s="37">
        <f t="shared" si="11"/>
        <v>1270712300.212425</v>
      </c>
    </row>
    <row r="175" spans="1:19" x14ac:dyDescent="0.55000000000000004">
      <c r="A175" s="31" t="s">
        <v>154</v>
      </c>
      <c r="B175" s="31" t="s">
        <v>459</v>
      </c>
      <c r="C175" s="55">
        <v>86576120.842298433</v>
      </c>
      <c r="D175" s="55">
        <v>88009306.903851077</v>
      </c>
      <c r="E175" s="55">
        <v>89455357.430553228</v>
      </c>
      <c r="F175" s="55">
        <v>90929639.683970556</v>
      </c>
      <c r="G175" s="55">
        <v>92431545.891909987</v>
      </c>
      <c r="H175" s="55">
        <v>93961702.41005227</v>
      </c>
      <c r="I175" s="55">
        <v>95438598.082543015</v>
      </c>
      <c r="J175" s="55">
        <v>96945123.674589232</v>
      </c>
      <c r="K175" s="55">
        <v>98482575.151405245</v>
      </c>
      <c r="L175" s="55">
        <v>100052367.82275176</v>
      </c>
      <c r="M175" s="55">
        <v>101656049.93941179</v>
      </c>
      <c r="N175" s="55">
        <v>103183775.94128758</v>
      </c>
      <c r="O175" s="55">
        <v>104745641.54036023</v>
      </c>
      <c r="P175" s="55">
        <v>106343618.04457876</v>
      </c>
      <c r="Q175" s="55">
        <v>107979880.60921818</v>
      </c>
      <c r="R175" s="55">
        <v>109656831.94147633</v>
      </c>
      <c r="S175" s="37">
        <f t="shared" si="11"/>
        <v>1565848135.9102576</v>
      </c>
    </row>
    <row r="176" spans="1:19" x14ac:dyDescent="0.55000000000000004">
      <c r="A176" s="31" t="s">
        <v>157</v>
      </c>
      <c r="B176" s="31" t="s">
        <v>460</v>
      </c>
      <c r="C176" s="55">
        <v>380559067.45800495</v>
      </c>
      <c r="D176" s="55">
        <v>378929033.42185175</v>
      </c>
      <c r="E176" s="55">
        <v>377232940.04398513</v>
      </c>
      <c r="F176" s="55">
        <v>375470778.653413</v>
      </c>
      <c r="G176" s="55">
        <v>373648232.39532977</v>
      </c>
      <c r="H176" s="55">
        <v>371778643.52589536</v>
      </c>
      <c r="I176" s="55">
        <v>370106313.24338531</v>
      </c>
      <c r="J176" s="55">
        <v>368453413.16345358</v>
      </c>
      <c r="K176" s="55">
        <v>366819926.69049841</v>
      </c>
      <c r="L176" s="55">
        <v>365205839.07106149</v>
      </c>
      <c r="M176" s="55">
        <v>363611137.405532</v>
      </c>
      <c r="N176" s="55">
        <v>362860625.28899086</v>
      </c>
      <c r="O176" s="55">
        <v>362120501.33401811</v>
      </c>
      <c r="P176" s="55">
        <v>361390834.67693347</v>
      </c>
      <c r="Q176" s="55">
        <v>360671695.76221877</v>
      </c>
      <c r="R176" s="55">
        <v>359963156.3600747</v>
      </c>
      <c r="S176" s="37">
        <f t="shared" si="11"/>
        <v>5898822138.4946461</v>
      </c>
    </row>
    <row r="177" spans="1:19" x14ac:dyDescent="0.55000000000000004">
      <c r="A177" s="31" t="s">
        <v>158</v>
      </c>
      <c r="B177" s="31" t="s">
        <v>459</v>
      </c>
      <c r="C177" s="55">
        <v>8340172.7865280006</v>
      </c>
      <c r="D177" s="55">
        <v>9002319.8058623206</v>
      </c>
      <c r="E177" s="55">
        <v>9688439.5344207082</v>
      </c>
      <c r="F177" s="55">
        <v>10400908.741194943</v>
      </c>
      <c r="G177" s="55">
        <v>11138765.466629634</v>
      </c>
      <c r="H177" s="55">
        <v>11903682.665846379</v>
      </c>
      <c r="I177" s="55">
        <v>12694773.096165828</v>
      </c>
      <c r="J177" s="55">
        <v>13518572.834766915</v>
      </c>
      <c r="K177" s="55">
        <v>14376382.205534467</v>
      </c>
      <c r="L177" s="55">
        <v>15269551.937480796</v>
      </c>
      <c r="M177" s="55">
        <v>16199485.066070747</v>
      </c>
      <c r="N177" s="55">
        <v>17083652.64513842</v>
      </c>
      <c r="O177" s="55">
        <v>17997198.806249805</v>
      </c>
      <c r="P177" s="55">
        <v>18941025.128327053</v>
      </c>
      <c r="Q177" s="55">
        <v>19916059.911831133</v>
      </c>
      <c r="R177" s="55">
        <v>20923258.949708473</v>
      </c>
      <c r="S177" s="37">
        <f t="shared" si="11"/>
        <v>227394249.58175558</v>
      </c>
    </row>
    <row r="178" spans="1:19" x14ac:dyDescent="0.55000000000000004">
      <c r="A178" s="31" t="s">
        <v>159</v>
      </c>
      <c r="B178" s="31" t="s">
        <v>459</v>
      </c>
      <c r="C178" s="55">
        <v>233689.41248227045</v>
      </c>
      <c r="D178" s="55">
        <v>244929.59360289553</v>
      </c>
      <c r="E178" s="55">
        <v>256499.64339654971</v>
      </c>
      <c r="F178" s="55">
        <v>268429.94593109639</v>
      </c>
      <c r="G178" s="55">
        <v>280729.88942513143</v>
      </c>
      <c r="H178" s="55">
        <v>293446.37196099182</v>
      </c>
      <c r="I178" s="55">
        <v>306588.25619055313</v>
      </c>
      <c r="J178" s="55">
        <v>320197.4184965766</v>
      </c>
      <c r="K178" s="55">
        <v>334289.72483251541</v>
      </c>
      <c r="L178" s="55">
        <v>348881.51392728544</v>
      </c>
      <c r="M178" s="55">
        <v>363989.61175636412</v>
      </c>
      <c r="N178" s="55">
        <v>377974.37812742923</v>
      </c>
      <c r="O178" s="55">
        <v>392364.65651230776</v>
      </c>
      <c r="P178" s="55">
        <v>407171.55174005963</v>
      </c>
      <c r="Q178" s="55">
        <v>422406.43008735182</v>
      </c>
      <c r="R178" s="55">
        <v>438080.92584588361</v>
      </c>
      <c r="S178" s="37">
        <f t="shared" si="11"/>
        <v>5289669.324315263</v>
      </c>
    </row>
    <row r="179" spans="1:19" x14ac:dyDescent="0.55000000000000004">
      <c r="A179" s="31" t="s">
        <v>160</v>
      </c>
      <c r="B179" s="31" t="s">
        <v>459</v>
      </c>
      <c r="C179" s="55">
        <v>12361975.018988442</v>
      </c>
      <c r="D179" s="55">
        <v>12747887.6371282</v>
      </c>
      <c r="E179" s="55">
        <v>13146089.367815956</v>
      </c>
      <c r="F179" s="55">
        <v>13557210.358563464</v>
      </c>
      <c r="G179" s="55">
        <v>13982052.040345605</v>
      </c>
      <c r="H179" s="55">
        <v>14421160.789509274</v>
      </c>
      <c r="I179" s="55">
        <v>14881597.390565263</v>
      </c>
      <c r="J179" s="55">
        <v>15357196.985647302</v>
      </c>
      <c r="K179" s="55">
        <v>15848454.12882611</v>
      </c>
      <c r="L179" s="55">
        <v>16355879.563144168</v>
      </c>
      <c r="M179" s="55">
        <v>16880000.750190876</v>
      </c>
      <c r="N179" s="55">
        <v>17433918.083729487</v>
      </c>
      <c r="O179" s="55">
        <v>18006479.526750259</v>
      </c>
      <c r="P179" s="55">
        <v>18598308.330570016</v>
      </c>
      <c r="Q179" s="55">
        <v>19210048.652822208</v>
      </c>
      <c r="R179" s="55">
        <v>19842366.258855887</v>
      </c>
      <c r="S179" s="37">
        <f t="shared" si="11"/>
        <v>252630624.8834525</v>
      </c>
    </row>
    <row r="180" spans="1:19" x14ac:dyDescent="0.55000000000000004">
      <c r="A180" s="31" t="s">
        <v>162</v>
      </c>
      <c r="B180" s="31"/>
      <c r="C180" s="55">
        <v>2049833.8541863239</v>
      </c>
      <c r="D180" s="55">
        <v>2114117.7733615539</v>
      </c>
      <c r="E180" s="55">
        <v>2180418.1943373587</v>
      </c>
      <c r="F180" s="55">
        <v>2248798.3887915262</v>
      </c>
      <c r="G180" s="55">
        <v>2319323.6142059872</v>
      </c>
      <c r="H180" s="55">
        <v>2392061.1762089487</v>
      </c>
      <c r="I180" s="55">
        <v>2470774.9434846444</v>
      </c>
      <c r="J180" s="55">
        <v>2552078.9439119431</v>
      </c>
      <c r="K180" s="55">
        <v>2636058.4161695279</v>
      </c>
      <c r="L180" s="55">
        <v>2722801.4040093045</v>
      </c>
      <c r="M180" s="55">
        <v>2812398.8485690639</v>
      </c>
      <c r="N180" s="55">
        <v>2892147.4525954118</v>
      </c>
      <c r="O180" s="55">
        <v>2974165.0168450396</v>
      </c>
      <c r="P180" s="55">
        <v>3058516.2977249697</v>
      </c>
      <c r="Q180" s="55">
        <v>3145267.905109779</v>
      </c>
      <c r="R180" s="55">
        <v>3234488.3555315463</v>
      </c>
      <c r="S180" s="37">
        <f t="shared" si="11"/>
        <v>41803250.585042924</v>
      </c>
    </row>
    <row r="181" spans="1:19" x14ac:dyDescent="0.55000000000000004">
      <c r="A181" s="31" t="s">
        <v>163</v>
      </c>
      <c r="B181" s="31" t="s">
        <v>459</v>
      </c>
      <c r="C181" s="55">
        <v>6302770.1513245944</v>
      </c>
      <c r="D181" s="55">
        <v>6683379.3539967984</v>
      </c>
      <c r="E181" s="55">
        <v>7080159.040416576</v>
      </c>
      <c r="F181" s="55">
        <v>7493208.5849857889</v>
      </c>
      <c r="G181" s="55">
        <v>7922964.0497786161</v>
      </c>
      <c r="H181" s="55">
        <v>8369861.5595460963</v>
      </c>
      <c r="I181" s="55">
        <v>8824273.9957568254</v>
      </c>
      <c r="J181" s="55">
        <v>9297034.791471919</v>
      </c>
      <c r="K181" s="55">
        <v>9788799.2695707344</v>
      </c>
      <c r="L181" s="55">
        <v>10300244.641684201</v>
      </c>
      <c r="M181" s="55">
        <v>10832070.70914771</v>
      </c>
      <c r="N181" s="55">
        <v>11353370.59089569</v>
      </c>
      <c r="O181" s="55">
        <v>11893839.120949183</v>
      </c>
      <c r="P181" s="55">
        <v>12397543.265451808</v>
      </c>
      <c r="Q181" s="55">
        <v>12898466.168418694</v>
      </c>
      <c r="R181" s="55">
        <v>13416616.958724694</v>
      </c>
      <c r="S181" s="37">
        <f t="shared" si="11"/>
        <v>154854602.25211993</v>
      </c>
    </row>
    <row r="182" spans="1:19" x14ac:dyDescent="0.55000000000000004">
      <c r="A182" s="31" t="s">
        <v>164</v>
      </c>
      <c r="B182" s="31" t="s">
        <v>459</v>
      </c>
      <c r="C182" s="55">
        <v>9139406.2923353426</v>
      </c>
      <c r="D182" s="55">
        <v>10611972.881694159</v>
      </c>
      <c r="E182" s="55">
        <v>12169221.419526925</v>
      </c>
      <c r="F182" s="55">
        <v>13815106.063605683</v>
      </c>
      <c r="G182" s="55">
        <v>15553880.794206802</v>
      </c>
      <c r="H182" s="55">
        <v>17389824.802337334</v>
      </c>
      <c r="I182" s="55">
        <v>19358585.600805525</v>
      </c>
      <c r="J182" s="55">
        <v>21439551.018673304</v>
      </c>
      <c r="K182" s="55">
        <v>23638028.731429674</v>
      </c>
      <c r="L182" s="55">
        <v>25959556.220824149</v>
      </c>
      <c r="M182" s="55">
        <v>28409910.222270705</v>
      </c>
      <c r="N182" s="55">
        <v>30961109.570698451</v>
      </c>
      <c r="O182" s="55">
        <v>33647407.567706309</v>
      </c>
      <c r="P182" s="55">
        <v>36474872.25157503</v>
      </c>
      <c r="Q182" s="55">
        <v>39449822.892300069</v>
      </c>
      <c r="R182" s="55">
        <v>42578839.898968339</v>
      </c>
      <c r="S182" s="37">
        <f t="shared" si="11"/>
        <v>380597096.22895777</v>
      </c>
    </row>
    <row r="183" spans="1:19" x14ac:dyDescent="0.55000000000000004">
      <c r="A183" s="31" t="s">
        <v>27</v>
      </c>
      <c r="B183" s="31" t="s">
        <v>460</v>
      </c>
      <c r="C183" s="55">
        <v>270592153.80396044</v>
      </c>
      <c r="D183" s="55">
        <v>273110229.05046391</v>
      </c>
      <c r="E183" s="55">
        <v>275411817.94480073</v>
      </c>
      <c r="F183" s="55">
        <v>277667710.94341797</v>
      </c>
      <c r="G183" s="55">
        <v>279880434.35168868</v>
      </c>
      <c r="H183" s="55">
        <v>282056547.58867806</v>
      </c>
      <c r="I183" s="55">
        <v>284665518.05721813</v>
      </c>
      <c r="J183" s="55">
        <v>287298708.01407808</v>
      </c>
      <c r="K183" s="55">
        <v>289956343.3346504</v>
      </c>
      <c r="L183" s="55">
        <v>292638652.01331896</v>
      </c>
      <c r="M183" s="55">
        <v>295345864.18348545</v>
      </c>
      <c r="N183" s="55">
        <v>297776737.70307279</v>
      </c>
      <c r="O183" s="55">
        <v>300227748.83675671</v>
      </c>
      <c r="P183" s="55">
        <v>302699065.56661475</v>
      </c>
      <c r="Q183" s="55">
        <v>305190857.28628176</v>
      </c>
      <c r="R183" s="55">
        <v>307703294.81290191</v>
      </c>
      <c r="S183" s="37">
        <f t="shared" ref="S183:S198" si="12">SUM(C183:R183)</f>
        <v>4622221683.4913883</v>
      </c>
    </row>
    <row r="184" spans="1:19" x14ac:dyDescent="0.55000000000000004">
      <c r="A184" s="31" t="s">
        <v>165</v>
      </c>
      <c r="B184" s="31" t="s">
        <v>460</v>
      </c>
      <c r="C184" s="55">
        <v>19376604.150791079</v>
      </c>
      <c r="D184" s="55">
        <v>19965745.382973149</v>
      </c>
      <c r="E184" s="55">
        <v>20570849.456007831</v>
      </c>
      <c r="F184" s="55">
        <v>21193769.013801478</v>
      </c>
      <c r="G184" s="55">
        <v>21835976.987754323</v>
      </c>
      <c r="H184" s="55">
        <v>22498187.502922148</v>
      </c>
      <c r="I184" s="55">
        <v>23138160.457298566</v>
      </c>
      <c r="J184" s="55">
        <v>23796532.880175903</v>
      </c>
      <c r="K184" s="55">
        <v>24473836.770876568</v>
      </c>
      <c r="L184" s="55">
        <v>25170619.557108432</v>
      </c>
      <c r="M184" s="55">
        <v>25887444.543117315</v>
      </c>
      <c r="N184" s="55">
        <v>26571262.627790388</v>
      </c>
      <c r="O184" s="55">
        <v>27273299.520745795</v>
      </c>
      <c r="P184" s="55">
        <v>27994043.066138417</v>
      </c>
      <c r="Q184" s="55">
        <v>28733994.209978547</v>
      </c>
      <c r="R184" s="55">
        <v>29493667.352640506</v>
      </c>
      <c r="S184" s="37">
        <f t="shared" si="12"/>
        <v>387973993.48012036</v>
      </c>
    </row>
    <row r="185" spans="1:19" x14ac:dyDescent="0.55000000000000004">
      <c r="A185" s="31" t="s">
        <v>167</v>
      </c>
      <c r="B185" s="31" t="s">
        <v>459</v>
      </c>
      <c r="C185" s="55">
        <v>9601475.9934451506</v>
      </c>
      <c r="D185" s="55">
        <v>9882746.5398195349</v>
      </c>
      <c r="E185" s="55">
        <v>10173614.754453093</v>
      </c>
      <c r="F185" s="55">
        <v>10473627.330469774</v>
      </c>
      <c r="G185" s="55">
        <v>10782933.634261966</v>
      </c>
      <c r="H185" s="55">
        <v>11100818.046332985</v>
      </c>
      <c r="I185" s="55">
        <v>11407117.88460972</v>
      </c>
      <c r="J185" s="55">
        <v>11721974.779106839</v>
      </c>
      <c r="K185" s="55">
        <v>12045631.947616961</v>
      </c>
      <c r="L185" s="55">
        <v>12378339.685721077</v>
      </c>
      <c r="M185" s="55">
        <v>12720355.579248892</v>
      </c>
      <c r="N185" s="55">
        <v>13043598.591916926</v>
      </c>
      <c r="O185" s="55">
        <v>13375226.977412045</v>
      </c>
      <c r="P185" s="55">
        <v>13715464.915097363</v>
      </c>
      <c r="Q185" s="55">
        <v>14064542.836418439</v>
      </c>
      <c r="R185" s="55">
        <v>14422697.609184839</v>
      </c>
      <c r="S185" s="37">
        <f t="shared" si="12"/>
        <v>190910167.10511562</v>
      </c>
    </row>
    <row r="186" spans="1:19" x14ac:dyDescent="0.55000000000000004">
      <c r="A186" s="31" t="s">
        <v>21</v>
      </c>
      <c r="B186" s="31" t="s">
        <v>460</v>
      </c>
      <c r="C186" s="55">
        <v>5312992.638065828</v>
      </c>
      <c r="D186" s="55">
        <v>5391136.6328159869</v>
      </c>
      <c r="E186" s="55">
        <v>5466958.8276956575</v>
      </c>
      <c r="F186" s="55">
        <v>5541745.9311323985</v>
      </c>
      <c r="G186" s="55">
        <v>5615866.7926383279</v>
      </c>
      <c r="H186" s="55">
        <v>5689324.2926834328</v>
      </c>
      <c r="I186" s="55">
        <v>5767241.164025859</v>
      </c>
      <c r="J186" s="55">
        <v>5846443.0585314268</v>
      </c>
      <c r="K186" s="55">
        <v>5926951.3125867341</v>
      </c>
      <c r="L186" s="55">
        <v>6008787.6175113944</v>
      </c>
      <c r="M186" s="55">
        <v>6091974.0254723802</v>
      </c>
      <c r="N186" s="55">
        <v>6174484.1586602479</v>
      </c>
      <c r="O186" s="55">
        <v>6258320.0714015951</v>
      </c>
      <c r="P186" s="55">
        <v>6343503.1668607211</v>
      </c>
      <c r="Q186" s="55">
        <v>6430055.1937898379</v>
      </c>
      <c r="R186" s="55">
        <v>6517998.2521094447</v>
      </c>
      <c r="S186" s="37">
        <f t="shared" si="12"/>
        <v>94383783.135981262</v>
      </c>
    </row>
    <row r="187" spans="1:19" x14ac:dyDescent="0.55000000000000004">
      <c r="A187" s="31" t="s">
        <v>53</v>
      </c>
      <c r="B187" s="31" t="s">
        <v>459</v>
      </c>
      <c r="C187" s="55">
        <v>24291982.454184968</v>
      </c>
      <c r="D187" s="55">
        <v>24674421.572444443</v>
      </c>
      <c r="E187" s="55">
        <v>25060339.495225027</v>
      </c>
      <c r="F187" s="55">
        <v>25450477.027983263</v>
      </c>
      <c r="G187" s="55">
        <v>25845503.46143274</v>
      </c>
      <c r="H187" s="55">
        <v>26246647.83724124</v>
      </c>
      <c r="I187" s="55">
        <v>26710491.419832557</v>
      </c>
      <c r="J187" s="55">
        <v>27182667.487489462</v>
      </c>
      <c r="K187" s="55">
        <v>27663329.381406944</v>
      </c>
      <c r="L187" s="55">
        <v>28152633.365819447</v>
      </c>
      <c r="M187" s="55">
        <v>28650738.686534151</v>
      </c>
      <c r="N187" s="55">
        <v>29278745.054071639</v>
      </c>
      <c r="O187" s="55">
        <v>29920578.636731338</v>
      </c>
      <c r="P187" s="55">
        <v>30576545.697723925</v>
      </c>
      <c r="Q187" s="55">
        <v>31246959.337811057</v>
      </c>
      <c r="R187" s="55">
        <v>31932139.649565842</v>
      </c>
      <c r="S187" s="37">
        <f t="shared" si="12"/>
        <v>442884200.56549799</v>
      </c>
    </row>
    <row r="188" spans="1:19" x14ac:dyDescent="0.55000000000000004">
      <c r="A188" s="31" t="s">
        <v>172</v>
      </c>
      <c r="B188" s="31" t="s">
        <v>459</v>
      </c>
      <c r="C188" s="55">
        <v>12100715.130677931</v>
      </c>
      <c r="D188" s="55">
        <v>12782957.745756296</v>
      </c>
      <c r="E188" s="55">
        <v>13490849.362124307</v>
      </c>
      <c r="F188" s="55">
        <v>14226938.311757762</v>
      </c>
      <c r="G188" s="55">
        <v>14993221.029536903</v>
      </c>
      <c r="H188" s="55">
        <v>15791588.53080553</v>
      </c>
      <c r="I188" s="55">
        <v>16609283.414889898</v>
      </c>
      <c r="J188" s="55">
        <v>17461965.543887522</v>
      </c>
      <c r="K188" s="55">
        <v>18351072.861494396</v>
      </c>
      <c r="L188" s="55">
        <v>19278089.436697297</v>
      </c>
      <c r="M188" s="55">
        <v>20244547.425623391</v>
      </c>
      <c r="N188" s="55">
        <v>21195550.025424492</v>
      </c>
      <c r="O188" s="55">
        <v>22183358.330107287</v>
      </c>
      <c r="P188" s="55">
        <v>23209304.148661558</v>
      </c>
      <c r="Q188" s="55">
        <v>24274758.326203294</v>
      </c>
      <c r="R188" s="55">
        <v>25381132.225322708</v>
      </c>
      <c r="S188" s="37">
        <f t="shared" si="12"/>
        <v>291575331.84897059</v>
      </c>
    </row>
    <row r="189" spans="1:19" x14ac:dyDescent="0.55000000000000004">
      <c r="A189" s="31" t="s">
        <v>175</v>
      </c>
      <c r="B189" s="31" t="s">
        <v>459</v>
      </c>
      <c r="C189" s="55">
        <v>16382327.16505402</v>
      </c>
      <c r="D189" s="55">
        <v>16549124.193652257</v>
      </c>
      <c r="E189" s="55">
        <v>16717662.619641731</v>
      </c>
      <c r="F189" s="55">
        <v>16887961.137782108</v>
      </c>
      <c r="G189" s="55">
        <v>17060038.64950601</v>
      </c>
      <c r="H189" s="55">
        <v>17233914.265271347</v>
      </c>
      <c r="I189" s="55">
        <v>17384822.501430646</v>
      </c>
      <c r="J189" s="55">
        <v>17537130.886443935</v>
      </c>
      <c r="K189" s="55">
        <v>17690853.262366757</v>
      </c>
      <c r="L189" s="55">
        <v>17846003.616786338</v>
      </c>
      <c r="M189" s="55">
        <v>18002596.084434889</v>
      </c>
      <c r="N189" s="55">
        <v>18139967.878188442</v>
      </c>
      <c r="O189" s="55">
        <v>18278457.168824177</v>
      </c>
      <c r="P189" s="55">
        <v>18418073.700533926</v>
      </c>
      <c r="Q189" s="55">
        <v>18558827.308260303</v>
      </c>
      <c r="R189" s="55">
        <v>18700727.918589603</v>
      </c>
      <c r="S189" s="37">
        <f t="shared" si="12"/>
        <v>281388488.35676646</v>
      </c>
    </row>
    <row r="190" spans="1:19" x14ac:dyDescent="0.55000000000000004">
      <c r="A190" s="31" t="s">
        <v>24</v>
      </c>
      <c r="B190" s="31" t="s">
        <v>460</v>
      </c>
      <c r="C190" s="55">
        <v>50440708.128868036</v>
      </c>
      <c r="D190" s="55">
        <v>52360644.599685952</v>
      </c>
      <c r="E190" s="55">
        <v>54334554.232377589</v>
      </c>
      <c r="F190" s="55">
        <v>56368042.928459153</v>
      </c>
      <c r="G190" s="55">
        <v>58459402.800708473</v>
      </c>
      <c r="H190" s="55">
        <v>60608997.688780129</v>
      </c>
      <c r="I190" s="55">
        <v>62764238.090594798</v>
      </c>
      <c r="J190" s="55">
        <v>64996875.584202491</v>
      </c>
      <c r="K190" s="55">
        <v>67309710.640824929</v>
      </c>
      <c r="L190" s="55">
        <v>69705645.642883003</v>
      </c>
      <c r="M190" s="55">
        <v>72187688.608609229</v>
      </c>
      <c r="N190" s="55">
        <v>74592868.476478875</v>
      </c>
      <c r="O190" s="55">
        <v>77078710.157299608</v>
      </c>
      <c r="P190" s="55">
        <v>79647933.624584615</v>
      </c>
      <c r="Q190" s="55">
        <v>82303350.991669238</v>
      </c>
      <c r="R190" s="55">
        <v>85047869.644935608</v>
      </c>
      <c r="S190" s="37">
        <f t="shared" si="12"/>
        <v>1068207241.8409615</v>
      </c>
    </row>
    <row r="191" spans="1:19" x14ac:dyDescent="0.55000000000000004">
      <c r="A191" s="31" t="s">
        <v>43</v>
      </c>
      <c r="B191" s="31" t="s">
        <v>460</v>
      </c>
      <c r="C191" s="55">
        <v>127844063.63311414</v>
      </c>
      <c r="D191" s="55">
        <v>126236643.73168066</v>
      </c>
      <c r="E191" s="55">
        <v>124668121.90935731</v>
      </c>
      <c r="F191" s="55">
        <v>123150803.20176125</v>
      </c>
      <c r="G191" s="55">
        <v>121628662.92450869</v>
      </c>
      <c r="H191" s="55">
        <v>120107399.42193513</v>
      </c>
      <c r="I191" s="55">
        <v>119229031.44330873</v>
      </c>
      <c r="J191" s="55">
        <v>118357858.415153</v>
      </c>
      <c r="K191" s="55">
        <v>117493817.23305458</v>
      </c>
      <c r="L191" s="55">
        <v>116636845.36672311</v>
      </c>
      <c r="M191" s="55">
        <v>115786880.85466619</v>
      </c>
      <c r="N191" s="55">
        <v>114860663.29285751</v>
      </c>
      <c r="O191" s="55">
        <v>113942568.19703442</v>
      </c>
      <c r="P191" s="55">
        <v>113032519.92148271</v>
      </c>
      <c r="Q191" s="55">
        <v>112130443.55006662</v>
      </c>
      <c r="R191" s="55">
        <v>111236264.88905671</v>
      </c>
      <c r="S191" s="37">
        <f t="shared" si="12"/>
        <v>1896342587.9857607</v>
      </c>
    </row>
    <row r="192" spans="1:19" x14ac:dyDescent="0.55000000000000004">
      <c r="A192" s="31" t="s">
        <v>176</v>
      </c>
      <c r="B192" s="31" t="s">
        <v>460</v>
      </c>
      <c r="C192" s="55">
        <v>100895408.98259787</v>
      </c>
      <c r="D192" s="55">
        <v>103989357.65565541</v>
      </c>
      <c r="E192" s="55">
        <v>107163536.9137793</v>
      </c>
      <c r="F192" s="55">
        <v>110422701.52277389</v>
      </c>
      <c r="G192" s="55">
        <v>113779889.36082646</v>
      </c>
      <c r="H192" s="55">
        <v>117239299.56834008</v>
      </c>
      <c r="I192" s="55">
        <v>120974517.75020863</v>
      </c>
      <c r="J192" s="55">
        <v>124836915.35477081</v>
      </c>
      <c r="K192" s="55">
        <v>128830847.8006995</v>
      </c>
      <c r="L192" s="55">
        <v>132960819.75758636</v>
      </c>
      <c r="M192" s="55">
        <v>137231490.26154244</v>
      </c>
      <c r="N192" s="55">
        <v>141609370.82664353</v>
      </c>
      <c r="O192" s="55">
        <v>146135148.37969685</v>
      </c>
      <c r="P192" s="55">
        <v>150813844.74672031</v>
      </c>
      <c r="Q192" s="55">
        <v>155650652.37781093</v>
      </c>
      <c r="R192" s="55">
        <v>160650940.14594179</v>
      </c>
      <c r="S192" s="37">
        <f t="shared" si="12"/>
        <v>2053184741.4055939</v>
      </c>
    </row>
    <row r="193" spans="1:19" x14ac:dyDescent="0.55000000000000004">
      <c r="A193" s="31" t="s">
        <v>177</v>
      </c>
      <c r="B193" s="31" t="s">
        <v>460</v>
      </c>
      <c r="C193" s="55">
        <v>737162312.88366115</v>
      </c>
      <c r="D193" s="55">
        <v>740156979.99296749</v>
      </c>
      <c r="E193" s="55">
        <v>743147681.89498508</v>
      </c>
      <c r="F193" s="55">
        <v>746132965.70982242</v>
      </c>
      <c r="G193" s="55">
        <v>749111661.80688167</v>
      </c>
      <c r="H193" s="55">
        <v>752083232.29817796</v>
      </c>
      <c r="I193" s="55">
        <v>756018275.67814291</v>
      </c>
      <c r="J193" s="55">
        <v>759979953.95985317</v>
      </c>
      <c r="K193" s="55">
        <v>763968531.04517007</v>
      </c>
      <c r="L193" s="55">
        <v>767984274.44837856</v>
      </c>
      <c r="M193" s="55">
        <v>772027455.35446858</v>
      </c>
      <c r="N193" s="55">
        <v>775946560.82781219</v>
      </c>
      <c r="O193" s="55">
        <v>779891323.46540821</v>
      </c>
      <c r="P193" s="55">
        <v>783862001.6187346</v>
      </c>
      <c r="Q193" s="55">
        <v>787858857.34138775</v>
      </c>
      <c r="R193" s="55">
        <v>791882156.45085418</v>
      </c>
      <c r="S193" s="37">
        <f t="shared" si="12"/>
        <v>12207214224.776705</v>
      </c>
    </row>
    <row r="194" spans="1:19" x14ac:dyDescent="0.55000000000000004">
      <c r="A194" s="31" t="s">
        <v>178</v>
      </c>
      <c r="B194" s="31" t="s">
        <v>459</v>
      </c>
      <c r="C194" s="55">
        <v>90569212.921596736</v>
      </c>
      <c r="D194" s="55">
        <v>91379261.154135615</v>
      </c>
      <c r="E194" s="55">
        <v>92202936.599088505</v>
      </c>
      <c r="F194" s="55">
        <v>93040071.725204274</v>
      </c>
      <c r="G194" s="55">
        <v>93890157.034255385</v>
      </c>
      <c r="H194" s="55">
        <v>94752757.237070695</v>
      </c>
      <c r="I194" s="55">
        <v>95763435.884140223</v>
      </c>
      <c r="J194" s="55">
        <v>96785780.29493688</v>
      </c>
      <c r="K194" s="55">
        <v>97819920.185076758</v>
      </c>
      <c r="L194" s="55">
        <v>98865986.95260258</v>
      </c>
      <c r="M194" s="55">
        <v>99924113.696947679</v>
      </c>
      <c r="N194" s="55">
        <v>101048293.92377162</v>
      </c>
      <c r="O194" s="55">
        <v>102185844.47021586</v>
      </c>
      <c r="P194" s="55">
        <v>103336918.35305172</v>
      </c>
      <c r="Q194" s="55">
        <v>104501670.54726</v>
      </c>
      <c r="R194" s="55">
        <v>105680258.00834696</v>
      </c>
      <c r="S194" s="37">
        <f t="shared" si="12"/>
        <v>1561746618.9877017</v>
      </c>
    </row>
    <row r="195" spans="1:19" x14ac:dyDescent="0.55000000000000004">
      <c r="A195" s="31" t="s">
        <v>180</v>
      </c>
      <c r="B195" s="31" t="s">
        <v>460</v>
      </c>
      <c r="C195" s="55">
        <v>70713187.948416278</v>
      </c>
      <c r="D195" s="55">
        <v>71145809.304485977</v>
      </c>
      <c r="E195" s="55">
        <v>71558397.27097699</v>
      </c>
      <c r="F195" s="55">
        <v>71955495.967917711</v>
      </c>
      <c r="G195" s="55">
        <v>72341544.770688608</v>
      </c>
      <c r="H195" s="55">
        <v>72720642.06531328</v>
      </c>
      <c r="I195" s="55">
        <v>73224231.356749922</v>
      </c>
      <c r="J195" s="55">
        <v>73733544.527442396</v>
      </c>
      <c r="K195" s="55">
        <v>74248640.186554894</v>
      </c>
      <c r="L195" s="55">
        <v>74769577.606691912</v>
      </c>
      <c r="M195" s="55">
        <v>75296416.730960771</v>
      </c>
      <c r="N195" s="55">
        <v>75824077.048004568</v>
      </c>
      <c r="O195" s="55">
        <v>76357349.966780603</v>
      </c>
      <c r="P195" s="55">
        <v>76896290.185248435</v>
      </c>
      <c r="Q195" s="55">
        <v>77440952.995367885</v>
      </c>
      <c r="R195" s="55">
        <v>77991394.289147824</v>
      </c>
      <c r="S195" s="37">
        <f t="shared" si="12"/>
        <v>1186217552.2207479</v>
      </c>
    </row>
    <row r="196" spans="1:19" x14ac:dyDescent="0.55000000000000004">
      <c r="A196" s="31" t="s">
        <v>181</v>
      </c>
      <c r="B196" s="31" t="s">
        <v>459</v>
      </c>
      <c r="C196" s="55">
        <v>8154810.385966354</v>
      </c>
      <c r="D196" s="55">
        <v>8391928.4889517725</v>
      </c>
      <c r="E196" s="55">
        <v>8636092.4827657007</v>
      </c>
      <c r="F196" s="55">
        <v>8887426.2628657836</v>
      </c>
      <c r="G196" s="55">
        <v>9146090.2260834612</v>
      </c>
      <c r="H196" s="55">
        <v>9412312.3537042663</v>
      </c>
      <c r="I196" s="55">
        <v>9667794.462971421</v>
      </c>
      <c r="J196" s="55">
        <v>9930357.9693004638</v>
      </c>
      <c r="K196" s="55">
        <v>10200209.284129418</v>
      </c>
      <c r="L196" s="55">
        <v>10477561.523127738</v>
      </c>
      <c r="M196" s="55">
        <v>10762634.768410705</v>
      </c>
      <c r="N196" s="55">
        <v>11030402.784656273</v>
      </c>
      <c r="O196" s="55">
        <v>11305090.893470932</v>
      </c>
      <c r="P196" s="55">
        <v>11586894.275641575</v>
      </c>
      <c r="Q196" s="55">
        <v>11876014.671054948</v>
      </c>
      <c r="R196" s="55">
        <v>12172660.662970215</v>
      </c>
      <c r="S196" s="37">
        <f t="shared" si="12"/>
        <v>161638281.49607101</v>
      </c>
    </row>
    <row r="197" spans="1:19" x14ac:dyDescent="0.55000000000000004">
      <c r="A197" s="31" t="s">
        <v>20</v>
      </c>
      <c r="B197" s="31" t="s">
        <v>460</v>
      </c>
      <c r="C197" s="55">
        <v>28573316.573027432</v>
      </c>
      <c r="D197" s="55">
        <v>29834905.698850881</v>
      </c>
      <c r="E197" s="55">
        <v>31130926.974838056</v>
      </c>
      <c r="F197" s="55">
        <v>32463872.003696296</v>
      </c>
      <c r="G197" s="55">
        <v>33836090.704855435</v>
      </c>
      <c r="H197" s="55">
        <v>35246509.69104331</v>
      </c>
      <c r="I197" s="55">
        <v>36682985.887817249</v>
      </c>
      <c r="J197" s="55">
        <v>38176065.66281791</v>
      </c>
      <c r="K197" s="55">
        <v>39727944.25740397</v>
      </c>
      <c r="L197" s="55">
        <v>41340901.062866211</v>
      </c>
      <c r="M197" s="55">
        <v>43006599.260796204</v>
      </c>
      <c r="N197" s="55">
        <v>44561645.841523461</v>
      </c>
      <c r="O197" s="55">
        <v>46171401.950246453</v>
      </c>
      <c r="P197" s="55">
        <v>47837770.311849616</v>
      </c>
      <c r="Q197" s="55">
        <v>49562719.362197049</v>
      </c>
      <c r="R197" s="55">
        <v>51348285.504166737</v>
      </c>
      <c r="S197" s="37">
        <f t="shared" si="12"/>
        <v>629501940.74799621</v>
      </c>
    </row>
    <row r="198" spans="1:19" x14ac:dyDescent="0.55000000000000004">
      <c r="A198" s="31" t="s">
        <v>18</v>
      </c>
      <c r="B198" s="31" t="s">
        <v>460</v>
      </c>
      <c r="C198" s="55">
        <v>25009290.673467744</v>
      </c>
      <c r="D198" s="55">
        <v>25557670.728021093</v>
      </c>
      <c r="E198" s="55">
        <v>26122723.154848173</v>
      </c>
      <c r="F198" s="55">
        <v>26704937.830273088</v>
      </c>
      <c r="G198" s="55">
        <v>27304818.679829214</v>
      </c>
      <c r="H198" s="55">
        <v>27922884.073956344</v>
      </c>
      <c r="I198" s="55">
        <v>28583732.794117518</v>
      </c>
      <c r="J198" s="55">
        <v>29266010.327685747</v>
      </c>
      <c r="K198" s="55">
        <v>29970402.356463879</v>
      </c>
      <c r="L198" s="55">
        <v>30697616.266447935</v>
      </c>
      <c r="M198" s="55">
        <v>31436637.480039638</v>
      </c>
      <c r="N198" s="55">
        <v>32096945.654361077</v>
      </c>
      <c r="O198" s="55">
        <v>32776031.273912549</v>
      </c>
      <c r="P198" s="55">
        <v>33474436.038665984</v>
      </c>
      <c r="Q198" s="55">
        <v>34192717.493625715</v>
      </c>
      <c r="R198" s="55">
        <v>34931449.498324648</v>
      </c>
      <c r="S198" s="37">
        <f t="shared" si="12"/>
        <v>476048304.32404035</v>
      </c>
    </row>
    <row r="200" spans="1:19" x14ac:dyDescent="0.55000000000000004">
      <c r="A200" s="31" t="s">
        <v>229</v>
      </c>
      <c r="B200" s="31"/>
      <c r="C200" s="37">
        <f>SUM(C118:C198)</f>
        <v>7532331827.4323244</v>
      </c>
      <c r="D200" s="37">
        <f t="shared" ref="D200:S200" si="13">SUM(D118:D198)</f>
        <v>7653449045.3752003</v>
      </c>
      <c r="E200" s="37">
        <f t="shared" si="13"/>
        <v>7778324862.7855701</v>
      </c>
      <c r="F200" s="37">
        <f t="shared" si="13"/>
        <v>7907304512.2853994</v>
      </c>
      <c r="G200" s="37">
        <f t="shared" si="13"/>
        <v>8040486243.0323458</v>
      </c>
      <c r="H200" s="37">
        <f t="shared" si="13"/>
        <v>8177560314.7828646</v>
      </c>
      <c r="I200" s="37">
        <f t="shared" si="13"/>
        <v>8317275769.9814634</v>
      </c>
      <c r="J200" s="37">
        <f t="shared" si="13"/>
        <v>8460952558.3018818</v>
      </c>
      <c r="K200" s="37">
        <f t="shared" si="13"/>
        <v>8609504243.0187664</v>
      </c>
      <c r="L200" s="37">
        <f t="shared" si="13"/>
        <v>8763349254.0566063</v>
      </c>
      <c r="M200" s="37">
        <f t="shared" si="13"/>
        <v>8922700963.3762989</v>
      </c>
      <c r="N200" s="37">
        <f t="shared" si="13"/>
        <v>9078389053.4705257</v>
      </c>
      <c r="O200" s="37">
        <f t="shared" si="13"/>
        <v>9239513684.8846836</v>
      </c>
      <c r="P200" s="37">
        <f t="shared" si="13"/>
        <v>9406248521.6811543</v>
      </c>
      <c r="Q200" s="37">
        <f t="shared" si="13"/>
        <v>9579015252.1228199</v>
      </c>
      <c r="R200" s="37">
        <f t="shared" si="13"/>
        <v>9758203822.9116993</v>
      </c>
      <c r="S200" s="37">
        <f t="shared" si="13"/>
        <v>137224609929.49957</v>
      </c>
    </row>
    <row r="202" spans="1:19" x14ac:dyDescent="0.55000000000000004">
      <c r="D202" s="67"/>
    </row>
    <row r="203" spans="1:19" x14ac:dyDescent="0.55000000000000004">
      <c r="D203" s="37"/>
    </row>
    <row r="204" spans="1:19" ht="18.3" x14ac:dyDescent="0.7">
      <c r="A204" s="88" t="s">
        <v>476</v>
      </c>
      <c r="B204" s="88"/>
    </row>
    <row r="205" spans="1:19" x14ac:dyDescent="0.55000000000000004">
      <c r="A205" s="17" t="s">
        <v>1</v>
      </c>
      <c r="B205" s="17" t="s">
        <v>239</v>
      </c>
      <c r="C205" s="17">
        <v>2015</v>
      </c>
      <c r="D205" s="17">
        <v>2016</v>
      </c>
      <c r="E205" s="17">
        <v>2017</v>
      </c>
      <c r="F205" s="17">
        <v>2018</v>
      </c>
      <c r="G205" s="17">
        <v>2019</v>
      </c>
      <c r="H205" s="17">
        <v>2020</v>
      </c>
      <c r="I205" s="17">
        <v>2021</v>
      </c>
      <c r="J205" s="17">
        <v>2022</v>
      </c>
      <c r="K205" s="17">
        <v>2023</v>
      </c>
      <c r="L205" s="17">
        <v>2024</v>
      </c>
      <c r="M205" s="17">
        <v>2025</v>
      </c>
      <c r="N205" s="17">
        <v>2026</v>
      </c>
      <c r="O205" s="17">
        <v>2027</v>
      </c>
      <c r="P205" s="17">
        <v>2028</v>
      </c>
      <c r="Q205" s="17">
        <v>2029</v>
      </c>
      <c r="R205" s="17">
        <v>2030</v>
      </c>
      <c r="S205" t="s">
        <v>233</v>
      </c>
    </row>
    <row r="206" spans="1:19" x14ac:dyDescent="0.55000000000000004">
      <c r="A206" s="31" t="s">
        <v>79</v>
      </c>
      <c r="B206" s="31" t="s">
        <v>459</v>
      </c>
      <c r="C206" s="55">
        <v>9691277.3974992111</v>
      </c>
      <c r="D206" s="55">
        <v>26966985.867215298</v>
      </c>
      <c r="E206" s="55">
        <v>27916967.751885541</v>
      </c>
      <c r="F206" s="55">
        <v>28900757.367330723</v>
      </c>
      <c r="G206" s="55">
        <v>29919532.758176383</v>
      </c>
      <c r="H206" s="55">
        <v>30974664.019760586</v>
      </c>
      <c r="I206" s="55">
        <v>31943100.891648643</v>
      </c>
      <c r="J206" s="55">
        <v>32942981.452721015</v>
      </c>
      <c r="K206" s="55">
        <v>33975427.862693928</v>
      </c>
      <c r="L206" s="55">
        <v>35041610.840114012</v>
      </c>
      <c r="M206" s="55">
        <v>36142752.415979624</v>
      </c>
      <c r="N206" s="55">
        <v>37050636.880812451</v>
      </c>
      <c r="O206" s="55">
        <v>37983566.539894573</v>
      </c>
      <c r="P206" s="55">
        <v>38942420.242295772</v>
      </c>
      <c r="Q206" s="55">
        <v>39928122.318506598</v>
      </c>
      <c r="R206" s="55">
        <v>40941645.838051662</v>
      </c>
      <c r="S206" s="37">
        <f>SUM(C206:R206)</f>
        <v>519262450.44458604</v>
      </c>
    </row>
    <row r="207" spans="1:19" x14ac:dyDescent="0.55000000000000004">
      <c r="A207" s="31" t="s">
        <v>82</v>
      </c>
      <c r="B207" s="31" t="s">
        <v>460</v>
      </c>
      <c r="C207" s="55">
        <v>38188821.691975303</v>
      </c>
      <c r="D207" s="55">
        <v>109685368.20422858</v>
      </c>
      <c r="E207" s="55">
        <v>113724019.04283676</v>
      </c>
      <c r="F207" s="55">
        <v>117879918.35832889</v>
      </c>
      <c r="G207" s="55">
        <v>122153176.09991518</v>
      </c>
      <c r="H207" s="55">
        <v>126558544.72031775</v>
      </c>
      <c r="I207" s="55">
        <v>131090814.2665824</v>
      </c>
      <c r="J207" s="55">
        <v>135785466.71772584</v>
      </c>
      <c r="K207" s="55">
        <v>140648322.45865676</v>
      </c>
      <c r="L207" s="55">
        <v>145685410.58137077</v>
      </c>
      <c r="M207" s="55">
        <v>150902976.37155294</v>
      </c>
      <c r="N207" s="55">
        <v>156032859.25393057</v>
      </c>
      <c r="O207" s="55">
        <v>161337144.79692653</v>
      </c>
      <c r="P207" s="55">
        <v>166821762.72765574</v>
      </c>
      <c r="Q207" s="55">
        <v>172492844.40186185</v>
      </c>
      <c r="R207" s="55">
        <v>178356729.66046527</v>
      </c>
      <c r="S207" s="37">
        <f t="shared" ref="S207:S270" si="14">SUM(C207:R207)</f>
        <v>2167344179.354331</v>
      </c>
    </row>
    <row r="208" spans="1:19" x14ac:dyDescent="0.55000000000000004">
      <c r="A208" s="31" t="s">
        <v>85</v>
      </c>
      <c r="B208" s="31" t="s">
        <v>459</v>
      </c>
      <c r="C208" s="55">
        <v>8693487.3201295659</v>
      </c>
      <c r="D208" s="55">
        <v>24107978.429986604</v>
      </c>
      <c r="E208" s="55">
        <v>24119408.158520468</v>
      </c>
      <c r="F208" s="55">
        <v>24130818.020259008</v>
      </c>
      <c r="G208" s="55">
        <v>24142391.424491618</v>
      </c>
      <c r="H208" s="55">
        <v>24154250.72488562</v>
      </c>
      <c r="I208" s="55">
        <v>24182824.835858673</v>
      </c>
      <c r="J208" s="55">
        <v>24212415.209384847</v>
      </c>
      <c r="K208" s="55">
        <v>24243058.61294191</v>
      </c>
      <c r="L208" s="55">
        <v>24274793.500314645</v>
      </c>
      <c r="M208" s="55">
        <v>24307660.090905704</v>
      </c>
      <c r="N208" s="55">
        <v>24609409.383368477</v>
      </c>
      <c r="O208" s="55">
        <v>24915432.338791035</v>
      </c>
      <c r="P208" s="55">
        <v>25225813.037281923</v>
      </c>
      <c r="Q208" s="55">
        <v>25540638.13831681</v>
      </c>
      <c r="R208" s="55">
        <v>25859996.986078113</v>
      </c>
      <c r="S208" s="37">
        <f t="shared" si="14"/>
        <v>376720376.21151507</v>
      </c>
    </row>
    <row r="209" spans="1:19" x14ac:dyDescent="0.55000000000000004">
      <c r="A209" s="31" t="s">
        <v>86</v>
      </c>
      <c r="B209" s="31" t="s">
        <v>459</v>
      </c>
      <c r="C209" s="55">
        <v>54975343.234951861</v>
      </c>
      <c r="D209" s="55">
        <v>113703539.06801258</v>
      </c>
      <c r="E209" s="55">
        <v>115214712.90187652</v>
      </c>
      <c r="F209" s="55">
        <v>116746334.13169411</v>
      </c>
      <c r="G209" s="55">
        <v>118299082.33371174</v>
      </c>
      <c r="H209" s="55">
        <v>119873057.72185448</v>
      </c>
      <c r="I209" s="55">
        <v>121090952.96931413</v>
      </c>
      <c r="J209" s="55">
        <v>122322060.58166951</v>
      </c>
      <c r="K209" s="55">
        <v>123566535.39623305</v>
      </c>
      <c r="L209" s="55">
        <v>124824534.2192235</v>
      </c>
      <c r="M209" s="55">
        <v>126096215.85287097</v>
      </c>
      <c r="N209" s="55">
        <v>126924791.17645535</v>
      </c>
      <c r="O209" s="55">
        <v>127760307.37448992</v>
      </c>
      <c r="P209" s="55">
        <v>128602837.72238165</v>
      </c>
      <c r="Q209" s="55">
        <v>129452456.40729895</v>
      </c>
      <c r="R209" s="55">
        <v>130309238.54091854</v>
      </c>
      <c r="S209" s="37">
        <f t="shared" si="14"/>
        <v>1899761999.632957</v>
      </c>
    </row>
    <row r="210" spans="1:19" x14ac:dyDescent="0.55000000000000004">
      <c r="A210" s="31" t="s">
        <v>89</v>
      </c>
      <c r="B210" s="31" t="s">
        <v>459</v>
      </c>
      <c r="C210" s="55">
        <v>17123411.797424823</v>
      </c>
      <c r="D210" s="55">
        <v>61929049.176455326</v>
      </c>
      <c r="E210" s="55">
        <v>63756925.635284431</v>
      </c>
      <c r="F210" s="55">
        <v>65635031.015380897</v>
      </c>
      <c r="G210" s="55">
        <v>67566437.38431187</v>
      </c>
      <c r="H210" s="55">
        <v>69553045.493738323</v>
      </c>
      <c r="I210" s="55">
        <v>71496982.381309792</v>
      </c>
      <c r="J210" s="55">
        <v>73497049.857619464</v>
      </c>
      <c r="K210" s="55">
        <v>75554865.866083831</v>
      </c>
      <c r="L210" s="55">
        <v>77672095.00015837</v>
      </c>
      <c r="M210" s="55">
        <v>79850449.848635346</v>
      </c>
      <c r="N210" s="55">
        <v>81899931.602824152</v>
      </c>
      <c r="O210" s="55">
        <v>84003538.425720513</v>
      </c>
      <c r="P210" s="55">
        <v>86162697.566676199</v>
      </c>
      <c r="Q210" s="55">
        <v>88378873.927417189</v>
      </c>
      <c r="R210" s="55">
        <v>90653571.05568935</v>
      </c>
      <c r="S210" s="37">
        <f t="shared" si="14"/>
        <v>1154733956.0347297</v>
      </c>
    </row>
    <row r="211" spans="1:19" x14ac:dyDescent="0.55000000000000004">
      <c r="A211" s="31" t="s">
        <v>91</v>
      </c>
      <c r="B211" s="31" t="s">
        <v>459</v>
      </c>
      <c r="C211" s="55">
        <v>26630114.689168319</v>
      </c>
      <c r="D211" s="55">
        <v>50338355.798977785</v>
      </c>
      <c r="E211" s="55">
        <v>51249956.165997282</v>
      </c>
      <c r="F211" s="55">
        <v>52178180.130090706</v>
      </c>
      <c r="G211" s="55">
        <v>53123291.214522786</v>
      </c>
      <c r="H211" s="55">
        <v>54085406.746487707</v>
      </c>
      <c r="I211" s="55">
        <v>54947538.881049678</v>
      </c>
      <c r="J211" s="55">
        <v>55823533.537032746</v>
      </c>
      <c r="K211" s="55">
        <v>56713615.716254979</v>
      </c>
      <c r="L211" s="55">
        <v>57618014.109370649</v>
      </c>
      <c r="M211" s="55">
        <v>58536961.156994961</v>
      </c>
      <c r="N211" s="55">
        <v>59303808.757057868</v>
      </c>
      <c r="O211" s="55">
        <v>60081028.549302585</v>
      </c>
      <c r="P211" s="55">
        <v>60868765.777106471</v>
      </c>
      <c r="Q211" s="55">
        <v>61667167.79232122</v>
      </c>
      <c r="R211" s="55">
        <v>62476384.08700455</v>
      </c>
      <c r="S211" s="37">
        <f t="shared" si="14"/>
        <v>875642123.10874033</v>
      </c>
    </row>
    <row r="212" spans="1:19" x14ac:dyDescent="0.55000000000000004">
      <c r="A212" s="31" t="s">
        <v>26</v>
      </c>
      <c r="B212" s="31" t="s">
        <v>460</v>
      </c>
      <c r="C212" s="55">
        <v>11997668.923788456</v>
      </c>
      <c r="D212" s="55">
        <v>15151521.958966414</v>
      </c>
      <c r="E212" s="55">
        <v>15364808.663373036</v>
      </c>
      <c r="F212" s="55">
        <v>15574385.711708291</v>
      </c>
      <c r="G212" s="55">
        <v>15783354.791324906</v>
      </c>
      <c r="H212" s="55">
        <v>15988273.985627957</v>
      </c>
      <c r="I212" s="55">
        <v>16172195.596941737</v>
      </c>
      <c r="J212" s="55">
        <v>16358669.803680692</v>
      </c>
      <c r="K212" s="55">
        <v>16547733.721522734</v>
      </c>
      <c r="L212" s="55">
        <v>16739425.01704249</v>
      </c>
      <c r="M212" s="55">
        <v>16933781.916037418</v>
      </c>
      <c r="N212" s="55">
        <v>17112611.713930923</v>
      </c>
      <c r="O212" s="55">
        <v>17293720.56439665</v>
      </c>
      <c r="P212" s="55">
        <v>17477139.606983688</v>
      </c>
      <c r="Q212" s="55">
        <v>17662900.428284008</v>
      </c>
      <c r="R212" s="55">
        <v>17851035.068674996</v>
      </c>
      <c r="S212" s="37">
        <f t="shared" si="14"/>
        <v>260009227.47228438</v>
      </c>
    </row>
    <row r="213" spans="1:19" x14ac:dyDescent="0.55000000000000004">
      <c r="A213" s="31" t="s">
        <v>36</v>
      </c>
      <c r="B213" s="31" t="s">
        <v>460</v>
      </c>
      <c r="C213" s="55">
        <v>766829150.23670185</v>
      </c>
      <c r="D213" s="55">
        <v>1030114951.3517535</v>
      </c>
      <c r="E213" s="55">
        <v>1038200539.3331329</v>
      </c>
      <c r="F213" s="55">
        <v>1046355168.9725757</v>
      </c>
      <c r="G213" s="55">
        <v>1054579476.9547234</v>
      </c>
      <c r="H213" s="55">
        <v>1062874106.218308</v>
      </c>
      <c r="I213" s="55">
        <v>1066954843.688482</v>
      </c>
      <c r="J213" s="55">
        <v>1071066395.467405</v>
      </c>
      <c r="K213" s="55">
        <v>1075209034.9843392</v>
      </c>
      <c r="L213" s="55">
        <v>1079383038.1509171</v>
      </c>
      <c r="M213" s="55">
        <v>1083588683.3837433</v>
      </c>
      <c r="N213" s="55">
        <v>1084532493.7053363</v>
      </c>
      <c r="O213" s="55">
        <v>1085499564.0714869</v>
      </c>
      <c r="P213" s="55">
        <v>1086490018.7258792</v>
      </c>
      <c r="Q213" s="55">
        <v>1087503982.8944621</v>
      </c>
      <c r="R213" s="55">
        <v>1088541582.7921753</v>
      </c>
      <c r="S213" s="37">
        <f t="shared" si="14"/>
        <v>16807723030.931421</v>
      </c>
    </row>
    <row r="214" spans="1:19" x14ac:dyDescent="0.55000000000000004">
      <c r="A214" s="31" t="s">
        <v>94</v>
      </c>
      <c r="B214" s="31" t="s">
        <v>459</v>
      </c>
      <c r="C214" s="55">
        <v>34627027.013436601</v>
      </c>
      <c r="D214" s="55">
        <v>88623617.540212765</v>
      </c>
      <c r="E214" s="55">
        <v>91554286.096892148</v>
      </c>
      <c r="F214" s="55">
        <v>94580500.410240605</v>
      </c>
      <c r="G214" s="55">
        <v>97705259.592322603</v>
      </c>
      <c r="H214" s="55">
        <v>100933030.3502841</v>
      </c>
      <c r="I214" s="55">
        <v>104210605.51441309</v>
      </c>
      <c r="J214" s="55">
        <v>107597191.94098738</v>
      </c>
      <c r="K214" s="55">
        <v>111096420.9555687</v>
      </c>
      <c r="L214" s="55">
        <v>114712044.88893515</v>
      </c>
      <c r="M214" s="55">
        <v>118447941.11039682</v>
      </c>
      <c r="N214" s="55">
        <v>121981447.86205737</v>
      </c>
      <c r="O214" s="55">
        <v>125622596.05795559</v>
      </c>
      <c r="P214" s="55">
        <v>129374671.5451598</v>
      </c>
      <c r="Q214" s="55">
        <v>133241060.57104471</v>
      </c>
      <c r="R214" s="55">
        <v>137225252.85394064</v>
      </c>
      <c r="S214" s="37">
        <f t="shared" si="14"/>
        <v>1711532954.303848</v>
      </c>
    </row>
    <row r="215" spans="1:19" x14ac:dyDescent="0.55000000000000004">
      <c r="A215" s="31" t="s">
        <v>95</v>
      </c>
      <c r="B215" s="31" t="s">
        <v>459</v>
      </c>
      <c r="C215" s="55">
        <v>4541561.465671964</v>
      </c>
      <c r="D215" s="55">
        <v>15333703.58906042</v>
      </c>
      <c r="E215" s="55">
        <v>15725891.633074883</v>
      </c>
      <c r="F215" s="55">
        <v>16133358.384260494</v>
      </c>
      <c r="G215" s="55">
        <v>16552791.056105189</v>
      </c>
      <c r="H215" s="55">
        <v>16983279.449842338</v>
      </c>
      <c r="I215" s="55">
        <v>17494176.281160019</v>
      </c>
      <c r="J215" s="55">
        <v>18023074.143109217</v>
      </c>
      <c r="K215" s="55">
        <v>18570589.178227335</v>
      </c>
      <c r="L215" s="55">
        <v>19137358.732395574</v>
      </c>
      <c r="M215" s="55">
        <v>19724042.084032822</v>
      </c>
      <c r="N215" s="55">
        <v>20339270.242146038</v>
      </c>
      <c r="O215" s="55">
        <v>20976344.859468177</v>
      </c>
      <c r="P215" s="55">
        <v>21636023.698175274</v>
      </c>
      <c r="Q215" s="55">
        <v>22319090.912770811</v>
      </c>
      <c r="R215" s="55">
        <v>23026357.968697157</v>
      </c>
      <c r="S215" s="37">
        <f t="shared" si="14"/>
        <v>286516913.67819774</v>
      </c>
    </row>
    <row r="216" spans="1:19" x14ac:dyDescent="0.55000000000000004">
      <c r="A216" s="31" t="s">
        <v>96</v>
      </c>
      <c r="B216" s="31" t="s">
        <v>459</v>
      </c>
      <c r="C216" s="55">
        <v>17072397.34641717</v>
      </c>
      <c r="D216" s="55">
        <v>25719773.843562692</v>
      </c>
      <c r="E216" s="55">
        <v>25966655.622862343</v>
      </c>
      <c r="F216" s="55">
        <v>26223934.617054299</v>
      </c>
      <c r="G216" s="55">
        <v>26492889.869687714</v>
      </c>
      <c r="H216" s="55">
        <v>26771794.9140976</v>
      </c>
      <c r="I216" s="55">
        <v>27113201.272100177</v>
      </c>
      <c r="J216" s="55">
        <v>27463310.594023366</v>
      </c>
      <c r="K216" s="55">
        <v>27822174.158382371</v>
      </c>
      <c r="L216" s="55">
        <v>28189847.113173377</v>
      </c>
      <c r="M216" s="55">
        <v>28566388.448676225</v>
      </c>
      <c r="N216" s="55">
        <v>29000780.641610406</v>
      </c>
      <c r="O216" s="55">
        <v>29445765.67011502</v>
      </c>
      <c r="P216" s="55">
        <v>29901453.175812777</v>
      </c>
      <c r="Q216" s="55">
        <v>30367957.422963403</v>
      </c>
      <c r="R216" s="55">
        <v>30845397.30115708</v>
      </c>
      <c r="S216" s="37">
        <f t="shared" si="14"/>
        <v>436963722.01169592</v>
      </c>
    </row>
    <row r="217" spans="1:19" x14ac:dyDescent="0.55000000000000004">
      <c r="A217" s="31" t="s">
        <v>33</v>
      </c>
      <c r="B217" s="31" t="s">
        <v>460</v>
      </c>
      <c r="C217" s="55">
        <v>90995393.025757119</v>
      </c>
      <c r="D217" s="55">
        <v>187414852.64973575</v>
      </c>
      <c r="E217" s="55">
        <v>192582779.43272698</v>
      </c>
      <c r="F217" s="55">
        <v>197901249.79134083</v>
      </c>
      <c r="G217" s="55">
        <v>203374649.3084037</v>
      </c>
      <c r="H217" s="55">
        <v>209007491.3315239</v>
      </c>
      <c r="I217" s="55">
        <v>214588624.15784109</v>
      </c>
      <c r="J217" s="55">
        <v>220326288.63119256</v>
      </c>
      <c r="K217" s="55">
        <v>226224875.2087495</v>
      </c>
      <c r="L217" s="55">
        <v>232288897.50094068</v>
      </c>
      <c r="M217" s="55">
        <v>238522995.7261605</v>
      </c>
      <c r="N217" s="55">
        <v>244489549.16185582</v>
      </c>
      <c r="O217" s="55">
        <v>250611934.22396213</v>
      </c>
      <c r="P217" s="55">
        <v>256894222.22983488</v>
      </c>
      <c r="Q217" s="55">
        <v>263340590.90395802</v>
      </c>
      <c r="R217" s="55">
        <v>269955327.16004217</v>
      </c>
      <c r="S217" s="37">
        <f t="shared" si="14"/>
        <v>3498519720.444026</v>
      </c>
    </row>
    <row r="218" spans="1:19" x14ac:dyDescent="0.55000000000000004">
      <c r="A218" s="31" t="s">
        <v>97</v>
      </c>
      <c r="B218" s="31" t="s">
        <v>459</v>
      </c>
      <c r="C218" s="55">
        <v>12719692.596680617</v>
      </c>
      <c r="D218" s="55">
        <v>25010761.59628471</v>
      </c>
      <c r="E218" s="55">
        <v>25569310.852005932</v>
      </c>
      <c r="F218" s="55">
        <v>26149975.246559102</v>
      </c>
      <c r="G218" s="55">
        <v>26752287.574168142</v>
      </c>
      <c r="H218" s="55">
        <v>27374519.684646554</v>
      </c>
      <c r="I218" s="55">
        <v>27935336.853806458</v>
      </c>
      <c r="J218" s="55">
        <v>28508070.561852343</v>
      </c>
      <c r="K218" s="55">
        <v>29092978.129962996</v>
      </c>
      <c r="L218" s="55">
        <v>29690322.474737663</v>
      </c>
      <c r="M218" s="55">
        <v>30300372.230247416</v>
      </c>
      <c r="N218" s="55">
        <v>30890831.768077236</v>
      </c>
      <c r="O218" s="55">
        <v>31493184.884302229</v>
      </c>
      <c r="P218" s="55">
        <v>32107675.096686855</v>
      </c>
      <c r="Q218" s="55">
        <v>32734550.951486789</v>
      </c>
      <c r="R218" s="55">
        <v>33374066.127811298</v>
      </c>
      <c r="S218" s="37">
        <f t="shared" si="14"/>
        <v>449703936.62931639</v>
      </c>
    </row>
    <row r="219" spans="1:19" x14ac:dyDescent="0.55000000000000004">
      <c r="A219" s="31" t="s">
        <v>98</v>
      </c>
      <c r="B219" s="31" t="s">
        <v>460</v>
      </c>
      <c r="C219" s="55">
        <v>13519633.179320512</v>
      </c>
      <c r="D219" s="55">
        <v>62086007.653521277</v>
      </c>
      <c r="E219" s="55">
        <v>64311939.166309871</v>
      </c>
      <c r="F219" s="55">
        <v>66631069.727791943</v>
      </c>
      <c r="G219" s="55">
        <v>69038714.58547464</v>
      </c>
      <c r="H219" s="55">
        <v>71530935.871396497</v>
      </c>
      <c r="I219" s="55">
        <v>73969229.295229807</v>
      </c>
      <c r="J219" s="55">
        <v>76493637.724544615</v>
      </c>
      <c r="K219" s="55">
        <v>79107233.102170482</v>
      </c>
      <c r="L219" s="55">
        <v>81813197.255386814</v>
      </c>
      <c r="M219" s="55">
        <v>84614825.82945247</v>
      </c>
      <c r="N219" s="55">
        <v>87341390.230409905</v>
      </c>
      <c r="O219" s="55">
        <v>90158479.001844093</v>
      </c>
      <c r="P219" s="55">
        <v>93069124.625332892</v>
      </c>
      <c r="Q219" s="55">
        <v>96076461.433687046</v>
      </c>
      <c r="R219" s="55">
        <v>99183729.034422934</v>
      </c>
      <c r="S219" s="37">
        <f t="shared" si="14"/>
        <v>1208945607.7162955</v>
      </c>
    </row>
    <row r="220" spans="1:19" x14ac:dyDescent="0.55000000000000004">
      <c r="A220" s="31" t="s">
        <v>99</v>
      </c>
      <c r="B220" s="31" t="s">
        <v>460</v>
      </c>
      <c r="C220" s="55">
        <v>1537175551.6502411</v>
      </c>
      <c r="D220" s="55">
        <v>2195357664.0432873</v>
      </c>
      <c r="E220" s="55">
        <v>2188892490.9550385</v>
      </c>
      <c r="F220" s="55">
        <v>2182648659.9908338</v>
      </c>
      <c r="G220" s="55">
        <v>2176626339.8930173</v>
      </c>
      <c r="H220" s="55">
        <v>2170813574.2789459</v>
      </c>
      <c r="I220" s="55">
        <v>2169211630.3411694</v>
      </c>
      <c r="J220" s="55">
        <v>2167776822.3780193</v>
      </c>
      <c r="K220" s="55">
        <v>2166510466.7312231</v>
      </c>
      <c r="L220" s="55">
        <v>2165413988.5539694</v>
      </c>
      <c r="M220" s="55">
        <v>2164488925.7332568</v>
      </c>
      <c r="N220" s="55">
        <v>2167916726.4272075</v>
      </c>
      <c r="O220" s="55">
        <v>2171429847.9148955</v>
      </c>
      <c r="P220" s="55">
        <v>2175031121.9169455</v>
      </c>
      <c r="Q220" s="55">
        <v>2178723498.9409924</v>
      </c>
      <c r="R220" s="55">
        <v>2182510053.2661572</v>
      </c>
      <c r="S220" s="37">
        <f t="shared" si="14"/>
        <v>34160527363.015205</v>
      </c>
    </row>
    <row r="221" spans="1:19" x14ac:dyDescent="0.55000000000000004">
      <c r="A221" s="31" t="s">
        <v>101</v>
      </c>
      <c r="B221" s="31" t="s">
        <v>459</v>
      </c>
      <c r="C221" s="55">
        <v>1041264.2234675597</v>
      </c>
      <c r="D221" s="55">
        <v>2566297.5221337904</v>
      </c>
      <c r="E221" s="55">
        <v>2631090.1720756963</v>
      </c>
      <c r="F221" s="55">
        <v>2697518.7590882774</v>
      </c>
      <c r="G221" s="55">
        <v>2765624.5908127627</v>
      </c>
      <c r="H221" s="55">
        <v>2835450.0179713424</v>
      </c>
      <c r="I221" s="55">
        <v>2905704.2365612322</v>
      </c>
      <c r="J221" s="55">
        <v>2977699.4404180516</v>
      </c>
      <c r="K221" s="55">
        <v>3051478.7809510874</v>
      </c>
      <c r="L221" s="55">
        <v>3127086.4793073242</v>
      </c>
      <c r="M221" s="55">
        <v>3204567.8528959691</v>
      </c>
      <c r="N221" s="55">
        <v>3278967.4813718107</v>
      </c>
      <c r="O221" s="55">
        <v>3355095.1058961763</v>
      </c>
      <c r="P221" s="55">
        <v>3432990.8780922932</v>
      </c>
      <c r="Q221" s="55">
        <v>3512695.8829907142</v>
      </c>
      <c r="R221" s="55">
        <v>3594252.1607397585</v>
      </c>
      <c r="S221" s="37">
        <f t="shared" si="14"/>
        <v>46977783.584773846</v>
      </c>
    </row>
    <row r="222" spans="1:19" x14ac:dyDescent="0.55000000000000004">
      <c r="A222" s="31" t="s">
        <v>102</v>
      </c>
      <c r="B222" s="31" t="s">
        <v>459</v>
      </c>
      <c r="C222" s="55">
        <v>16770612.721882917</v>
      </c>
      <c r="D222" s="55">
        <v>42261711.640036449</v>
      </c>
      <c r="E222" s="55">
        <v>43410722.762155265</v>
      </c>
      <c r="F222" s="55">
        <v>44590765.451694496</v>
      </c>
      <c r="G222" s="55">
        <v>45802814.612898111</v>
      </c>
      <c r="H222" s="55">
        <v>47051315.663598962</v>
      </c>
      <c r="I222" s="55">
        <v>48409725.682850964</v>
      </c>
      <c r="J222" s="55">
        <v>49807535.937562354</v>
      </c>
      <c r="K222" s="55">
        <v>51245893.107380398</v>
      </c>
      <c r="L222" s="55">
        <v>52725977.327754356</v>
      </c>
      <c r="M222" s="55">
        <v>54249003.167862639</v>
      </c>
      <c r="N222" s="55">
        <v>55796945.150798336</v>
      </c>
      <c r="O222" s="55">
        <v>57389246.571239732</v>
      </c>
      <c r="P222" s="55">
        <v>59027182.763644725</v>
      </c>
      <c r="Q222" s="55">
        <v>60712065.818581596</v>
      </c>
      <c r="R222" s="55">
        <v>62445245.644074105</v>
      </c>
      <c r="S222" s="37">
        <f t="shared" si="14"/>
        <v>791696764.02401531</v>
      </c>
    </row>
    <row r="223" spans="1:19" x14ac:dyDescent="0.55000000000000004">
      <c r="A223" s="31" t="s">
        <v>104</v>
      </c>
      <c r="B223" s="31" t="s">
        <v>460</v>
      </c>
      <c r="C223" s="55">
        <v>73766292.9518525</v>
      </c>
      <c r="D223" s="55">
        <v>179314862.66011292</v>
      </c>
      <c r="E223" s="55">
        <v>183826165.77181059</v>
      </c>
      <c r="F223" s="55">
        <v>188451880.04688838</v>
      </c>
      <c r="G223" s="55">
        <v>193188155.81008995</v>
      </c>
      <c r="H223" s="55">
        <v>198034472.71597019</v>
      </c>
      <c r="I223" s="55">
        <v>202733209.81056815</v>
      </c>
      <c r="J223" s="55">
        <v>207549415.38639897</v>
      </c>
      <c r="K223" s="55">
        <v>212486025.20392507</v>
      </c>
      <c r="L223" s="55">
        <v>217546048.39458352</v>
      </c>
      <c r="M223" s="55">
        <v>222732569.29449925</v>
      </c>
      <c r="N223" s="55">
        <v>228146344.0481382</v>
      </c>
      <c r="O223" s="55">
        <v>233697940.1626882</v>
      </c>
      <c r="P223" s="55">
        <v>239390865.21935356</v>
      </c>
      <c r="Q223" s="55">
        <v>245228716.06816623</v>
      </c>
      <c r="R223" s="55">
        <v>251215181.09990063</v>
      </c>
      <c r="S223" s="37">
        <f t="shared" si="14"/>
        <v>3277308144.6449466</v>
      </c>
    </row>
    <row r="224" spans="1:19" x14ac:dyDescent="0.55000000000000004">
      <c r="A224" s="64" t="s">
        <v>106</v>
      </c>
      <c r="B224" s="31"/>
      <c r="C224" s="55">
        <v>24347637.19286048</v>
      </c>
      <c r="D224" s="55">
        <v>33341698.181820374</v>
      </c>
      <c r="E224" s="55">
        <v>33380947.604810923</v>
      </c>
      <c r="F224" s="55">
        <v>33421434.944702499</v>
      </c>
      <c r="G224" s="55">
        <v>33463161.710998133</v>
      </c>
      <c r="H224" s="55">
        <v>33506129.45916475</v>
      </c>
      <c r="I224" s="55">
        <v>33489732.175327465</v>
      </c>
      <c r="J224" s="55">
        <v>33474652.036010485</v>
      </c>
      <c r="K224" s="55">
        <v>33460883.545869082</v>
      </c>
      <c r="L224" s="55">
        <v>33448421.27931001</v>
      </c>
      <c r="M224" s="55">
        <v>33437259.880026989</v>
      </c>
      <c r="N224" s="55">
        <v>33564239.196144551</v>
      </c>
      <c r="O224" s="55">
        <v>33691707.083385825</v>
      </c>
      <c r="P224" s="55">
        <v>33819665.444046728</v>
      </c>
      <c r="Q224" s="55">
        <v>33948116.187908143</v>
      </c>
      <c r="R224" s="55">
        <v>34077061.232265614</v>
      </c>
      <c r="S224" s="37">
        <f t="shared" si="14"/>
        <v>527872747.154652</v>
      </c>
    </row>
    <row r="225" spans="1:19" x14ac:dyDescent="0.55000000000000004">
      <c r="A225" s="31" t="s">
        <v>107</v>
      </c>
      <c r="B225" s="31" t="s">
        <v>460</v>
      </c>
      <c r="C225" s="55">
        <v>641714440.07576334</v>
      </c>
      <c r="D225" s="55">
        <v>1205192481.7447124</v>
      </c>
      <c r="E225" s="55">
        <v>1247180035.6609521</v>
      </c>
      <c r="F225" s="55">
        <v>1290652913.1217966</v>
      </c>
      <c r="G225" s="55">
        <v>1335653017.7620802</v>
      </c>
      <c r="H225" s="55">
        <v>1382220318.73878</v>
      </c>
      <c r="I225" s="55">
        <v>1430712575.6323647</v>
      </c>
      <c r="J225" s="55">
        <v>1480911482.0626884</v>
      </c>
      <c r="K225" s="55">
        <v>1532877171.1375988</v>
      </c>
      <c r="L225" s="55">
        <v>1586671895.6048424</v>
      </c>
      <c r="M225" s="55">
        <v>1642360102.5786204</v>
      </c>
      <c r="N225" s="55">
        <v>1697809474.1485512</v>
      </c>
      <c r="O225" s="55">
        <v>1755136057.8903801</v>
      </c>
      <c r="P225" s="55">
        <v>1814403472.0886583</v>
      </c>
      <c r="Q225" s="55">
        <v>1875677491.905087</v>
      </c>
      <c r="R225" s="55">
        <v>1939026122.5159857</v>
      </c>
      <c r="S225" s="37">
        <f t="shared" si="14"/>
        <v>23858199052.668861</v>
      </c>
    </row>
    <row r="226" spans="1:19" x14ac:dyDescent="0.55000000000000004">
      <c r="A226" s="31" t="s">
        <v>108</v>
      </c>
      <c r="B226" s="31" t="s">
        <v>459</v>
      </c>
      <c r="C226" s="55">
        <v>1293053.0951225082</v>
      </c>
      <c r="D226" s="55">
        <v>4918960.5057856273</v>
      </c>
      <c r="E226" s="55">
        <v>4985844.5391029269</v>
      </c>
      <c r="F226" s="55">
        <v>5053916.2115005767</v>
      </c>
      <c r="G226" s="55">
        <v>5123301.0278517073</v>
      </c>
      <c r="H226" s="55">
        <v>5193896.7317452375</v>
      </c>
      <c r="I226" s="55">
        <v>5261418.6131340861</v>
      </c>
      <c r="J226" s="55">
        <v>5329847.0559311975</v>
      </c>
      <c r="K226" s="55">
        <v>5399194.7366076056</v>
      </c>
      <c r="L226" s="55">
        <v>5469474.5176657522</v>
      </c>
      <c r="M226" s="55">
        <v>5540699.4505194314</v>
      </c>
      <c r="N226" s="55">
        <v>5598981.2772200555</v>
      </c>
      <c r="O226" s="55">
        <v>5657934.2976185735</v>
      </c>
      <c r="P226" s="55">
        <v>5717567.1663070805</v>
      </c>
      <c r="Q226" s="55">
        <v>5777888.6635638773</v>
      </c>
      <c r="R226" s="55">
        <v>5838907.697381068</v>
      </c>
      <c r="S226" s="37">
        <f t="shared" si="14"/>
        <v>82160885.587057307</v>
      </c>
    </row>
    <row r="227" spans="1:19" x14ac:dyDescent="0.55000000000000004">
      <c r="A227" s="65" t="s">
        <v>111</v>
      </c>
      <c r="B227" s="31" t="s">
        <v>459</v>
      </c>
      <c r="C227" s="55">
        <v>17368917.428981911</v>
      </c>
      <c r="D227" s="55">
        <v>70105322.529878646</v>
      </c>
      <c r="E227" s="55">
        <v>71299329.792199865</v>
      </c>
      <c r="F227" s="55">
        <v>72514484.396695003</v>
      </c>
      <c r="G227" s="55">
        <v>73750216.227578357</v>
      </c>
      <c r="H227" s="55">
        <v>75006144.635353431</v>
      </c>
      <c r="I227" s="55">
        <v>76314126.121103659</v>
      </c>
      <c r="J227" s="55">
        <v>77647273.934529901</v>
      </c>
      <c r="K227" s="55">
        <v>79006264.617086783</v>
      </c>
      <c r="L227" s="55">
        <v>80391807.367441669</v>
      </c>
      <c r="M227" s="55">
        <v>81804646.401717693</v>
      </c>
      <c r="N227" s="55">
        <v>83473140.014722988</v>
      </c>
      <c r="O227" s="55">
        <v>85178961.984495461</v>
      </c>
      <c r="P227" s="55">
        <v>86923213.214830518</v>
      </c>
      <c r="Q227" s="55">
        <v>88707047.065117836</v>
      </c>
      <c r="R227" s="55">
        <v>90531673.000279412</v>
      </c>
      <c r="S227" s="37">
        <f t="shared" si="14"/>
        <v>1210022568.7320132</v>
      </c>
    </row>
    <row r="228" spans="1:19" x14ac:dyDescent="0.55000000000000004">
      <c r="A228" s="31" t="s">
        <v>112</v>
      </c>
      <c r="B228" s="31" t="s">
        <v>459</v>
      </c>
      <c r="C228" s="55">
        <v>1100175.2533372107</v>
      </c>
      <c r="D228" s="55">
        <v>3743197.0348004783</v>
      </c>
      <c r="E228" s="55">
        <v>3821080.1279075081</v>
      </c>
      <c r="F228" s="55">
        <v>3899712.2281667888</v>
      </c>
      <c r="G228" s="55">
        <v>3980376.6852407218</v>
      </c>
      <c r="H228" s="55">
        <v>4063758.3764682696</v>
      </c>
      <c r="I228" s="55">
        <v>4158492.1125941416</v>
      </c>
      <c r="J228" s="55">
        <v>4256255.5362335704</v>
      </c>
      <c r="K228" s="55">
        <v>4357135.615113562</v>
      </c>
      <c r="L228" s="55">
        <v>4461221.9017485315</v>
      </c>
      <c r="M228" s="55">
        <v>4568606.6094141295</v>
      </c>
      <c r="N228" s="55">
        <v>4681266.6157952705</v>
      </c>
      <c r="O228" s="55">
        <v>4797538.2419424243</v>
      </c>
      <c r="P228" s="55">
        <v>4917527.9125642385</v>
      </c>
      <c r="Q228" s="55">
        <v>5041345.2829015497</v>
      </c>
      <c r="R228" s="55">
        <v>5169103.3361599455</v>
      </c>
      <c r="S228" s="37">
        <f t="shared" si="14"/>
        <v>67016792.870388344</v>
      </c>
    </row>
    <row r="229" spans="1:19" x14ac:dyDescent="0.55000000000000004">
      <c r="A229" s="31" t="s">
        <v>114</v>
      </c>
      <c r="B229" s="31" t="s">
        <v>459</v>
      </c>
      <c r="C229" s="55">
        <v>6836299.7520044344</v>
      </c>
      <c r="D229" s="55">
        <v>24715797.459162205</v>
      </c>
      <c r="E229" s="55">
        <v>25495519.393656977</v>
      </c>
      <c r="F229" s="55">
        <v>26300919.210652053</v>
      </c>
      <c r="G229" s="55">
        <v>27132440.622961123</v>
      </c>
      <c r="H229" s="55">
        <v>27990493.464616355</v>
      </c>
      <c r="I229" s="55">
        <v>28894103.839645192</v>
      </c>
      <c r="J229" s="55">
        <v>29827236.754762955</v>
      </c>
      <c r="K229" s="55">
        <v>30790857.480934307</v>
      </c>
      <c r="L229" s="55">
        <v>31785962.85155265</v>
      </c>
      <c r="M229" s="55">
        <v>32813582.294486735</v>
      </c>
      <c r="N229" s="55">
        <v>33662241.823408879</v>
      </c>
      <c r="O229" s="55">
        <v>34533127.035850637</v>
      </c>
      <c r="P229" s="55">
        <v>35426822.080504015</v>
      </c>
      <c r="Q229" s="55">
        <v>36343926.506708525</v>
      </c>
      <c r="R229" s="55">
        <v>37285055.671816923</v>
      </c>
      <c r="S229" s="37">
        <f t="shared" si="14"/>
        <v>469834386.242724</v>
      </c>
    </row>
    <row r="230" spans="1:19" x14ac:dyDescent="0.55000000000000004">
      <c r="A230" s="31" t="s">
        <v>115</v>
      </c>
      <c r="B230" s="31" t="s">
        <v>460</v>
      </c>
      <c r="C230" s="55">
        <v>32692519.348132316</v>
      </c>
      <c r="D230" s="55">
        <v>121871212.87331361</v>
      </c>
      <c r="E230" s="55">
        <v>125636641.43904549</v>
      </c>
      <c r="F230" s="55">
        <v>129522381.98480327</v>
      </c>
      <c r="G230" s="55">
        <v>133509974.34340358</v>
      </c>
      <c r="H230" s="55">
        <v>137606836.140744</v>
      </c>
      <c r="I230" s="55">
        <v>141182564.40394795</v>
      </c>
      <c r="J230" s="55">
        <v>144856372.39362484</v>
      </c>
      <c r="K230" s="55">
        <v>148631011.42001379</v>
      </c>
      <c r="L230" s="55">
        <v>152509310.67310387</v>
      </c>
      <c r="M230" s="55">
        <v>156494179.43548253</v>
      </c>
      <c r="N230" s="55">
        <v>160172523.56335783</v>
      </c>
      <c r="O230" s="55">
        <v>163941167.50077459</v>
      </c>
      <c r="P230" s="55">
        <v>167802373.75131771</v>
      </c>
      <c r="Q230" s="55">
        <v>171758462.05166736</v>
      </c>
      <c r="R230" s="55">
        <v>175811810.82636774</v>
      </c>
      <c r="S230" s="37">
        <f t="shared" si="14"/>
        <v>2263999342.1491003</v>
      </c>
    </row>
    <row r="231" spans="1:19" x14ac:dyDescent="0.55000000000000004">
      <c r="A231" s="31" t="s">
        <v>117</v>
      </c>
      <c r="B231" s="31" t="s">
        <v>459</v>
      </c>
      <c r="C231" s="55">
        <v>8283250.1075064652</v>
      </c>
      <c r="D231" s="55">
        <v>14832361.201605199</v>
      </c>
      <c r="E231" s="55">
        <v>15147658.731802672</v>
      </c>
      <c r="F231" s="55">
        <v>15470291.207793267</v>
      </c>
      <c r="G231" s="55">
        <v>15800252.901546372</v>
      </c>
      <c r="H231" s="55">
        <v>16137847.347889464</v>
      </c>
      <c r="I231" s="55">
        <v>16474894.649959479</v>
      </c>
      <c r="J231" s="55">
        <v>16819743.741341688</v>
      </c>
      <c r="K231" s="55">
        <v>17172570.120944265</v>
      </c>
      <c r="L231" s="55">
        <v>17533553.270288162</v>
      </c>
      <c r="M231" s="55">
        <v>17902876.743743431</v>
      </c>
      <c r="N231" s="55">
        <v>18267706.161909629</v>
      </c>
      <c r="O231" s="55">
        <v>18640680.12996836</v>
      </c>
      <c r="P231" s="55">
        <v>19021975.904167876</v>
      </c>
      <c r="Q231" s="55">
        <v>19411774.633084532</v>
      </c>
      <c r="R231" s="55">
        <v>19810261.443023983</v>
      </c>
      <c r="S231" s="37">
        <f t="shared" si="14"/>
        <v>266727698.29657483</v>
      </c>
    </row>
    <row r="232" spans="1:19" x14ac:dyDescent="0.55000000000000004">
      <c r="A232" s="31" t="s">
        <v>118</v>
      </c>
      <c r="B232" s="31" t="s">
        <v>459</v>
      </c>
      <c r="C232" s="55">
        <v>1676916.5754449128</v>
      </c>
      <c r="D232" s="55">
        <v>5127268.7386309579</v>
      </c>
      <c r="E232" s="55">
        <v>5295126.2707480583</v>
      </c>
      <c r="F232" s="55">
        <v>5468917.0935245287</v>
      </c>
      <c r="G232" s="55">
        <v>5648352.9629371939</v>
      </c>
      <c r="H232" s="55">
        <v>5832031.1151493508</v>
      </c>
      <c r="I232" s="55">
        <v>6027412.4716990739</v>
      </c>
      <c r="J232" s="55">
        <v>6229559.8529671608</v>
      </c>
      <c r="K232" s="55">
        <v>6438711.0744943311</v>
      </c>
      <c r="L232" s="55">
        <v>6655112.3649362801</v>
      </c>
      <c r="M232" s="55">
        <v>6879018.6645257482</v>
      </c>
      <c r="N232" s="55">
        <v>7102917.5643344475</v>
      </c>
      <c r="O232" s="55">
        <v>7334315.5868568569</v>
      </c>
      <c r="P232" s="55">
        <v>7573467.2485040426</v>
      </c>
      <c r="Q232" s="55">
        <v>7820635.7554447819</v>
      </c>
      <c r="R232" s="55">
        <v>8076093.3010856295</v>
      </c>
      <c r="S232" s="37">
        <f t="shared" si="14"/>
        <v>99185856.641283363</v>
      </c>
    </row>
    <row r="233" spans="1:19" x14ac:dyDescent="0.55000000000000004">
      <c r="A233" s="31" t="s">
        <v>119</v>
      </c>
      <c r="B233" s="31" t="s">
        <v>460</v>
      </c>
      <c r="C233" s="55">
        <v>44653010.336311504</v>
      </c>
      <c r="D233" s="55">
        <v>120625676.4205064</v>
      </c>
      <c r="E233" s="55">
        <v>123313526.97147234</v>
      </c>
      <c r="F233" s="55">
        <v>126071822.95252985</v>
      </c>
      <c r="G233" s="55">
        <v>128882688.01317468</v>
      </c>
      <c r="H233" s="55">
        <v>131751550.72520211</v>
      </c>
      <c r="I233" s="55">
        <v>134676348.38656434</v>
      </c>
      <c r="J233" s="55">
        <v>137671215.69709209</v>
      </c>
      <c r="K233" s="55">
        <v>140737801.0174346</v>
      </c>
      <c r="L233" s="55">
        <v>143877791.71398246</v>
      </c>
      <c r="M233" s="55">
        <v>147092915.08180261</v>
      </c>
      <c r="N233" s="55">
        <v>150427380.60820815</v>
      </c>
      <c r="O233" s="55">
        <v>153842561.64681461</v>
      </c>
      <c r="P233" s="55">
        <v>157340382.09872201</v>
      </c>
      <c r="Q233" s="55">
        <v>160922811.95000014</v>
      </c>
      <c r="R233" s="55">
        <v>164591868.37556952</v>
      </c>
      <c r="S233" s="37">
        <f t="shared" si="14"/>
        <v>2166479351.9953876</v>
      </c>
    </row>
    <row r="234" spans="1:19" x14ac:dyDescent="0.55000000000000004">
      <c r="A234" s="31" t="s">
        <v>120</v>
      </c>
      <c r="B234" s="31" t="s">
        <v>459</v>
      </c>
      <c r="C234" s="55">
        <v>50521533.300119095</v>
      </c>
      <c r="D234" s="55">
        <v>69326775.375049919</v>
      </c>
      <c r="E234" s="55">
        <v>71182458.852436468</v>
      </c>
      <c r="F234" s="55">
        <v>73092512.699997634</v>
      </c>
      <c r="G234" s="55">
        <v>75056047.816419154</v>
      </c>
      <c r="H234" s="55">
        <v>77073258.465503678</v>
      </c>
      <c r="I234" s="55">
        <v>78837813.71406348</v>
      </c>
      <c r="J234" s="55">
        <v>80642840.002664641</v>
      </c>
      <c r="K234" s="55">
        <v>82489267.280222535</v>
      </c>
      <c r="L234" s="55">
        <v>84378046.90509972</v>
      </c>
      <c r="M234" s="55">
        <v>86310152.13896969</v>
      </c>
      <c r="N234" s="55">
        <v>88036297.650866568</v>
      </c>
      <c r="O234" s="55">
        <v>89797229.552555621</v>
      </c>
      <c r="P234" s="55">
        <v>91593654.643379718</v>
      </c>
      <c r="Q234" s="55">
        <v>93426294.208382457</v>
      </c>
      <c r="R234" s="55">
        <v>95295884.317875355</v>
      </c>
      <c r="S234" s="37">
        <f t="shared" si="14"/>
        <v>1287060066.9236057</v>
      </c>
    </row>
    <row r="235" spans="1:19" x14ac:dyDescent="0.55000000000000004">
      <c r="A235" s="31" t="s">
        <v>121</v>
      </c>
      <c r="B235" s="31" t="s">
        <v>459</v>
      </c>
      <c r="C235" s="55">
        <v>17302611.64454969</v>
      </c>
      <c r="D235" s="55">
        <v>60895798.55724027</v>
      </c>
      <c r="E235" s="55">
        <v>62797996.998816259</v>
      </c>
      <c r="F235" s="55">
        <v>64749741.583507665</v>
      </c>
      <c r="G235" s="55">
        <v>66747626.747917317</v>
      </c>
      <c r="H235" s="55">
        <v>68793111.707069039</v>
      </c>
      <c r="I235" s="55">
        <v>70822167.918579951</v>
      </c>
      <c r="J235" s="55">
        <v>72911342.772822723</v>
      </c>
      <c r="K235" s="55">
        <v>75062423.369996816</v>
      </c>
      <c r="L235" s="55">
        <v>77277250.059625581</v>
      </c>
      <c r="M235" s="55">
        <v>79557718.029885814</v>
      </c>
      <c r="N235" s="55">
        <v>81809683.844892532</v>
      </c>
      <c r="O235" s="55">
        <v>84125615.941966131</v>
      </c>
      <c r="P235" s="55">
        <v>86507336.045402795</v>
      </c>
      <c r="Q235" s="55">
        <v>88956717.864064187</v>
      </c>
      <c r="R235" s="55">
        <v>91475688.577012464</v>
      </c>
      <c r="S235" s="37">
        <f t="shared" si="14"/>
        <v>1149792831.6633492</v>
      </c>
    </row>
    <row r="236" spans="1:19" x14ac:dyDescent="0.55000000000000004">
      <c r="A236" s="31" t="s">
        <v>122</v>
      </c>
      <c r="B236" s="31" t="s">
        <v>459</v>
      </c>
      <c r="C236" s="55">
        <v>4908965.0185528547</v>
      </c>
      <c r="D236" s="55">
        <v>9758590.4476177506</v>
      </c>
      <c r="E236" s="55">
        <v>9998940.3500633463</v>
      </c>
      <c r="F236" s="55">
        <v>10246612.256156057</v>
      </c>
      <c r="G236" s="55">
        <v>10501502.871605733</v>
      </c>
      <c r="H236" s="55">
        <v>10762012.302081987</v>
      </c>
      <c r="I236" s="55">
        <v>11021836.335360354</v>
      </c>
      <c r="J236" s="55">
        <v>11288069.459185801</v>
      </c>
      <c r="K236" s="55">
        <v>11560871.60860448</v>
      </c>
      <c r="L236" s="55">
        <v>11840406.734228991</v>
      </c>
      <c r="M236" s="55">
        <v>12126842.903383723</v>
      </c>
      <c r="N236" s="55">
        <v>12411042.340570483</v>
      </c>
      <c r="O236" s="55">
        <v>12702031.935433744</v>
      </c>
      <c r="P236" s="55">
        <v>12999975.704216218</v>
      </c>
      <c r="Q236" s="55">
        <v>13305041.649563806</v>
      </c>
      <c r="R236" s="55">
        <v>13617401.857763218</v>
      </c>
      <c r="S236" s="37">
        <f t="shared" si="14"/>
        <v>179050143.77438852</v>
      </c>
    </row>
    <row r="237" spans="1:19" x14ac:dyDescent="0.55000000000000004">
      <c r="A237" s="31" t="s">
        <v>124</v>
      </c>
      <c r="B237" s="31" t="s">
        <v>460</v>
      </c>
      <c r="C237" s="55">
        <v>57176952.950301439</v>
      </c>
      <c r="D237" s="55">
        <v>95111427.105888546</v>
      </c>
      <c r="E237" s="55">
        <v>96602121.325939208</v>
      </c>
      <c r="F237" s="55">
        <v>98110881.326321572</v>
      </c>
      <c r="G237" s="55">
        <v>99638674.295562997</v>
      </c>
      <c r="H237" s="55">
        <v>101185239.80837309</v>
      </c>
      <c r="I237" s="55">
        <v>102673849.28624977</v>
      </c>
      <c r="J237" s="55">
        <v>104184427.91170248</v>
      </c>
      <c r="K237" s="55">
        <v>105717300.94286235</v>
      </c>
      <c r="L237" s="55">
        <v>107272798.46892239</v>
      </c>
      <c r="M237" s="55">
        <v>108851255.48212841</v>
      </c>
      <c r="N237" s="55">
        <v>110046110.54766707</v>
      </c>
      <c r="O237" s="55">
        <v>111254420.87320016</v>
      </c>
      <c r="P237" s="55">
        <v>112476342.36960043</v>
      </c>
      <c r="Q237" s="55">
        <v>113712032.80979756</v>
      </c>
      <c r="R237" s="55">
        <v>114961651.85169867</v>
      </c>
      <c r="S237" s="37">
        <f t="shared" si="14"/>
        <v>1638975487.3562162</v>
      </c>
    </row>
    <row r="238" spans="1:19" x14ac:dyDescent="0.55000000000000004">
      <c r="A238" s="31" t="s">
        <v>7</v>
      </c>
      <c r="B238" s="31" t="s">
        <v>460</v>
      </c>
      <c r="C238" s="55">
        <v>337763892.82725662</v>
      </c>
      <c r="D238" s="55">
        <v>771804854.22796059</v>
      </c>
      <c r="E238" s="55">
        <v>781825911.6478771</v>
      </c>
      <c r="F238" s="55">
        <v>792154270.1759727</v>
      </c>
      <c r="G238" s="55">
        <v>802776887.51113951</v>
      </c>
      <c r="H238" s="55">
        <v>813696126.14809275</v>
      </c>
      <c r="I238" s="55">
        <v>823127795.91364527</v>
      </c>
      <c r="J238" s="55">
        <v>832672492.01296473</v>
      </c>
      <c r="K238" s="55">
        <v>842331615.01375985</v>
      </c>
      <c r="L238" s="55">
        <v>852106583.40167785</v>
      </c>
      <c r="M238" s="55">
        <v>861998833.81625056</v>
      </c>
      <c r="N238" s="55">
        <v>869310786.14514697</v>
      </c>
      <c r="O238" s="55">
        <v>876689437.74848187</v>
      </c>
      <c r="P238" s="55">
        <v>884135441.58924401</v>
      </c>
      <c r="Q238" s="55">
        <v>891649457.41907263</v>
      </c>
      <c r="R238" s="55">
        <v>899232151.85213792</v>
      </c>
      <c r="S238" s="37">
        <f t="shared" si="14"/>
        <v>12933276537.450682</v>
      </c>
    </row>
    <row r="239" spans="1:19" x14ac:dyDescent="0.55000000000000004">
      <c r="A239" s="31" t="s">
        <v>127</v>
      </c>
      <c r="B239" s="31" t="s">
        <v>460</v>
      </c>
      <c r="C239" s="55">
        <v>142093625.79830214</v>
      </c>
      <c r="D239" s="55">
        <v>326564795.66217965</v>
      </c>
      <c r="E239" s="55">
        <v>330467918.68866515</v>
      </c>
      <c r="F239" s="55">
        <v>334234582.70023549</v>
      </c>
      <c r="G239" s="55">
        <v>337873220.97749162</v>
      </c>
      <c r="H239" s="55">
        <v>341396448.20498937</v>
      </c>
      <c r="I239" s="55">
        <v>344167611.51783496</v>
      </c>
      <c r="J239" s="55">
        <v>346966180.75207311</v>
      </c>
      <c r="K239" s="55">
        <v>349792457.35823554</v>
      </c>
      <c r="L239" s="55">
        <v>352646746.257366</v>
      </c>
      <c r="M239" s="55">
        <v>355529355.88168323</v>
      </c>
      <c r="N239" s="55">
        <v>358527459.4062798</v>
      </c>
      <c r="O239" s="55">
        <v>361554456.39272195</v>
      </c>
      <c r="P239" s="55">
        <v>364610650.42716813</v>
      </c>
      <c r="Q239" s="55">
        <v>367696348.4390673</v>
      </c>
      <c r="R239" s="55">
        <v>370811860.73884034</v>
      </c>
      <c r="S239" s="37">
        <f t="shared" si="14"/>
        <v>5384933719.2031336</v>
      </c>
    </row>
    <row r="240" spans="1:19" x14ac:dyDescent="0.55000000000000004">
      <c r="A240" s="31" t="s">
        <v>128</v>
      </c>
      <c r="B240" s="31" t="s">
        <v>460</v>
      </c>
      <c r="C240" s="55">
        <v>48615530.956798434</v>
      </c>
      <c r="D240" s="55">
        <v>115852050.89775036</v>
      </c>
      <c r="E240" s="55">
        <v>116671867.39722604</v>
      </c>
      <c r="F240" s="55">
        <v>117497719.52097829</v>
      </c>
      <c r="G240" s="55">
        <v>118331618.76099102</v>
      </c>
      <c r="H240" s="55">
        <v>119172250.74870011</v>
      </c>
      <c r="I240" s="55">
        <v>120337807.25716236</v>
      </c>
      <c r="J240" s="55">
        <v>121519144.60244535</v>
      </c>
      <c r="K240" s="55">
        <v>122716544.52770019</v>
      </c>
      <c r="L240" s="55">
        <v>123930295.41460475</v>
      </c>
      <c r="M240" s="55">
        <v>125160692.47775416</v>
      </c>
      <c r="N240" s="55">
        <v>126221913.32488197</v>
      </c>
      <c r="O240" s="55">
        <v>127298617.50173512</v>
      </c>
      <c r="P240" s="55">
        <v>128391097.46189412</v>
      </c>
      <c r="Q240" s="55">
        <v>129499652.95517765</v>
      </c>
      <c r="R240" s="55">
        <v>130624591.25057366</v>
      </c>
      <c r="S240" s="37">
        <f t="shared" si="14"/>
        <v>1891841395.0563734</v>
      </c>
    </row>
    <row r="241" spans="1:19" x14ac:dyDescent="0.55000000000000004">
      <c r="A241" s="31" t="s">
        <v>129</v>
      </c>
      <c r="B241" s="31" t="s">
        <v>459</v>
      </c>
      <c r="C241" s="55">
        <v>36823618.307568677</v>
      </c>
      <c r="D241" s="55">
        <v>62366014.496215835</v>
      </c>
      <c r="E241" s="55">
        <v>64213450.774224721</v>
      </c>
      <c r="F241" s="55">
        <v>66115672.054341137</v>
      </c>
      <c r="G241" s="55">
        <v>68074304.687109172</v>
      </c>
      <c r="H241" s="55">
        <v>70091023.352951065</v>
      </c>
      <c r="I241" s="55">
        <v>72163448.362386197</v>
      </c>
      <c r="J241" s="55">
        <v>74297338.661567271</v>
      </c>
      <c r="K241" s="55">
        <v>76494522.604729682</v>
      </c>
      <c r="L241" s="55">
        <v>78756883.085435182</v>
      </c>
      <c r="M241" s="55">
        <v>81086359.167798325</v>
      </c>
      <c r="N241" s="55">
        <v>83441950.921747297</v>
      </c>
      <c r="O241" s="55">
        <v>85866204.399080455</v>
      </c>
      <c r="P241" s="55">
        <v>88361127.426482812</v>
      </c>
      <c r="Q241" s="55">
        <v>90928786.723599851</v>
      </c>
      <c r="R241" s="55">
        <v>93571309.635448515</v>
      </c>
      <c r="S241" s="37">
        <f t="shared" si="14"/>
        <v>1192652014.660686</v>
      </c>
    </row>
    <row r="242" spans="1:19" x14ac:dyDescent="0.55000000000000004">
      <c r="A242" s="31" t="s">
        <v>130</v>
      </c>
      <c r="B242" s="31" t="s">
        <v>460</v>
      </c>
      <c r="C242" s="55">
        <v>20167149.143744711</v>
      </c>
      <c r="D242" s="55">
        <v>26159607.082672469</v>
      </c>
      <c r="E242" s="55">
        <v>26142002.595226258</v>
      </c>
      <c r="F242" s="55">
        <v>26123661.989816219</v>
      </c>
      <c r="G242" s="55">
        <v>26105296.092969537</v>
      </c>
      <c r="H242" s="55">
        <v>26086990.127583921</v>
      </c>
      <c r="I242" s="55">
        <v>26041628.048189163</v>
      </c>
      <c r="J242" s="55">
        <v>25996630.34267221</v>
      </c>
      <c r="K242" s="55">
        <v>25951996.10509894</v>
      </c>
      <c r="L242" s="55">
        <v>25907724.434897341</v>
      </c>
      <c r="M242" s="55">
        <v>25863814.436841294</v>
      </c>
      <c r="N242" s="55">
        <v>25794673.560422871</v>
      </c>
      <c r="O242" s="55">
        <v>25725890.666280802</v>
      </c>
      <c r="P242" s="55">
        <v>25657464.26154438</v>
      </c>
      <c r="Q242" s="55">
        <v>25589392.860309169</v>
      </c>
      <c r="R242" s="55">
        <v>25521674.983607017</v>
      </c>
      <c r="S242" s="37">
        <f t="shared" si="14"/>
        <v>408835596.73187631</v>
      </c>
    </row>
    <row r="243" spans="1:19" x14ac:dyDescent="0.55000000000000004">
      <c r="A243" s="31" t="s">
        <v>32</v>
      </c>
      <c r="B243" s="31" t="s">
        <v>460</v>
      </c>
      <c r="C243" s="55">
        <v>105063623.22136509</v>
      </c>
      <c r="D243" s="55">
        <v>217478546.50330722</v>
      </c>
      <c r="E243" s="55">
        <v>224073195.7385399</v>
      </c>
      <c r="F243" s="55">
        <v>230803979.25477752</v>
      </c>
      <c r="G243" s="55">
        <v>237702705.59686968</v>
      </c>
      <c r="H243" s="55">
        <v>244782715.08018991</v>
      </c>
      <c r="I243" s="55">
        <v>251761425.17303675</v>
      </c>
      <c r="J243" s="55">
        <v>258939458.18378592</v>
      </c>
      <c r="K243" s="55">
        <v>266322517.6885055</v>
      </c>
      <c r="L243" s="55">
        <v>273916470.78024632</v>
      </c>
      <c r="M243" s="55">
        <v>281727352.76602548</v>
      </c>
      <c r="N243" s="55">
        <v>288959964.19037324</v>
      </c>
      <c r="O243" s="55">
        <v>296380017.18567014</v>
      </c>
      <c r="P243" s="55">
        <v>303992418.57231778</v>
      </c>
      <c r="Q243" s="55">
        <v>311802204.97554338</v>
      </c>
      <c r="R243" s="55">
        <v>319814546.29637522</v>
      </c>
      <c r="S243" s="37">
        <f t="shared" si="14"/>
        <v>4113521141.2069292</v>
      </c>
    </row>
    <row r="244" spans="1:19" x14ac:dyDescent="0.55000000000000004">
      <c r="A244" s="31" t="s">
        <v>132</v>
      </c>
      <c r="B244" s="31" t="s">
        <v>459</v>
      </c>
      <c r="C244" s="55">
        <v>15549755.339047257</v>
      </c>
      <c r="D244" s="55">
        <v>19914196.842926633</v>
      </c>
      <c r="E244" s="55">
        <v>20040848.823267549</v>
      </c>
      <c r="F244" s="55">
        <v>20167977.638693698</v>
      </c>
      <c r="G244" s="55">
        <v>20295436.407637831</v>
      </c>
      <c r="H244" s="55">
        <v>20423047.926803268</v>
      </c>
      <c r="I244" s="55">
        <v>20665170.506308671</v>
      </c>
      <c r="J244" s="55">
        <v>20910378.182701115</v>
      </c>
      <c r="K244" s="55">
        <v>21158715.834676348</v>
      </c>
      <c r="L244" s="55">
        <v>21410229.143970884</v>
      </c>
      <c r="M244" s="55">
        <v>21664964.613536265</v>
      </c>
      <c r="N244" s="55">
        <v>22089698.630067624</v>
      </c>
      <c r="O244" s="55">
        <v>22522832.289968941</v>
      </c>
      <c r="P244" s="55">
        <v>22964534.043159515</v>
      </c>
      <c r="Q244" s="55">
        <v>23414975.792207476</v>
      </c>
      <c r="R244" s="55">
        <v>23874332.96544328</v>
      </c>
      <c r="S244" s="37">
        <f t="shared" si="14"/>
        <v>337067094.9804163</v>
      </c>
    </row>
    <row r="245" spans="1:19" x14ac:dyDescent="0.55000000000000004">
      <c r="A245" s="31" t="s">
        <v>133</v>
      </c>
      <c r="B245" s="31"/>
      <c r="C245" s="55">
        <v>5710662.9704272971</v>
      </c>
      <c r="D245" s="55">
        <v>9426056.1952654663</v>
      </c>
      <c r="E245" s="55">
        <v>9623188.9424918797</v>
      </c>
      <c r="F245" s="55">
        <v>9823102.795651</v>
      </c>
      <c r="G245" s="55">
        <v>10025816.295616651</v>
      </c>
      <c r="H245" s="55">
        <v>10231501.088943647</v>
      </c>
      <c r="I245" s="55">
        <v>10442769.266789898</v>
      </c>
      <c r="J245" s="55">
        <v>10658414.961182103</v>
      </c>
      <c r="K245" s="55">
        <v>10878529.179097883</v>
      </c>
      <c r="L245" s="55">
        <v>11103204.825623639</v>
      </c>
      <c r="M245" s="55">
        <v>11332536.743665183</v>
      </c>
      <c r="N245" s="55">
        <v>11546294.845020318</v>
      </c>
      <c r="O245" s="55">
        <v>11764112.475740738</v>
      </c>
      <c r="P245" s="55">
        <v>11986067.227909986</v>
      </c>
      <c r="Q245" s="55">
        <v>12212238.185566526</v>
      </c>
      <c r="R245" s="55">
        <v>12442705.953549609</v>
      </c>
      <c r="S245" s="37">
        <f t="shared" si="14"/>
        <v>169207201.95254183</v>
      </c>
    </row>
    <row r="246" spans="1:19" x14ac:dyDescent="0.55000000000000004">
      <c r="A246" s="66" t="s">
        <v>25</v>
      </c>
      <c r="B246" s="31" t="s">
        <v>460</v>
      </c>
      <c r="C246" s="55">
        <v>11574739.632007131</v>
      </c>
      <c r="D246" s="55">
        <v>19518664.851340808</v>
      </c>
      <c r="E246" s="55">
        <v>19866143.179777972</v>
      </c>
      <c r="F246" s="55">
        <v>20214538.875691306</v>
      </c>
      <c r="G246" s="55">
        <v>20564014.63098643</v>
      </c>
      <c r="H246" s="55">
        <v>20913951.326225471</v>
      </c>
      <c r="I246" s="55">
        <v>21212801.341971688</v>
      </c>
      <c r="J246" s="55">
        <v>21516085.388777699</v>
      </c>
      <c r="K246" s="55">
        <v>21823872.257419217</v>
      </c>
      <c r="L246" s="55">
        <v>22136231.859071776</v>
      </c>
      <c r="M246" s="55">
        <v>22453235.244459663</v>
      </c>
      <c r="N246" s="55">
        <v>22769431.747270219</v>
      </c>
      <c r="O246" s="55">
        <v>23090310.568608996</v>
      </c>
      <c r="P246" s="55">
        <v>23415944.961497236</v>
      </c>
      <c r="Q246" s="55">
        <v>23746409.389362562</v>
      </c>
      <c r="R246" s="55">
        <v>24081779.547054745</v>
      </c>
      <c r="S246" s="37">
        <f t="shared" si="14"/>
        <v>338898154.80152297</v>
      </c>
    </row>
    <row r="247" spans="1:19" x14ac:dyDescent="0.55000000000000004">
      <c r="A247" s="31" t="s">
        <v>135</v>
      </c>
      <c r="B247" s="31" t="s">
        <v>459</v>
      </c>
      <c r="C247" s="55">
        <v>5567468.6561526144</v>
      </c>
      <c r="D247" s="55">
        <v>20820459.260854881</v>
      </c>
      <c r="E247" s="55">
        <v>21439835.167830169</v>
      </c>
      <c r="F247" s="55">
        <v>22081585.963130895</v>
      </c>
      <c r="G247" s="55">
        <v>22745348.609242566</v>
      </c>
      <c r="H247" s="55">
        <v>23431069.411451295</v>
      </c>
      <c r="I247" s="55">
        <v>24089999.662388016</v>
      </c>
      <c r="J247" s="55">
        <v>24767851.385054853</v>
      </c>
      <c r="K247" s="55">
        <v>25465170.273968138</v>
      </c>
      <c r="L247" s="55">
        <v>26182517.776060529</v>
      </c>
      <c r="M247" s="55">
        <v>26920471.545512777</v>
      </c>
      <c r="N247" s="55">
        <v>27598987.154013619</v>
      </c>
      <c r="O247" s="55">
        <v>28294910.711452384</v>
      </c>
      <c r="P247" s="55">
        <v>29008690.744698487</v>
      </c>
      <c r="Q247" s="55">
        <v>29740787.350906774</v>
      </c>
      <c r="R247" s="55">
        <v>30491672.496138018</v>
      </c>
      <c r="S247" s="37">
        <f t="shared" si="14"/>
        <v>388646826.16885597</v>
      </c>
    </row>
    <row r="248" spans="1:19" x14ac:dyDescent="0.55000000000000004">
      <c r="A248" s="31" t="s">
        <v>137</v>
      </c>
      <c r="B248" s="31" t="s">
        <v>459</v>
      </c>
      <c r="C248" s="55">
        <v>22316647.629761331</v>
      </c>
      <c r="D248" s="55">
        <v>114692467.00673614</v>
      </c>
      <c r="E248" s="55">
        <v>118235138.2087158</v>
      </c>
      <c r="F248" s="55">
        <v>121889607.07390828</v>
      </c>
      <c r="G248" s="55">
        <v>125659040.13589129</v>
      </c>
      <c r="H248" s="55">
        <v>129546862.74904671</v>
      </c>
      <c r="I248" s="55">
        <v>133233975.39717539</v>
      </c>
      <c r="J248" s="55">
        <v>137026760.95088321</v>
      </c>
      <c r="K248" s="55">
        <v>140928252.52025899</v>
      </c>
      <c r="L248" s="55">
        <v>144941570.36559159</v>
      </c>
      <c r="M248" s="55">
        <v>149069924.40407896</v>
      </c>
      <c r="N248" s="55">
        <v>153152614.76153159</v>
      </c>
      <c r="O248" s="55">
        <v>157347833.93211326</v>
      </c>
      <c r="P248" s="55">
        <v>161658688.5353274</v>
      </c>
      <c r="Q248" s="55">
        <v>166088371.06295088</v>
      </c>
      <c r="R248" s="55">
        <v>170640162.25567764</v>
      </c>
      <c r="S248" s="37">
        <f t="shared" si="14"/>
        <v>2146427916.9896486</v>
      </c>
    </row>
    <row r="249" spans="1:19" x14ac:dyDescent="0.55000000000000004">
      <c r="A249" s="31" t="s">
        <v>22</v>
      </c>
      <c r="B249" s="31" t="s">
        <v>460</v>
      </c>
      <c r="C249" s="55">
        <v>18935536.390506186</v>
      </c>
      <c r="D249" s="55">
        <v>63110872.740859203</v>
      </c>
      <c r="E249" s="55">
        <v>64758575.083803095</v>
      </c>
      <c r="F249" s="55">
        <v>66453646.695810154</v>
      </c>
      <c r="G249" s="55">
        <v>68201593.761138648</v>
      </c>
      <c r="H249" s="55">
        <v>70005910.977204129</v>
      </c>
      <c r="I249" s="55">
        <v>71823172.578836009</v>
      </c>
      <c r="J249" s="55">
        <v>73703070.895944357</v>
      </c>
      <c r="K249" s="55">
        <v>75647786.781542152</v>
      </c>
      <c r="L249" s="55">
        <v>77659577.047789723</v>
      </c>
      <c r="M249" s="55">
        <v>79740777.111825213</v>
      </c>
      <c r="N249" s="55">
        <v>81750753.355809569</v>
      </c>
      <c r="O249" s="55">
        <v>83825471.201239452</v>
      </c>
      <c r="P249" s="55">
        <v>85967036.637096018</v>
      </c>
      <c r="Q249" s="55">
        <v>88177624.233936802</v>
      </c>
      <c r="R249" s="55">
        <v>90459479.379163206</v>
      </c>
      <c r="S249" s="37">
        <f t="shared" si="14"/>
        <v>1160220884.872504</v>
      </c>
    </row>
    <row r="250" spans="1:19" x14ac:dyDescent="0.55000000000000004">
      <c r="A250" s="31" t="s">
        <v>140</v>
      </c>
      <c r="B250" s="31" t="s">
        <v>460</v>
      </c>
      <c r="C250" s="55">
        <v>12690790.679708004</v>
      </c>
      <c r="D250" s="55">
        <v>58165456.637556493</v>
      </c>
      <c r="E250" s="55">
        <v>60152224.687071428</v>
      </c>
      <c r="F250" s="55">
        <v>62206284.179236412</v>
      </c>
      <c r="G250" s="55">
        <v>64325746.716774374</v>
      </c>
      <c r="H250" s="55">
        <v>66510971.874305755</v>
      </c>
      <c r="I250" s="55">
        <v>68858369.617920741</v>
      </c>
      <c r="J250" s="55">
        <v>71289225.87759608</v>
      </c>
      <c r="K250" s="55">
        <v>73806522.37381883</v>
      </c>
      <c r="L250" s="55">
        <v>76413347.697218448</v>
      </c>
      <c r="M250" s="55">
        <v>79112901.147120237</v>
      </c>
      <c r="N250" s="55">
        <v>81769852.889526859</v>
      </c>
      <c r="O250" s="55">
        <v>84516565.689075887</v>
      </c>
      <c r="P250" s="55">
        <v>87356084.754882932</v>
      </c>
      <c r="Q250" s="55">
        <v>90291558.918010727</v>
      </c>
      <c r="R250" s="55">
        <v>93326244.165207535</v>
      </c>
      <c r="S250" s="37">
        <f t="shared" si="14"/>
        <v>1130792147.9050307</v>
      </c>
    </row>
    <row r="251" spans="1:19" x14ac:dyDescent="0.55000000000000004">
      <c r="A251" s="31" t="s">
        <v>141</v>
      </c>
      <c r="B251" s="31" t="s">
        <v>459</v>
      </c>
      <c r="C251" s="55">
        <v>4187846.5353862173</v>
      </c>
      <c r="D251" s="55">
        <v>16985425.153484318</v>
      </c>
      <c r="E251" s="55">
        <v>17417071.846369252</v>
      </c>
      <c r="F251" s="55">
        <v>17859147.240913242</v>
      </c>
      <c r="G251" s="55">
        <v>18311668.436906207</v>
      </c>
      <c r="H251" s="55">
        <v>18775524.145422325</v>
      </c>
      <c r="I251" s="55">
        <v>19228055.642188821</v>
      </c>
      <c r="J251" s="55">
        <v>19691663.364533775</v>
      </c>
      <c r="K251" s="55">
        <v>20166619.109112892</v>
      </c>
      <c r="L251" s="55">
        <v>20653201.345933415</v>
      </c>
      <c r="M251" s="55">
        <v>21151695.382249679</v>
      </c>
      <c r="N251" s="55">
        <v>21626896.46191724</v>
      </c>
      <c r="O251" s="55">
        <v>22112919.519446082</v>
      </c>
      <c r="P251" s="55">
        <v>22610011.612671018</v>
      </c>
      <c r="Q251" s="55">
        <v>23118425.442988619</v>
      </c>
      <c r="R251" s="55">
        <v>23638419.48431531</v>
      </c>
      <c r="S251" s="37">
        <f t="shared" si="14"/>
        <v>307534590.72383845</v>
      </c>
    </row>
    <row r="252" spans="1:19" x14ac:dyDescent="0.55000000000000004">
      <c r="A252" s="31" t="s">
        <v>143</v>
      </c>
      <c r="B252" s="31" t="s">
        <v>459</v>
      </c>
      <c r="C252" s="55">
        <v>438758250.15849203</v>
      </c>
      <c r="D252" s="55">
        <v>580395180.52086306</v>
      </c>
      <c r="E252" s="55">
        <v>587298470.3109436</v>
      </c>
      <c r="F252" s="55">
        <v>594280120.23362887</v>
      </c>
      <c r="G252" s="55">
        <v>601343233.22474825</v>
      </c>
      <c r="H252" s="55">
        <v>608489043.25267482</v>
      </c>
      <c r="I252" s="55">
        <v>613896366.59256089</v>
      </c>
      <c r="J252" s="55">
        <v>619359659.11849499</v>
      </c>
      <c r="K252" s="55">
        <v>624879586.99322677</v>
      </c>
      <c r="L252" s="55">
        <v>630456825.13251257</v>
      </c>
      <c r="M252" s="55">
        <v>636092057.32695043</v>
      </c>
      <c r="N252" s="55">
        <v>640732324.36852205</v>
      </c>
      <c r="O252" s="55">
        <v>645414536.7397815</v>
      </c>
      <c r="P252" s="55">
        <v>650139146.29699731</v>
      </c>
      <c r="Q252" s="55">
        <v>654906610.29182422</v>
      </c>
      <c r="R252" s="55">
        <v>659717391.43894601</v>
      </c>
      <c r="S252" s="37">
        <f t="shared" si="14"/>
        <v>9786158802.0011654</v>
      </c>
    </row>
    <row r="253" spans="1:19" x14ac:dyDescent="0.55000000000000004">
      <c r="A253" s="31" t="s">
        <v>145</v>
      </c>
      <c r="B253" s="31" t="s">
        <v>459</v>
      </c>
      <c r="C253" s="55">
        <v>16349393.619123282</v>
      </c>
      <c r="D253" s="55">
        <v>42831818.830719754</v>
      </c>
      <c r="E253" s="55">
        <v>43275930.796050519</v>
      </c>
      <c r="F253" s="55">
        <v>43724421.498374671</v>
      </c>
      <c r="G253" s="55">
        <v>44178260.344833538</v>
      </c>
      <c r="H253" s="55">
        <v>44634181.097171597</v>
      </c>
      <c r="I253" s="55">
        <v>45124285.46085953</v>
      </c>
      <c r="J253" s="55">
        <v>45620130.913306631</v>
      </c>
      <c r="K253" s="55">
        <v>46121790.383325346</v>
      </c>
      <c r="L253" s="55">
        <v>46629337.82872574</v>
      </c>
      <c r="M253" s="55">
        <v>47142848.252850235</v>
      </c>
      <c r="N253" s="55">
        <v>47673643.382854387</v>
      </c>
      <c r="O253" s="55">
        <v>48210846.841151029</v>
      </c>
      <c r="P253" s="55">
        <v>48754542.596006736</v>
      </c>
      <c r="Q253" s="55">
        <v>49304815.830642641</v>
      </c>
      <c r="R253" s="55">
        <v>49861752.963009119</v>
      </c>
      <c r="S253" s="37">
        <f t="shared" si="14"/>
        <v>709438000.63900495</v>
      </c>
    </row>
    <row r="254" spans="1:19" x14ac:dyDescent="0.55000000000000004">
      <c r="A254" s="31" t="s">
        <v>34</v>
      </c>
      <c r="B254" s="31" t="s">
        <v>460</v>
      </c>
      <c r="C254" s="55">
        <v>97634317.022335857</v>
      </c>
      <c r="D254" s="55">
        <v>269919467.81807721</v>
      </c>
      <c r="E254" s="55">
        <v>278358641.13498938</v>
      </c>
      <c r="F254" s="55">
        <v>287095162.80928421</v>
      </c>
      <c r="G254" s="55">
        <v>296139526.07074177</v>
      </c>
      <c r="H254" s="55">
        <v>305502594.99241865</v>
      </c>
      <c r="I254" s="55">
        <v>314921838.53876907</v>
      </c>
      <c r="J254" s="55">
        <v>324663260.87447286</v>
      </c>
      <c r="K254" s="55">
        <v>334737886.34041548</v>
      </c>
      <c r="L254" s="55">
        <v>345157116.65684837</v>
      </c>
      <c r="M254" s="55">
        <v>355932743.84654438</v>
      </c>
      <c r="N254" s="55">
        <v>366319789.98705858</v>
      </c>
      <c r="O254" s="55">
        <v>377037864.84745461</v>
      </c>
      <c r="P254" s="55">
        <v>388097518.11632681</v>
      </c>
      <c r="Q254" s="55">
        <v>399509635.69484901</v>
      </c>
      <c r="R254" s="55">
        <v>411285450.41168654</v>
      </c>
      <c r="S254" s="37">
        <f t="shared" si="14"/>
        <v>5152312815.1622725</v>
      </c>
    </row>
    <row r="255" spans="1:19" x14ac:dyDescent="0.55000000000000004">
      <c r="A255" s="31" t="s">
        <v>35</v>
      </c>
      <c r="B255" s="31" t="s">
        <v>460</v>
      </c>
      <c r="C255" s="55">
        <v>47398401.403783508</v>
      </c>
      <c r="D255" s="55">
        <v>75642603.687253237</v>
      </c>
      <c r="E255" s="55">
        <v>76607943.800144538</v>
      </c>
      <c r="F255" s="55">
        <v>77586840.425336182</v>
      </c>
      <c r="G255" s="55">
        <v>78579486.912482262</v>
      </c>
      <c r="H255" s="55">
        <v>79586079.406478897</v>
      </c>
      <c r="I255" s="55">
        <v>80351742.982071966</v>
      </c>
      <c r="J255" s="55">
        <v>81125910.752295867</v>
      </c>
      <c r="K255" s="55">
        <v>81908682.015944749</v>
      </c>
      <c r="L255" s="55">
        <v>82700157.269757465</v>
      </c>
      <c r="M255" s="55">
        <v>83500438.223160669</v>
      </c>
      <c r="N255" s="55">
        <v>83962935.467295855</v>
      </c>
      <c r="O255" s="55">
        <v>84428980.225534454</v>
      </c>
      <c r="P255" s="55">
        <v>84898601.984893948</v>
      </c>
      <c r="Q255" s="55">
        <v>85371830.482523441</v>
      </c>
      <c r="R255" s="55">
        <v>85848695.707835704</v>
      </c>
      <c r="S255" s="37">
        <f t="shared" si="14"/>
        <v>1269499330.7467928</v>
      </c>
    </row>
    <row r="256" spans="1:19" x14ac:dyDescent="0.55000000000000004">
      <c r="A256" s="31" t="s">
        <v>28</v>
      </c>
      <c r="B256" s="31" t="s">
        <v>460</v>
      </c>
      <c r="C256" s="55">
        <v>8824369.0812466238</v>
      </c>
      <c r="D256" s="55">
        <v>11573740.831840334</v>
      </c>
      <c r="E256" s="55">
        <v>11995022.686193842</v>
      </c>
      <c r="F256" s="55">
        <v>12394567.541872805</v>
      </c>
      <c r="G256" s="55">
        <v>12763631.714515317</v>
      </c>
      <c r="H256" s="55">
        <v>13093881.266992489</v>
      </c>
      <c r="I256" s="55">
        <v>13416777.877426289</v>
      </c>
      <c r="J256" s="55">
        <v>13748003.562621217</v>
      </c>
      <c r="K256" s="55">
        <v>14087782.699561752</v>
      </c>
      <c r="L256" s="55">
        <v>14436345.947205009</v>
      </c>
      <c r="M256" s="55">
        <v>14793930.428038623</v>
      </c>
      <c r="N256" s="55">
        <v>15175233.468253436</v>
      </c>
      <c r="O256" s="55">
        <v>15566669.788435237</v>
      </c>
      <c r="P256" s="55">
        <v>15968516.882468561</v>
      </c>
      <c r="Q256" s="55">
        <v>16381060.05697014</v>
      </c>
      <c r="R256" s="55">
        <v>16804592.656669151</v>
      </c>
      <c r="S256" s="37">
        <f t="shared" si="14"/>
        <v>221024126.49031085</v>
      </c>
    </row>
    <row r="257" spans="1:19" x14ac:dyDescent="0.55000000000000004">
      <c r="A257" s="31" t="s">
        <v>146</v>
      </c>
      <c r="B257" s="31" t="s">
        <v>459</v>
      </c>
      <c r="C257" s="55">
        <v>42032391.129939459</v>
      </c>
      <c r="D257" s="55">
        <v>63041001.39532233</v>
      </c>
      <c r="E257" s="55">
        <v>64458709.198338456</v>
      </c>
      <c r="F257" s="55">
        <v>65916489.25183434</v>
      </c>
      <c r="G257" s="55">
        <v>67414844.976658702</v>
      </c>
      <c r="H257" s="55">
        <v>68954298.872378275</v>
      </c>
      <c r="I257" s="55">
        <v>70171433.4268343</v>
      </c>
      <c r="J257" s="55">
        <v>71411549.110342443</v>
      </c>
      <c r="K257" s="55">
        <v>72675046.549134627</v>
      </c>
      <c r="L257" s="55">
        <v>73962334.067642227</v>
      </c>
      <c r="M257" s="55">
        <v>75273827.820233747</v>
      </c>
      <c r="N257" s="55">
        <v>76221550.045535401</v>
      </c>
      <c r="O257" s="55">
        <v>77182256.459521726</v>
      </c>
      <c r="P257" s="55">
        <v>78156102.694921091</v>
      </c>
      <c r="Q257" s="55">
        <v>79143246.734215632</v>
      </c>
      <c r="R257" s="55">
        <v>80143848.933773756</v>
      </c>
      <c r="S257" s="37">
        <f t="shared" si="14"/>
        <v>1126158930.6666265</v>
      </c>
    </row>
    <row r="258" spans="1:19" x14ac:dyDescent="0.55000000000000004">
      <c r="A258" s="31" t="s">
        <v>148</v>
      </c>
      <c r="B258" s="31" t="s">
        <v>459</v>
      </c>
      <c r="C258" s="55">
        <v>10303872.086252259</v>
      </c>
      <c r="D258" s="55">
        <v>62453668.66723863</v>
      </c>
      <c r="E258" s="55">
        <v>65110725.616911113</v>
      </c>
      <c r="F258" s="55">
        <v>67881595.56551142</v>
      </c>
      <c r="G258" s="55">
        <v>70773130.4716838</v>
      </c>
      <c r="H258" s="55">
        <v>73792018.824325904</v>
      </c>
      <c r="I258" s="55">
        <v>77038048.654513106</v>
      </c>
      <c r="J258" s="55">
        <v>80433439.643252105</v>
      </c>
      <c r="K258" s="55">
        <v>83984814.885899663</v>
      </c>
      <c r="L258" s="55">
        <v>87699100.807964623</v>
      </c>
      <c r="M258" s="55">
        <v>91583540.696319595</v>
      </c>
      <c r="N258" s="55">
        <v>95630294.630131587</v>
      </c>
      <c r="O258" s="55">
        <v>99861268.876407996</v>
      </c>
      <c r="P258" s="55">
        <v>104284645.74944767</v>
      </c>
      <c r="Q258" s="55">
        <v>108908978.91154216</v>
      </c>
      <c r="R258" s="55">
        <v>113743209.93113336</v>
      </c>
      <c r="S258" s="37">
        <f t="shared" si="14"/>
        <v>1293482354.0185349</v>
      </c>
    </row>
    <row r="259" spans="1:19" x14ac:dyDescent="0.55000000000000004">
      <c r="A259" s="31" t="s">
        <v>29</v>
      </c>
      <c r="B259" s="31" t="s">
        <v>460</v>
      </c>
      <c r="C259" s="55">
        <v>194873700.69657916</v>
      </c>
      <c r="D259" s="55">
        <v>703443544.40250564</v>
      </c>
      <c r="E259" s="55">
        <v>721960968.28605878</v>
      </c>
      <c r="F259" s="55">
        <v>740874746.88787305</v>
      </c>
      <c r="G259" s="55">
        <v>760215671.44335461</v>
      </c>
      <c r="H259" s="55">
        <v>779996752.64051247</v>
      </c>
      <c r="I259" s="55">
        <v>800255806.16986358</v>
      </c>
      <c r="J259" s="55">
        <v>821089332.05581665</v>
      </c>
      <c r="K259" s="55">
        <v>842513760.7555275</v>
      </c>
      <c r="L259" s="55">
        <v>864545993.04375541</v>
      </c>
      <c r="M259" s="55">
        <v>887203413.47713244</v>
      </c>
      <c r="N259" s="55">
        <v>910051676.49880719</v>
      </c>
      <c r="O259" s="55">
        <v>933535840.10548317</v>
      </c>
      <c r="P259" s="55">
        <v>957673741.02605784</v>
      </c>
      <c r="Q259" s="55">
        <v>982483716.74458516</v>
      </c>
      <c r="R259" s="55">
        <v>1007984619.5620062</v>
      </c>
      <c r="S259" s="37">
        <f t="shared" si="14"/>
        <v>12908703283.795921</v>
      </c>
    </row>
    <row r="260" spans="1:19" x14ac:dyDescent="0.55000000000000004">
      <c r="A260" s="31" t="s">
        <v>149</v>
      </c>
      <c r="B260" s="31" t="s">
        <v>460</v>
      </c>
      <c r="C260" s="55">
        <v>61348266.316611342</v>
      </c>
      <c r="D260" s="55">
        <v>215024607.61732954</v>
      </c>
      <c r="E260" s="55">
        <v>220142422.42164961</v>
      </c>
      <c r="F260" s="55">
        <v>225571057.66013491</v>
      </c>
      <c r="G260" s="55">
        <v>231370105.96422827</v>
      </c>
      <c r="H260" s="55">
        <v>237618050.63558164</v>
      </c>
      <c r="I260" s="55">
        <v>244576747.69406721</v>
      </c>
      <c r="J260" s="55">
        <v>252152112.45830888</v>
      </c>
      <c r="K260" s="55">
        <v>260468982.11814761</v>
      </c>
      <c r="L260" s="55">
        <v>269681419.81224298</v>
      </c>
      <c r="M260" s="55">
        <v>279979654.52938092</v>
      </c>
      <c r="N260" s="55">
        <v>291474981.39097881</v>
      </c>
      <c r="O260" s="55">
        <v>304576543.23741221</v>
      </c>
      <c r="P260" s="55">
        <v>319643114.19320464</v>
      </c>
      <c r="Q260" s="55">
        <v>337118302.30439085</v>
      </c>
      <c r="R260" s="55">
        <v>357550712.11689317</v>
      </c>
      <c r="S260" s="37">
        <f t="shared" si="14"/>
        <v>4108297080.4705634</v>
      </c>
    </row>
    <row r="261" spans="1:19" x14ac:dyDescent="0.55000000000000004">
      <c r="A261" s="31" t="s">
        <v>151</v>
      </c>
      <c r="B261" s="31" t="s">
        <v>459</v>
      </c>
      <c r="C261" s="55">
        <v>6076014.4411291918</v>
      </c>
      <c r="D261" s="55">
        <v>11304602.371342957</v>
      </c>
      <c r="E261" s="55">
        <v>11587441.750878353</v>
      </c>
      <c r="F261" s="55">
        <v>11877307.88097276</v>
      </c>
      <c r="G261" s="55">
        <v>12174473.405252244</v>
      </c>
      <c r="H261" s="55">
        <v>12479057.777032671</v>
      </c>
      <c r="I261" s="55">
        <v>12761667.050263578</v>
      </c>
      <c r="J261" s="55">
        <v>13050757.084346883</v>
      </c>
      <c r="K261" s="55">
        <v>13346478.364569049</v>
      </c>
      <c r="L261" s="55">
        <v>13648984.914201098</v>
      </c>
      <c r="M261" s="55">
        <v>13958434.378707714</v>
      </c>
      <c r="N261" s="55">
        <v>14245528.097341778</v>
      </c>
      <c r="O261" s="55">
        <v>14538630.447139297</v>
      </c>
      <c r="P261" s="55">
        <v>14837869.686822852</v>
      </c>
      <c r="Q261" s="55">
        <v>15143376.874178564</v>
      </c>
      <c r="R261" s="55">
        <v>15455285.928655252</v>
      </c>
      <c r="S261" s="37">
        <f t="shared" si="14"/>
        <v>206485910.45283425</v>
      </c>
    </row>
    <row r="262" spans="1:19" x14ac:dyDescent="0.55000000000000004">
      <c r="A262" s="31" t="s">
        <v>153</v>
      </c>
      <c r="B262" s="31" t="s">
        <v>459</v>
      </c>
      <c r="C262" s="55">
        <v>72853380.560400248</v>
      </c>
      <c r="D262" s="55">
        <v>161281053.242093</v>
      </c>
      <c r="E262" s="55">
        <v>163068574.4449012</v>
      </c>
      <c r="F262" s="55">
        <v>164879146.1313588</v>
      </c>
      <c r="G262" s="55">
        <v>166713322.76776215</v>
      </c>
      <c r="H262" s="55">
        <v>168571873.27363148</v>
      </c>
      <c r="I262" s="55">
        <v>170329229.13761318</v>
      </c>
      <c r="J262" s="55">
        <v>172107051.48507407</v>
      </c>
      <c r="K262" s="55">
        <v>173905591.46928379</v>
      </c>
      <c r="L262" s="55">
        <v>175725103.55234441</v>
      </c>
      <c r="M262" s="55">
        <v>177565845.55036235</v>
      </c>
      <c r="N262" s="55">
        <v>179176258.60925511</v>
      </c>
      <c r="O262" s="55">
        <v>180803873.31487599</v>
      </c>
      <c r="P262" s="55">
        <v>182448889.79454219</v>
      </c>
      <c r="Q262" s="55">
        <v>184111510.71679786</v>
      </c>
      <c r="R262" s="55">
        <v>185791941.324799</v>
      </c>
      <c r="S262" s="37">
        <f t="shared" si="14"/>
        <v>2679332645.3750949</v>
      </c>
    </row>
    <row r="263" spans="1:19" x14ac:dyDescent="0.55000000000000004">
      <c r="A263" s="31" t="s">
        <v>154</v>
      </c>
      <c r="B263" s="31" t="s">
        <v>459</v>
      </c>
      <c r="C263" s="55">
        <v>86576120.842298433</v>
      </c>
      <c r="D263" s="55">
        <v>240354271.30345449</v>
      </c>
      <c r="E263" s="55">
        <v>244201797.42320132</v>
      </c>
      <c r="F263" s="55">
        <v>248129079.61237079</v>
      </c>
      <c r="G263" s="55">
        <v>252133013.98891824</v>
      </c>
      <c r="H263" s="55">
        <v>256215534.70462972</v>
      </c>
      <c r="I263" s="55">
        <v>260135544.9623062</v>
      </c>
      <c r="J263" s="55">
        <v>264141642.73691177</v>
      </c>
      <c r="K263" s="55">
        <v>268238548.21671709</v>
      </c>
      <c r="L263" s="55">
        <v>272431460.19148403</v>
      </c>
      <c r="M263" s="55">
        <v>276726111.51505601</v>
      </c>
      <c r="N263" s="55">
        <v>280853010.12083346</v>
      </c>
      <c r="O263" s="55">
        <v>285087181.21646237</v>
      </c>
      <c r="P263" s="55">
        <v>289436195.06823957</v>
      </c>
      <c r="Q263" s="55">
        <v>293908448.32357454</v>
      </c>
      <c r="R263" s="55">
        <v>298513260.86930424</v>
      </c>
      <c r="S263" s="37">
        <f t="shared" si="14"/>
        <v>4117081221.0957627</v>
      </c>
    </row>
    <row r="264" spans="1:19" x14ac:dyDescent="0.55000000000000004">
      <c r="A264" s="31" t="s">
        <v>157</v>
      </c>
      <c r="B264" s="31" t="s">
        <v>460</v>
      </c>
      <c r="C264" s="55">
        <v>380559067.45800495</v>
      </c>
      <c r="D264" s="55">
        <v>486614919.25743896</v>
      </c>
      <c r="E264" s="55">
        <v>484384836.00273073</v>
      </c>
      <c r="F264" s="55">
        <v>482073455.83319634</v>
      </c>
      <c r="G264" s="55">
        <v>479687845.67733139</v>
      </c>
      <c r="H264" s="55">
        <v>477244606.68657207</v>
      </c>
      <c r="I264" s="55">
        <v>475131719.84053051</v>
      </c>
      <c r="J264" s="55">
        <v>473043087.11175722</v>
      </c>
      <c r="K264" s="55">
        <v>470978687.69709229</v>
      </c>
      <c r="L264" s="55">
        <v>468938503.08681118</v>
      </c>
      <c r="M264" s="55">
        <v>466922517.07919532</v>
      </c>
      <c r="N264" s="55">
        <v>465963168.84014291</v>
      </c>
      <c r="O264" s="55">
        <v>465016795.99877828</v>
      </c>
      <c r="P264" s="55">
        <v>464083484.53951383</v>
      </c>
      <c r="Q264" s="55">
        <v>463163322.07531524</v>
      </c>
      <c r="R264" s="55">
        <v>462256397.86955643</v>
      </c>
      <c r="S264" s="37">
        <f t="shared" si="14"/>
        <v>7466062415.0539675</v>
      </c>
    </row>
    <row r="265" spans="1:19" x14ac:dyDescent="0.55000000000000004">
      <c r="A265" s="31" t="s">
        <v>158</v>
      </c>
      <c r="B265" s="31" t="s">
        <v>459</v>
      </c>
      <c r="C265" s="55">
        <v>8340172.7865280006</v>
      </c>
      <c r="D265" s="55">
        <v>21010927.479612634</v>
      </c>
      <c r="E265" s="55">
        <v>21604649.569392804</v>
      </c>
      <c r="F265" s="55">
        <v>22203634.486412693</v>
      </c>
      <c r="G265" s="55">
        <v>22805285.833401475</v>
      </c>
      <c r="H265" s="55">
        <v>23413745.405727576</v>
      </c>
      <c r="I265" s="55">
        <v>24025834.16173416</v>
      </c>
      <c r="J265" s="55">
        <v>24656119.990896411</v>
      </c>
      <c r="K265" s="55">
        <v>25305168.714645106</v>
      </c>
      <c r="L265" s="55">
        <v>25973563.995529786</v>
      </c>
      <c r="M265" s="55">
        <v>26661907.902145121</v>
      </c>
      <c r="N265" s="55">
        <v>27235692.781110883</v>
      </c>
      <c r="O265" s="55">
        <v>27823059.517894574</v>
      </c>
      <c r="P265" s="55">
        <v>28424344.06097839</v>
      </c>
      <c r="Q265" s="55">
        <v>29039890.837985996</v>
      </c>
      <c r="R265" s="55">
        <v>29670052.971968792</v>
      </c>
      <c r="S265" s="37">
        <f t="shared" si="14"/>
        <v>388194050.49596435</v>
      </c>
    </row>
    <row r="266" spans="1:19" x14ac:dyDescent="0.55000000000000004">
      <c r="A266" s="31" t="s">
        <v>159</v>
      </c>
      <c r="B266" s="31" t="s">
        <v>459</v>
      </c>
      <c r="C266" s="55">
        <v>233689.41248227045</v>
      </c>
      <c r="D266" s="55">
        <v>640327.97091217909</v>
      </c>
      <c r="E266" s="55">
        <v>655617.95661384321</v>
      </c>
      <c r="F266" s="55">
        <v>671159.99715307425</v>
      </c>
      <c r="G266" s="55">
        <v>686964.31164998538</v>
      </c>
      <c r="H266" s="55">
        <v>703129.33612441353</v>
      </c>
      <c r="I266" s="55">
        <v>719674.05766374851</v>
      </c>
      <c r="J266" s="55">
        <v>736669.43621735775</v>
      </c>
      <c r="K266" s="55">
        <v>754126.52600798302</v>
      </c>
      <c r="L266" s="55">
        <v>772056.67597788537</v>
      </c>
      <c r="M266" s="55">
        <v>790471.53721443925</v>
      </c>
      <c r="N266" s="55">
        <v>805934.24497169349</v>
      </c>
      <c r="O266" s="55">
        <v>821750.21781183255</v>
      </c>
      <c r="P266" s="55">
        <v>837926.74458207993</v>
      </c>
      <c r="Q266" s="55">
        <v>854471.28528575366</v>
      </c>
      <c r="R266" s="55">
        <v>871391.47482967842</v>
      </c>
      <c r="S266" s="37">
        <f t="shared" si="14"/>
        <v>11555361.185498219</v>
      </c>
    </row>
    <row r="267" spans="1:19" x14ac:dyDescent="0.55000000000000004">
      <c r="A267" s="31" t="s">
        <v>160</v>
      </c>
      <c r="B267" s="31" t="s">
        <v>459</v>
      </c>
      <c r="C267" s="55">
        <v>12361975.018988442</v>
      </c>
      <c r="D267" s="55">
        <v>36501085.079216205</v>
      </c>
      <c r="E267" s="55">
        <v>37631756.668909937</v>
      </c>
      <c r="F267" s="55">
        <v>38799535.386388108</v>
      </c>
      <c r="G267" s="55">
        <v>40007300.66044312</v>
      </c>
      <c r="H267" s="55">
        <v>41256803.783057615</v>
      </c>
      <c r="I267" s="55">
        <v>42543301.994306818</v>
      </c>
      <c r="J267" s="55">
        <v>43871859.462939791</v>
      </c>
      <c r="K267" s="55">
        <v>45243830.192189083</v>
      </c>
      <c r="L267" s="55">
        <v>46660612.008648954</v>
      </c>
      <c r="M267" s="55">
        <v>48123647.97857926</v>
      </c>
      <c r="N267" s="55">
        <v>49658920.330218084</v>
      </c>
      <c r="O267" s="55">
        <v>51245087.381541856</v>
      </c>
      <c r="P267" s="55">
        <v>52883816.584185213</v>
      </c>
      <c r="Q267" s="55">
        <v>54576830.271346018</v>
      </c>
      <c r="R267" s="55">
        <v>56325907.462917492</v>
      </c>
      <c r="S267" s="37">
        <f t="shared" si="14"/>
        <v>697692270.26387584</v>
      </c>
    </row>
    <row r="268" spans="1:19" x14ac:dyDescent="0.55000000000000004">
      <c r="A268" s="31" t="s">
        <v>162</v>
      </c>
      <c r="B268" s="31"/>
      <c r="C268" s="55">
        <v>2049833.8541863239</v>
      </c>
      <c r="D268" s="55">
        <v>5894174.3363652974</v>
      </c>
      <c r="E268" s="55">
        <v>6080241.4503989294</v>
      </c>
      <c r="F268" s="55">
        <v>6272184.2472597919</v>
      </c>
      <c r="G268" s="55">
        <v>6470188.331923401</v>
      </c>
      <c r="H268" s="55">
        <v>6674445.1743084388</v>
      </c>
      <c r="I268" s="55">
        <v>6893649.3505651262</v>
      </c>
      <c r="J268" s="55">
        <v>7120052.904530853</v>
      </c>
      <c r="K268" s="55">
        <v>7353892.2939586956</v>
      </c>
      <c r="L268" s="55">
        <v>7595411.7430884652</v>
      </c>
      <c r="M268" s="55">
        <v>7844863.4977453118</v>
      </c>
      <c r="N268" s="55">
        <v>8062021.8900752487</v>
      </c>
      <c r="O268" s="55">
        <v>8285218.6516581532</v>
      </c>
      <c r="P268" s="55">
        <v>8514622.4215194248</v>
      </c>
      <c r="Q268" s="55">
        <v>8750406.5682481825</v>
      </c>
      <c r="R268" s="55">
        <v>8992749.3231732082</v>
      </c>
      <c r="S268" s="37">
        <f t="shared" si="14"/>
        <v>112853956.03900485</v>
      </c>
    </row>
    <row r="269" spans="1:19" x14ac:dyDescent="0.55000000000000004">
      <c r="A269" s="31" t="s">
        <v>163</v>
      </c>
      <c r="B269" s="31" t="s">
        <v>459</v>
      </c>
      <c r="C269" s="55">
        <v>6302770.1513245944</v>
      </c>
      <c r="D269" s="55">
        <v>44354641.619751044</v>
      </c>
      <c r="E269" s="55">
        <v>45554881.68577075</v>
      </c>
      <c r="F269" s="55">
        <v>46786562.199125372</v>
      </c>
      <c r="G269" s="55">
        <v>48049437.550182723</v>
      </c>
      <c r="H269" s="55">
        <v>49343143.614983372</v>
      </c>
      <c r="I269" s="55">
        <v>50596152.477388367</v>
      </c>
      <c r="J269" s="55">
        <v>51881559.600002088</v>
      </c>
      <c r="K269" s="55">
        <v>53200206.218801901</v>
      </c>
      <c r="L269" s="55">
        <v>54552955.434683681</v>
      </c>
      <c r="M269" s="55">
        <v>55940692.78191416</v>
      </c>
      <c r="N269" s="55">
        <v>57186468.702198967</v>
      </c>
      <c r="O269" s="55">
        <v>58460421.803958051</v>
      </c>
      <c r="P269" s="55">
        <v>59763192.310976118</v>
      </c>
      <c r="Q269" s="55">
        <v>61095435.018108875</v>
      </c>
      <c r="R269" s="55">
        <v>62457819.623226672</v>
      </c>
      <c r="S269" s="37">
        <f t="shared" si="14"/>
        <v>805526340.79239678</v>
      </c>
    </row>
    <row r="270" spans="1:19" x14ac:dyDescent="0.55000000000000004">
      <c r="A270" s="31" t="s">
        <v>164</v>
      </c>
      <c r="B270" s="31" t="s">
        <v>459</v>
      </c>
      <c r="C270" s="55">
        <v>9139406.2923353426</v>
      </c>
      <c r="D270" s="55">
        <v>44984153.729352571</v>
      </c>
      <c r="E270" s="55">
        <v>46404675.323880754</v>
      </c>
      <c r="F270" s="55">
        <v>47872051.346398689</v>
      </c>
      <c r="G270" s="55">
        <v>49387878.340101324</v>
      </c>
      <c r="H270" s="55">
        <v>50953291.478988066</v>
      </c>
      <c r="I270" s="55">
        <v>52652898.020013757</v>
      </c>
      <c r="J270" s="55">
        <v>54409261.560535833</v>
      </c>
      <c r="K270" s="55">
        <v>56224279.168491691</v>
      </c>
      <c r="L270" s="55">
        <v>58099911.365657032</v>
      </c>
      <c r="M270" s="55">
        <v>60038184.251285262</v>
      </c>
      <c r="N270" s="55">
        <v>61973156.159862317</v>
      </c>
      <c r="O270" s="55">
        <v>63970541.963432379</v>
      </c>
      <c r="P270" s="55">
        <v>66032356.226847693</v>
      </c>
      <c r="Q270" s="55">
        <v>68160678.575942755</v>
      </c>
      <c r="R270" s="55">
        <v>70357655.799644724</v>
      </c>
      <c r="S270" s="37">
        <f t="shared" si="14"/>
        <v>860660379.60277009</v>
      </c>
    </row>
    <row r="271" spans="1:19" x14ac:dyDescent="0.55000000000000004">
      <c r="A271" s="31" t="s">
        <v>27</v>
      </c>
      <c r="B271" s="31" t="s">
        <v>460</v>
      </c>
      <c r="C271" s="55">
        <v>270592153.80396044</v>
      </c>
      <c r="D271" s="55">
        <v>343158971.40518206</v>
      </c>
      <c r="E271" s="55">
        <v>346056168.26126277</v>
      </c>
      <c r="F271" s="55">
        <v>348896695.76999271</v>
      </c>
      <c r="G271" s="55">
        <v>351683706.09728807</v>
      </c>
      <c r="H271" s="55">
        <v>354425378.8675518</v>
      </c>
      <c r="I271" s="55">
        <v>357711869.77953392</v>
      </c>
      <c r="J271" s="55">
        <v>361028966.99535942</v>
      </c>
      <c r="K271" s="55">
        <v>364376957.11609727</v>
      </c>
      <c r="L271" s="55">
        <v>367756129.44528341</v>
      </c>
      <c r="M271" s="55">
        <v>371166776.01462382</v>
      </c>
      <c r="N271" s="55">
        <v>374226836.69258136</v>
      </c>
      <c r="O271" s="55">
        <v>377312296.678442</v>
      </c>
      <c r="P271" s="55">
        <v>380423368.32004458</v>
      </c>
      <c r="Q271" s="55">
        <v>383560265.754125</v>
      </c>
      <c r="R271" s="55">
        <v>386723204.92150426</v>
      </c>
      <c r="S271" s="37">
        <f t="shared" ref="S271:S286" si="15">SUM(C271:R271)</f>
        <v>5739099745.9228315</v>
      </c>
    </row>
    <row r="272" spans="1:19" x14ac:dyDescent="0.55000000000000004">
      <c r="A272" s="31" t="s">
        <v>165</v>
      </c>
      <c r="B272" s="31" t="s">
        <v>460</v>
      </c>
      <c r="C272" s="55">
        <v>19376604.150791079</v>
      </c>
      <c r="D272" s="55">
        <v>62289182.893908575</v>
      </c>
      <c r="E272" s="55">
        <v>64159224.619735852</v>
      </c>
      <c r="F272" s="55">
        <v>66082914.171488158</v>
      </c>
      <c r="G272" s="55">
        <v>68066279.998325318</v>
      </c>
      <c r="H272" s="55">
        <v>70111726.932492733</v>
      </c>
      <c r="I272" s="55">
        <v>72071432.536953807</v>
      </c>
      <c r="J272" s="55">
        <v>74086788.284034729</v>
      </c>
      <c r="K272" s="55">
        <v>76159388.036431164</v>
      </c>
      <c r="L272" s="55">
        <v>78290871.513843819</v>
      </c>
      <c r="M272" s="55">
        <v>80482925.615499973</v>
      </c>
      <c r="N272" s="55">
        <v>82565598.208015174</v>
      </c>
      <c r="O272" s="55">
        <v>84702834.409526631</v>
      </c>
      <c r="P272" s="55">
        <v>86896074.153592706</v>
      </c>
      <c r="Q272" s="55">
        <v>89146795.535548717</v>
      </c>
      <c r="R272" s="55">
        <v>91456515.826424599</v>
      </c>
      <c r="S272" s="37">
        <f t="shared" si="15"/>
        <v>1165945156.8866131</v>
      </c>
    </row>
    <row r="273" spans="1:19" x14ac:dyDescent="0.55000000000000004">
      <c r="A273" s="31" t="s">
        <v>167</v>
      </c>
      <c r="B273" s="31" t="s">
        <v>459</v>
      </c>
      <c r="C273" s="55">
        <v>9601475.9934451506</v>
      </c>
      <c r="D273" s="55">
        <v>44273427.292415254</v>
      </c>
      <c r="E273" s="55">
        <v>45576703.95046106</v>
      </c>
      <c r="F273" s="55">
        <v>46921109.325350113</v>
      </c>
      <c r="G273" s="55">
        <v>48307286.777360111</v>
      </c>
      <c r="H273" s="55">
        <v>49731780.482373327</v>
      </c>
      <c r="I273" s="55">
        <v>51102139.851527974</v>
      </c>
      <c r="J273" s="55">
        <v>52510757.749453835</v>
      </c>
      <c r="K273" s="55">
        <v>53958722.000484869</v>
      </c>
      <c r="L273" s="55">
        <v>55447152.140142761</v>
      </c>
      <c r="M273" s="55">
        <v>56977200.370253839</v>
      </c>
      <c r="N273" s="55">
        <v>58422632.105377503</v>
      </c>
      <c r="O273" s="55">
        <v>59905541.869309604</v>
      </c>
      <c r="P273" s="55">
        <v>61426932.916253999</v>
      </c>
      <c r="Q273" s="55">
        <v>62987836.581487417</v>
      </c>
      <c r="R273" s="55">
        <v>64589313.114146009</v>
      </c>
      <c r="S273" s="37">
        <f t="shared" si="15"/>
        <v>821740012.51984286</v>
      </c>
    </row>
    <row r="274" spans="1:19" x14ac:dyDescent="0.55000000000000004">
      <c r="A274" s="31" t="s">
        <v>21</v>
      </c>
      <c r="B274" s="31" t="s">
        <v>460</v>
      </c>
      <c r="C274" s="55">
        <v>5312992.638065828</v>
      </c>
      <c r="D274" s="55">
        <v>8072983.5267065354</v>
      </c>
      <c r="E274" s="55">
        <v>8186204.6641798746</v>
      </c>
      <c r="F274" s="55">
        <v>8297624.0458083786</v>
      </c>
      <c r="G274" s="55">
        <v>8407834.6622946002</v>
      </c>
      <c r="H274" s="55">
        <v>8516839.2035899032</v>
      </c>
      <c r="I274" s="55">
        <v>8632257.121538382</v>
      </c>
      <c r="J274" s="55">
        <v>8749588.2103385553</v>
      </c>
      <c r="K274" s="55">
        <v>8868864.4042636156</v>
      </c>
      <c r="L274" s="55">
        <v>8990118.171509292</v>
      </c>
      <c r="M274" s="55">
        <v>9113382.5231337026</v>
      </c>
      <c r="N274" s="55">
        <v>9235081.3099024668</v>
      </c>
      <c r="O274" s="55">
        <v>9358736.5938865673</v>
      </c>
      <c r="P274" s="55">
        <v>9484379.9907028209</v>
      </c>
      <c r="Q274" s="55">
        <v>9612043.6269434616</v>
      </c>
      <c r="R274" s="55">
        <v>9741760.1484350078</v>
      </c>
      <c r="S274" s="37">
        <f t="shared" si="15"/>
        <v>138580690.84129897</v>
      </c>
    </row>
    <row r="275" spans="1:19" x14ac:dyDescent="0.55000000000000004">
      <c r="A275" s="31" t="s">
        <v>53</v>
      </c>
      <c r="B275" s="31" t="s">
        <v>459</v>
      </c>
      <c r="C275" s="55">
        <v>24291982.454184968</v>
      </c>
      <c r="D275" s="55">
        <v>30974056.291564483</v>
      </c>
      <c r="E275" s="55">
        <v>31458971.521945849</v>
      </c>
      <c r="F275" s="55">
        <v>31949218.239769973</v>
      </c>
      <c r="G275" s="55">
        <v>32445630.963058192</v>
      </c>
      <c r="H275" s="55">
        <v>32949741.019262984</v>
      </c>
      <c r="I275" s="55">
        <v>33532618.194682661</v>
      </c>
      <c r="J275" s="55">
        <v>34125975.892115138</v>
      </c>
      <c r="K275" s="55">
        <v>34730007.127041288</v>
      </c>
      <c r="L275" s="55">
        <v>35344908.595707171</v>
      </c>
      <c r="M275" s="55">
        <v>35970880.748818539</v>
      </c>
      <c r="N275" s="55">
        <v>36759607.273467615</v>
      </c>
      <c r="O275" s="55">
        <v>37565705.095667154</v>
      </c>
      <c r="P275" s="55">
        <v>38389559.079841398</v>
      </c>
      <c r="Q275" s="55">
        <v>39231562.684486501</v>
      </c>
      <c r="R275" s="55">
        <v>40092118.156078652</v>
      </c>
      <c r="S275" s="37">
        <f t="shared" si="15"/>
        <v>549812543.33769262</v>
      </c>
    </row>
    <row r="276" spans="1:19" x14ac:dyDescent="0.55000000000000004">
      <c r="A276" s="31" t="s">
        <v>172</v>
      </c>
      <c r="B276" s="31" t="s">
        <v>459</v>
      </c>
      <c r="C276" s="55">
        <v>12100715.130677931</v>
      </c>
      <c r="D276" s="55">
        <v>34724861.684124984</v>
      </c>
      <c r="E276" s="55">
        <v>35621448.619452313</v>
      </c>
      <c r="F276" s="55">
        <v>36542265.061232947</v>
      </c>
      <c r="G276" s="55">
        <v>37490676.110435143</v>
      </c>
      <c r="H276" s="55">
        <v>38469367.492556855</v>
      </c>
      <c r="I276" s="55">
        <v>39441167.266881756</v>
      </c>
      <c r="J276" s="55">
        <v>40447721.049199834</v>
      </c>
      <c r="K276" s="55">
        <v>41489807.668702021</v>
      </c>
      <c r="L276" s="55">
        <v>42568238.348640755</v>
      </c>
      <c r="M276" s="55">
        <v>43683857.287115708</v>
      </c>
      <c r="N276" s="55">
        <v>44714916.855009131</v>
      </c>
      <c r="O276" s="55">
        <v>45778126.653593697</v>
      </c>
      <c r="P276" s="55">
        <v>46874148.121172853</v>
      </c>
      <c r="Q276" s="55">
        <v>48003667.690296195</v>
      </c>
      <c r="R276" s="55">
        <v>49167397.159561925</v>
      </c>
      <c r="S276" s="37">
        <f t="shared" si="15"/>
        <v>637118382.19865394</v>
      </c>
    </row>
    <row r="277" spans="1:19" x14ac:dyDescent="0.55000000000000004">
      <c r="A277" s="31" t="s">
        <v>175</v>
      </c>
      <c r="B277" s="31" t="s">
        <v>459</v>
      </c>
      <c r="C277" s="55">
        <v>16382327.16505402</v>
      </c>
      <c r="D277" s="55">
        <v>20279673.627586678</v>
      </c>
      <c r="E277" s="55">
        <v>20485274.238676097</v>
      </c>
      <c r="F277" s="55">
        <v>20693010.91030154</v>
      </c>
      <c r="G277" s="55">
        <v>20902906.452630132</v>
      </c>
      <c r="H277" s="55">
        <v>21114983.926625237</v>
      </c>
      <c r="I277" s="55">
        <v>21298597.165632844</v>
      </c>
      <c r="J277" s="55">
        <v>21483900.16035239</v>
      </c>
      <c r="K277" s="55">
        <v>21670909.474743195</v>
      </c>
      <c r="L277" s="55">
        <v>21859641.845561374</v>
      </c>
      <c r="M277" s="55">
        <v>22050114.184263252</v>
      </c>
      <c r="N277" s="55">
        <v>22217136.910415232</v>
      </c>
      <c r="O277" s="55">
        <v>22385506.691539615</v>
      </c>
      <c r="P277" s="55">
        <v>22555235.170401305</v>
      </c>
      <c r="Q277" s="55">
        <v>22726334.097346652</v>
      </c>
      <c r="R277" s="55">
        <v>22898815.331355426</v>
      </c>
      <c r="S277" s="37">
        <f t="shared" si="15"/>
        <v>341004367.35248506</v>
      </c>
    </row>
    <row r="278" spans="1:19" x14ac:dyDescent="0.55000000000000004">
      <c r="A278" s="31" t="s">
        <v>24</v>
      </c>
      <c r="B278" s="31" t="s">
        <v>460</v>
      </c>
      <c r="C278" s="55">
        <v>50440708.128868036</v>
      </c>
      <c r="D278" s="55">
        <v>213409520.53453475</v>
      </c>
      <c r="E278" s="55">
        <v>221448286.23289078</v>
      </c>
      <c r="F278" s="55">
        <v>229719590.2667622</v>
      </c>
      <c r="G278" s="55">
        <v>238213460.64124006</v>
      </c>
      <c r="H278" s="55">
        <v>246929667.5070698</v>
      </c>
      <c r="I278" s="55">
        <v>255616838.87776083</v>
      </c>
      <c r="J278" s="55">
        <v>264612965.14688879</v>
      </c>
      <c r="K278" s="55">
        <v>273929126.8740623</v>
      </c>
      <c r="L278" s="55">
        <v>283576804.5735727</v>
      </c>
      <c r="M278" s="55">
        <v>293567893.22068805</v>
      </c>
      <c r="N278" s="55">
        <v>303220532.8563078</v>
      </c>
      <c r="O278" s="55">
        <v>313192644.29880136</v>
      </c>
      <c r="P278" s="55">
        <v>323494859.13043946</v>
      </c>
      <c r="Q278" s="55">
        <v>334138164.34820873</v>
      </c>
      <c r="R278" s="55">
        <v>345133914.28997523</v>
      </c>
      <c r="S278" s="37">
        <f t="shared" si="15"/>
        <v>4190644976.928071</v>
      </c>
    </row>
    <row r="279" spans="1:19" x14ac:dyDescent="0.55000000000000004">
      <c r="A279" s="31" t="s">
        <v>43</v>
      </c>
      <c r="B279" s="31" t="s">
        <v>460</v>
      </c>
      <c r="C279" s="55">
        <v>127844063.63311414</v>
      </c>
      <c r="D279" s="55">
        <v>203703025.88767812</v>
      </c>
      <c r="E279" s="55">
        <v>201200037.89344192</v>
      </c>
      <c r="F279" s="55">
        <v>198789296.0985136</v>
      </c>
      <c r="G279" s="55">
        <v>196362224.60594529</v>
      </c>
      <c r="H279" s="55">
        <v>193929967.69601166</v>
      </c>
      <c r="I279" s="55">
        <v>192388159.29629791</v>
      </c>
      <c r="J279" s="55">
        <v>190859634.97601819</v>
      </c>
      <c r="K279" s="55">
        <v>189344275.12030041</v>
      </c>
      <c r="L279" s="55">
        <v>187841961.21631706</v>
      </c>
      <c r="M279" s="55">
        <v>186352575.8430047</v>
      </c>
      <c r="N279" s="55">
        <v>184744271.13277522</v>
      </c>
      <c r="O279" s="55">
        <v>183150794.4522453</v>
      </c>
      <c r="P279" s="55">
        <v>181572003.63750637</v>
      </c>
      <c r="Q279" s="55">
        <v>180007757.91731715</v>
      </c>
      <c r="R279" s="55">
        <v>178457917.8993026</v>
      </c>
      <c r="S279" s="37">
        <f t="shared" si="15"/>
        <v>2976547967.3057899</v>
      </c>
    </row>
    <row r="280" spans="1:19" x14ac:dyDescent="0.55000000000000004">
      <c r="A280" s="31" t="s">
        <v>176</v>
      </c>
      <c r="B280" s="31" t="s">
        <v>460</v>
      </c>
      <c r="C280" s="55">
        <v>100895408.98259787</v>
      </c>
      <c r="D280" s="55">
        <v>330099969.77404153</v>
      </c>
      <c r="E280" s="55">
        <v>340054503.72801459</v>
      </c>
      <c r="F280" s="55">
        <v>350263566.27066457</v>
      </c>
      <c r="G280" s="55">
        <v>360774627.49689233</v>
      </c>
      <c r="H280" s="55">
        <v>371601377.63972956</v>
      </c>
      <c r="I280" s="55">
        <v>383208117.21206033</v>
      </c>
      <c r="J280" s="55">
        <v>395207705.82550716</v>
      </c>
      <c r="K280" s="55">
        <v>407613533.33844751</v>
      </c>
      <c r="L280" s="55">
        <v>420439446.2935093</v>
      </c>
      <c r="M280" s="55">
        <v>433699763.49593711</v>
      </c>
      <c r="N280" s="55">
        <v>447280327.70270246</v>
      </c>
      <c r="O280" s="55">
        <v>461316677.91105813</v>
      </c>
      <c r="P280" s="55">
        <v>475824204.55776578</v>
      </c>
      <c r="Q280" s="55">
        <v>490818818.09530044</v>
      </c>
      <c r="R280" s="55">
        <v>506316966.56554198</v>
      </c>
      <c r="S280" s="37">
        <f t="shared" si="15"/>
        <v>6275415014.8897724</v>
      </c>
    </row>
    <row r="281" spans="1:19" x14ac:dyDescent="0.55000000000000004">
      <c r="A281" s="31" t="s">
        <v>177</v>
      </c>
      <c r="B281" s="31" t="s">
        <v>460</v>
      </c>
      <c r="C281" s="55">
        <v>737162312.88366115</v>
      </c>
      <c r="D281" s="55">
        <v>1078311461.9131095</v>
      </c>
      <c r="E281" s="55">
        <v>1082667687.0364556</v>
      </c>
      <c r="F281" s="55">
        <v>1087017461.5845206</v>
      </c>
      <c r="G281" s="55">
        <v>1091359182.4346499</v>
      </c>
      <c r="H281" s="55">
        <v>1095692114.5235956</v>
      </c>
      <c r="I281" s="55">
        <v>1101519725.9111674</v>
      </c>
      <c r="J281" s="55">
        <v>1107386775.7452693</v>
      </c>
      <c r="K281" s="55">
        <v>1113293645.8236117</v>
      </c>
      <c r="L281" s="55">
        <v>1119240723.0370963</v>
      </c>
      <c r="M281" s="55">
        <v>1125228399.4507682</v>
      </c>
      <c r="N281" s="55">
        <v>1130914996.5934372</v>
      </c>
      <c r="O281" s="55">
        <v>1136638259.4066312</v>
      </c>
      <c r="P281" s="55">
        <v>1142398549.4842026</v>
      </c>
      <c r="Q281" s="55">
        <v>1148196233.5378108</v>
      </c>
      <c r="R281" s="55">
        <v>1154031683.4819424</v>
      </c>
      <c r="S281" s="37">
        <f t="shared" si="15"/>
        <v>17451059212.847931</v>
      </c>
    </row>
    <row r="282" spans="1:19" x14ac:dyDescent="0.55000000000000004">
      <c r="A282" s="31" t="s">
        <v>178</v>
      </c>
      <c r="B282" s="31" t="s">
        <v>459</v>
      </c>
      <c r="C282" s="55">
        <v>90569212.921596736</v>
      </c>
      <c r="D282" s="55">
        <v>111043238.53445438</v>
      </c>
      <c r="E282" s="55">
        <v>112037712.98364282</v>
      </c>
      <c r="F282" s="55">
        <v>113048590.68148658</v>
      </c>
      <c r="G282" s="55">
        <v>114075233.39165227</v>
      </c>
      <c r="H282" s="55">
        <v>115117095.20857088</v>
      </c>
      <c r="I282" s="55">
        <v>116334550.84818393</v>
      </c>
      <c r="J282" s="55">
        <v>117565944.76818323</v>
      </c>
      <c r="K282" s="55">
        <v>118811430.06708129</v>
      </c>
      <c r="L282" s="55">
        <v>120071161.81752513</v>
      </c>
      <c r="M282" s="55">
        <v>121345297.08817844</v>
      </c>
      <c r="N282" s="55">
        <v>122701782.74561843</v>
      </c>
      <c r="O282" s="55">
        <v>124074306.61950096</v>
      </c>
      <c r="P282" s="55">
        <v>125463050.64738831</v>
      </c>
      <c r="Q282" s="55">
        <v>126868199.08397382</v>
      </c>
      <c r="R282" s="55">
        <v>128289938.52716114</v>
      </c>
      <c r="S282" s="37">
        <f t="shared" si="15"/>
        <v>1877416745.9341979</v>
      </c>
    </row>
    <row r="283" spans="1:19" x14ac:dyDescent="0.55000000000000004">
      <c r="A283" s="31" t="s">
        <v>180</v>
      </c>
      <c r="B283" s="31" t="s">
        <v>460</v>
      </c>
      <c r="C283" s="55">
        <v>70713187.948416278</v>
      </c>
      <c r="D283" s="55">
        <v>116634379.06185411</v>
      </c>
      <c r="E283" s="55">
        <v>117178652.03539129</v>
      </c>
      <c r="F283" s="55">
        <v>117684187.69020057</v>
      </c>
      <c r="G283" s="55">
        <v>118161071.06852229</v>
      </c>
      <c r="H283" s="55">
        <v>118618610.01376672</v>
      </c>
      <c r="I283" s="55">
        <v>119252600.23154676</v>
      </c>
      <c r="J283" s="55">
        <v>119894032.31876086</v>
      </c>
      <c r="K283" s="55">
        <v>120542978.73828265</v>
      </c>
      <c r="L283" s="55">
        <v>121199512.79846509</v>
      </c>
      <c r="M283" s="55">
        <v>121863708.66196653</v>
      </c>
      <c r="N283" s="55">
        <v>122546017.85951808</v>
      </c>
      <c r="O283" s="55">
        <v>123235675.318561</v>
      </c>
      <c r="P283" s="55">
        <v>123932748.75279409</v>
      </c>
      <c r="Q283" s="55">
        <v>124637306.63387451</v>
      </c>
      <c r="R283" s="55">
        <v>125349418.19897053</v>
      </c>
      <c r="S283" s="37">
        <f t="shared" si="15"/>
        <v>1881444087.3308914</v>
      </c>
    </row>
    <row r="284" spans="1:19" x14ac:dyDescent="0.55000000000000004">
      <c r="A284" s="31" t="s">
        <v>181</v>
      </c>
      <c r="B284" s="31" t="s">
        <v>459</v>
      </c>
      <c r="C284" s="55">
        <v>8154810.385966354</v>
      </c>
      <c r="D284" s="55">
        <v>29396831.107731823</v>
      </c>
      <c r="E284" s="55">
        <v>30256369.665870015</v>
      </c>
      <c r="F284" s="55">
        <v>31141296.091933474</v>
      </c>
      <c r="G284" s="55">
        <v>32052161.232848786</v>
      </c>
      <c r="H284" s="55">
        <v>32989781.508880094</v>
      </c>
      <c r="I284" s="55">
        <v>33885019.460001752</v>
      </c>
      <c r="J284" s="55">
        <v>34805133.124781914</v>
      </c>
      <c r="K284" s="55">
        <v>35750853.847031668</v>
      </c>
      <c r="L284" s="55">
        <v>36722937.184634939</v>
      </c>
      <c r="M284" s="55">
        <v>37722163.884809509</v>
      </c>
      <c r="N284" s="55">
        <v>38654215.448594645</v>
      </c>
      <c r="O284" s="55">
        <v>39610310.55649215</v>
      </c>
      <c r="P284" s="55">
        <v>40591134.214076951</v>
      </c>
      <c r="Q284" s="55">
        <v>41597395.106057562</v>
      </c>
      <c r="R284" s="55">
        <v>42629826.662442423</v>
      </c>
      <c r="S284" s="37">
        <f t="shared" si="15"/>
        <v>545960239.48215401</v>
      </c>
    </row>
    <row r="285" spans="1:19" x14ac:dyDescent="0.55000000000000004">
      <c r="A285" s="31" t="s">
        <v>20</v>
      </c>
      <c r="B285" s="31" t="s">
        <v>460</v>
      </c>
      <c r="C285" s="55">
        <v>28573316.573027432</v>
      </c>
      <c r="D285" s="55">
        <v>85127094.964695707</v>
      </c>
      <c r="E285" s="55">
        <v>87849418.367161095</v>
      </c>
      <c r="F285" s="55">
        <v>90610901.890705496</v>
      </c>
      <c r="G285" s="55">
        <v>93416384.066435665</v>
      </c>
      <c r="H285" s="55">
        <v>96260303.852126852</v>
      </c>
      <c r="I285" s="55">
        <v>99096837.08320263</v>
      </c>
      <c r="J285" s="55">
        <v>102020800.56772658</v>
      </c>
      <c r="K285" s="55">
        <v>105034965.62884845</v>
      </c>
      <c r="L285" s="55">
        <v>108142192.89352688</v>
      </c>
      <c r="M285" s="55">
        <v>111345435.19757858</v>
      </c>
      <c r="N285" s="55">
        <v>114447852.92349723</v>
      </c>
      <c r="O285" s="55">
        <v>117639832.47048274</v>
      </c>
      <c r="P285" s="55">
        <v>120924021.07480226</v>
      </c>
      <c r="Q285" s="55">
        <v>124303145.41143057</v>
      </c>
      <c r="R285" s="55">
        <v>127780014.00080709</v>
      </c>
      <c r="S285" s="37">
        <f t="shared" si="15"/>
        <v>1612572516.9660552</v>
      </c>
    </row>
    <row r="286" spans="1:19" x14ac:dyDescent="0.55000000000000004">
      <c r="A286" s="31" t="s">
        <v>18</v>
      </c>
      <c r="B286" s="31" t="s">
        <v>460</v>
      </c>
      <c r="C286" s="55">
        <v>25009290.673467744</v>
      </c>
      <c r="D286" s="55">
        <v>66250541.104269445</v>
      </c>
      <c r="E286" s="55">
        <v>67406780.482332215</v>
      </c>
      <c r="F286" s="55">
        <v>68592850.30108051</v>
      </c>
      <c r="G286" s="55">
        <v>69809520.26901859</v>
      </c>
      <c r="H286" s="55">
        <v>71057579.957682326</v>
      </c>
      <c r="I286" s="55">
        <v>72384295.686195791</v>
      </c>
      <c r="J286" s="55">
        <v>73746489.098191708</v>
      </c>
      <c r="K286" s="55">
        <v>75145109.217390418</v>
      </c>
      <c r="L286" s="55">
        <v>76581130.462699637</v>
      </c>
      <c r="M286" s="55">
        <v>78055553.328022897</v>
      </c>
      <c r="N286" s="55">
        <v>79534161.89811635</v>
      </c>
      <c r="O286" s="55">
        <v>81051456.167565078</v>
      </c>
      <c r="P286" s="55">
        <v>82608450.600404188</v>
      </c>
      <c r="Q286" s="55">
        <v>84206186.331925347</v>
      </c>
      <c r="R286" s="55">
        <v>85845731.871932834</v>
      </c>
      <c r="S286" s="37">
        <f t="shared" si="15"/>
        <v>1157285127.4502952</v>
      </c>
    </row>
    <row r="288" spans="1:19" x14ac:dyDescent="0.55000000000000004">
      <c r="A288" s="31" t="s">
        <v>229</v>
      </c>
      <c r="B288" s="31"/>
      <c r="C288" s="37">
        <f>SUM(C206:C286)</f>
        <v>7532331827.4323244</v>
      </c>
      <c r="D288" s="37">
        <f t="shared" ref="D288:S288" si="16">SUM(D206:D286)</f>
        <v>13793128048.093216</v>
      </c>
      <c r="E288" s="37">
        <f t="shared" si="16"/>
        <v>13997110021.786768</v>
      </c>
      <c r="F288" s="37">
        <f t="shared" si="16"/>
        <v>14206751520.904726</v>
      </c>
      <c r="G288" s="37">
        <f t="shared" si="16"/>
        <v>14422168390.723007</v>
      </c>
      <c r="H288" s="37">
        <f t="shared" si="16"/>
        <v>14643623084.144791</v>
      </c>
      <c r="I288" s="37">
        <f t="shared" si="16"/>
        <v>14867171007.87583</v>
      </c>
      <c r="J288" s="37">
        <f t="shared" si="16"/>
        <v>15097691273.913399</v>
      </c>
      <c r="K288" s="37">
        <f t="shared" si="16"/>
        <v>15335503030.856735</v>
      </c>
      <c r="L288" s="37">
        <f t="shared" si="16"/>
        <v>15580961451.161049</v>
      </c>
      <c r="M288" s="37">
        <f t="shared" si="16"/>
        <v>15834464940.935188</v>
      </c>
      <c r="N288" s="37">
        <f t="shared" si="16"/>
        <v>16082861635.769836</v>
      </c>
      <c r="O288" s="37">
        <f t="shared" si="16"/>
        <v>16339463739.924274</v>
      </c>
      <c r="P288" s="37">
        <f t="shared" si="16"/>
        <v>16604833167.313341</v>
      </c>
      <c r="Q288" s="37">
        <f t="shared" si="16"/>
        <v>16879623775.531561</v>
      </c>
      <c r="R288" s="37">
        <f t="shared" si="16"/>
        <v>17164601834.17943</v>
      </c>
      <c r="S288" s="37">
        <f t="shared" si="16"/>
        <v>238382288750.54541</v>
      </c>
    </row>
    <row r="290" spans="4:4" x14ac:dyDescent="0.55000000000000004">
      <c r="D290" s="89"/>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32"/>
  <sheetViews>
    <sheetView workbookViewId="0">
      <pane xSplit="1" ySplit="7" topLeftCell="B41" activePane="bottomRight" state="frozen"/>
      <selection pane="topRight" activeCell="B1" sqref="B1"/>
      <selection pane="bottomLeft" activeCell="A5" sqref="A5"/>
      <selection pane="bottomRight" activeCell="B7" sqref="B7:I7"/>
    </sheetView>
  </sheetViews>
  <sheetFormatPr defaultRowHeight="14.4" x14ac:dyDescent="0.55000000000000004"/>
  <cols>
    <col min="1" max="1" width="29.5234375" bestFit="1" customWidth="1"/>
    <col min="2" max="2" width="14.1015625" bestFit="1" customWidth="1"/>
    <col min="3" max="9" width="10.734375" customWidth="1"/>
  </cols>
  <sheetData>
    <row r="1" spans="1:9" ht="18.3" x14ac:dyDescent="0.7">
      <c r="A1" s="20" t="s">
        <v>68</v>
      </c>
      <c r="B1" s="21"/>
      <c r="C1" s="21"/>
      <c r="D1" s="21"/>
    </row>
    <row r="2" spans="1:9" x14ac:dyDescent="0.55000000000000004">
      <c r="B2" s="21"/>
      <c r="C2" s="21"/>
      <c r="D2" s="21"/>
    </row>
    <row r="3" spans="1:9" x14ac:dyDescent="0.55000000000000004">
      <c r="A3" s="18"/>
      <c r="C3" s="22"/>
      <c r="D3" s="21"/>
    </row>
    <row r="4" spans="1:9" x14ac:dyDescent="0.55000000000000004">
      <c r="B4" s="21"/>
      <c r="C4" s="21"/>
      <c r="D4" s="21"/>
    </row>
    <row r="5" spans="1:9" x14ac:dyDescent="0.55000000000000004">
      <c r="A5" s="23" t="s">
        <v>69</v>
      </c>
      <c r="B5" s="24"/>
      <c r="C5" s="24"/>
      <c r="D5" s="24"/>
      <c r="E5" s="24"/>
      <c r="F5" s="24"/>
      <c r="G5" s="24"/>
      <c r="H5" s="24"/>
      <c r="I5" s="24"/>
    </row>
    <row r="6" spans="1:9" x14ac:dyDescent="0.55000000000000004">
      <c r="B6" s="168" t="s">
        <v>70</v>
      </c>
      <c r="C6" s="168"/>
      <c r="D6" s="169" t="s">
        <v>477</v>
      </c>
      <c r="E6" s="169"/>
      <c r="F6" s="169"/>
      <c r="G6" s="169"/>
      <c r="H6" s="169"/>
      <c r="I6" s="169"/>
    </row>
    <row r="7" spans="1:9" x14ac:dyDescent="0.55000000000000004">
      <c r="A7" s="25" t="s">
        <v>1</v>
      </c>
      <c r="B7" s="26" t="s">
        <v>71</v>
      </c>
      <c r="C7" s="26" t="s">
        <v>72</v>
      </c>
      <c r="D7" s="26" t="s">
        <v>73</v>
      </c>
      <c r="E7" s="26" t="s">
        <v>74</v>
      </c>
      <c r="F7" s="26" t="s">
        <v>75</v>
      </c>
      <c r="G7" s="26" t="s">
        <v>76</v>
      </c>
      <c r="H7" s="27" t="s">
        <v>77</v>
      </c>
      <c r="I7" s="27" t="s">
        <v>78</v>
      </c>
    </row>
    <row r="8" spans="1:9" x14ac:dyDescent="0.55000000000000004">
      <c r="A8" s="28" t="s">
        <v>79</v>
      </c>
      <c r="B8" s="29">
        <v>5.1999999999999998E-2</v>
      </c>
      <c r="C8" s="30">
        <v>0.17779185489371754</v>
      </c>
      <c r="D8" s="30">
        <v>0.17779185489371754</v>
      </c>
      <c r="E8" s="30">
        <v>0.17779185489371754</v>
      </c>
      <c r="F8" s="30">
        <v>0.17779185489371754</v>
      </c>
      <c r="G8" s="30">
        <v>0.17779185489371754</v>
      </c>
      <c r="H8" s="30">
        <v>0.17779185489371754</v>
      </c>
      <c r="I8" s="30">
        <v>0.17779185489371754</v>
      </c>
    </row>
    <row r="9" spans="1:9" x14ac:dyDescent="0.55000000000000004">
      <c r="A9" s="28" t="s">
        <v>80</v>
      </c>
      <c r="B9" s="29">
        <v>7.8E-2</v>
      </c>
      <c r="C9" s="30">
        <v>0.17779185489371754</v>
      </c>
      <c r="D9" s="30">
        <v>0.17779185489371754</v>
      </c>
      <c r="E9" s="30">
        <v>0.17779185489371754</v>
      </c>
      <c r="F9" s="30">
        <v>0.17779185489371754</v>
      </c>
      <c r="G9" s="30">
        <v>0.17779185489371754</v>
      </c>
      <c r="H9" s="30">
        <v>0.17779185489371754</v>
      </c>
      <c r="I9" s="30">
        <v>0.17779185489371754</v>
      </c>
    </row>
    <row r="10" spans="1:9" x14ac:dyDescent="0.55000000000000004">
      <c r="A10" s="28" t="s">
        <v>81</v>
      </c>
      <c r="B10" s="29">
        <v>7.8E-2</v>
      </c>
      <c r="C10" s="30">
        <v>0.17779185489371754</v>
      </c>
      <c r="D10" s="30">
        <v>0.17779185489371754</v>
      </c>
      <c r="E10" s="30">
        <v>0.17779185489371754</v>
      </c>
      <c r="F10" s="30">
        <v>0.17779185489371754</v>
      </c>
      <c r="G10" s="30">
        <v>0.17779185489371754</v>
      </c>
      <c r="H10" s="30">
        <v>0.17779185489371754</v>
      </c>
      <c r="I10" s="30">
        <v>0.17779185489371754</v>
      </c>
    </row>
    <row r="11" spans="1:9" x14ac:dyDescent="0.55000000000000004">
      <c r="A11" s="28" t="s">
        <v>82</v>
      </c>
      <c r="B11" s="29">
        <v>7.8E-2</v>
      </c>
      <c r="C11" s="30">
        <v>0.71116741957487017</v>
      </c>
      <c r="D11" s="30">
        <v>0.71116741957487017</v>
      </c>
      <c r="E11" s="30">
        <v>0.71116741957487017</v>
      </c>
      <c r="F11" s="30">
        <v>0.71116741957487017</v>
      </c>
      <c r="G11" s="30">
        <v>0.71116741957487017</v>
      </c>
      <c r="H11" s="30">
        <v>0.71116741957487017</v>
      </c>
      <c r="I11" s="30">
        <v>0.71116741957487017</v>
      </c>
    </row>
    <row r="12" spans="1:9" x14ac:dyDescent="0.55000000000000004">
      <c r="A12" s="28" t="s">
        <v>83</v>
      </c>
      <c r="B12" s="29">
        <v>7.8E-2</v>
      </c>
      <c r="C12" s="30">
        <v>0.17779185489371754</v>
      </c>
      <c r="D12" s="30">
        <v>0.17779185489371754</v>
      </c>
      <c r="E12" s="30">
        <v>0.17779185489371754</v>
      </c>
      <c r="F12" s="30">
        <v>0.17779185489371754</v>
      </c>
      <c r="G12" s="30">
        <v>0.17779185489371754</v>
      </c>
      <c r="H12" s="30">
        <v>0.17779185489371754</v>
      </c>
      <c r="I12" s="30">
        <v>0.17779185489371754</v>
      </c>
    </row>
    <row r="13" spans="1:9" x14ac:dyDescent="0.55000000000000004">
      <c r="A13" s="28" t="s">
        <v>84</v>
      </c>
      <c r="B13" s="29">
        <v>6.4777777777777781E-2</v>
      </c>
      <c r="C13" s="30">
        <v>0.17779185489371754</v>
      </c>
      <c r="D13" s="30">
        <v>0.17779185489371754</v>
      </c>
      <c r="E13" s="30">
        <v>0.17779185489371754</v>
      </c>
      <c r="F13" s="30">
        <v>0.17779185489371754</v>
      </c>
      <c r="G13" s="30">
        <v>0.17779185489371754</v>
      </c>
      <c r="H13" s="30">
        <v>0.17779185489371754</v>
      </c>
      <c r="I13" s="30">
        <v>0.17779185489371754</v>
      </c>
    </row>
    <row r="14" spans="1:9" x14ac:dyDescent="0.55000000000000004">
      <c r="A14" s="28" t="s">
        <v>85</v>
      </c>
      <c r="B14" s="29">
        <v>6.4777777777777781E-2</v>
      </c>
      <c r="C14" s="30">
        <v>0.17779185489371754</v>
      </c>
      <c r="D14" s="30">
        <v>0.17779185489371754</v>
      </c>
      <c r="E14" s="30">
        <v>0.17779185489371754</v>
      </c>
      <c r="F14" s="30">
        <v>0.17779185489371754</v>
      </c>
      <c r="G14" s="30">
        <v>0.17779185489371754</v>
      </c>
      <c r="H14" s="30">
        <v>0.17779185489371754</v>
      </c>
      <c r="I14" s="30">
        <v>0.17779185489371754</v>
      </c>
    </row>
    <row r="15" spans="1:9" x14ac:dyDescent="0.55000000000000004">
      <c r="A15" s="28" t="s">
        <v>86</v>
      </c>
      <c r="B15" s="29">
        <v>4.6444444444444441E-2</v>
      </c>
      <c r="C15" s="30">
        <v>0.17779185489371754</v>
      </c>
      <c r="D15" s="30">
        <v>0.17779185489371754</v>
      </c>
      <c r="E15" s="30">
        <v>0.17779185489371754</v>
      </c>
      <c r="F15" s="30">
        <v>0.17779185489371754</v>
      </c>
      <c r="G15" s="30">
        <v>0.17779185489371754</v>
      </c>
      <c r="H15" s="30">
        <v>0.17779185489371754</v>
      </c>
      <c r="I15" s="30">
        <v>0.17779185489371754</v>
      </c>
    </row>
    <row r="16" spans="1:9" x14ac:dyDescent="0.55000000000000004">
      <c r="A16" s="28" t="s">
        <v>87</v>
      </c>
      <c r="B16" s="29">
        <v>7.8E-2</v>
      </c>
      <c r="C16" s="30">
        <v>0.17779185489371754</v>
      </c>
      <c r="D16" s="30">
        <v>0.17779185489371754</v>
      </c>
      <c r="E16" s="30">
        <v>0.17779185489371754</v>
      </c>
      <c r="F16" s="30">
        <v>0.17779185489371754</v>
      </c>
      <c r="G16" s="30">
        <v>0.17779185489371754</v>
      </c>
      <c r="H16" s="30">
        <v>0.17779185489371754</v>
      </c>
      <c r="I16" s="30">
        <v>0.17779185489371754</v>
      </c>
    </row>
    <row r="17" spans="1:9" x14ac:dyDescent="0.55000000000000004">
      <c r="A17" s="28" t="s">
        <v>48</v>
      </c>
      <c r="B17" s="29">
        <v>7.8E-2</v>
      </c>
      <c r="C17" s="30">
        <v>0.17779185489371754</v>
      </c>
      <c r="D17" s="30">
        <v>0.17779185489371754</v>
      </c>
      <c r="E17" s="30">
        <v>0.17779185489371754</v>
      </c>
      <c r="F17" s="30">
        <v>0.17779185489371754</v>
      </c>
      <c r="G17" s="30">
        <v>0.17779185489371754</v>
      </c>
      <c r="H17" s="30">
        <v>0.17779185489371754</v>
      </c>
      <c r="I17" s="30">
        <v>0.17779185489371754</v>
      </c>
    </row>
    <row r="18" spans="1:9" x14ac:dyDescent="0.55000000000000004">
      <c r="A18" s="28" t="s">
        <v>88</v>
      </c>
      <c r="B18" s="29">
        <v>7.8E-2</v>
      </c>
      <c r="C18" s="30">
        <v>1.344550902633739</v>
      </c>
      <c r="D18" s="30">
        <v>1.344550902633739</v>
      </c>
      <c r="E18" s="30">
        <v>1.344550902633739</v>
      </c>
      <c r="F18" s="30">
        <v>1.344550902633739</v>
      </c>
      <c r="G18" s="30">
        <v>1.344550902633739</v>
      </c>
      <c r="H18" s="30">
        <v>1.344550902633739</v>
      </c>
      <c r="I18" s="30">
        <v>1.344550902633739</v>
      </c>
    </row>
    <row r="19" spans="1:9" x14ac:dyDescent="0.55000000000000004">
      <c r="A19" s="28" t="s">
        <v>89</v>
      </c>
      <c r="B19" s="29">
        <v>7.8E-2</v>
      </c>
      <c r="C19" s="30">
        <v>0.37780769164914979</v>
      </c>
      <c r="D19" s="30">
        <v>0.37780769164914979</v>
      </c>
      <c r="E19" s="30">
        <v>0.37780769164914979</v>
      </c>
      <c r="F19" s="30">
        <v>0.37780769164914979</v>
      </c>
      <c r="G19" s="30">
        <v>0.37780769164914979</v>
      </c>
      <c r="H19" s="30">
        <v>0.37780769164914979</v>
      </c>
      <c r="I19" s="30">
        <v>0.37780769164914979</v>
      </c>
    </row>
    <row r="20" spans="1:9" x14ac:dyDescent="0.55000000000000004">
      <c r="A20" s="28" t="s">
        <v>90</v>
      </c>
      <c r="B20" s="29">
        <v>4.6444444444444441E-2</v>
      </c>
      <c r="C20" s="30">
        <v>0.17779185489371754</v>
      </c>
      <c r="D20" s="30">
        <v>0.17779185489371754</v>
      </c>
      <c r="E20" s="30">
        <v>0.17779185489371754</v>
      </c>
      <c r="F20" s="30">
        <v>0.17779185489371754</v>
      </c>
      <c r="G20" s="30">
        <v>0.17779185489371754</v>
      </c>
      <c r="H20" s="30">
        <v>0.17779185489371754</v>
      </c>
      <c r="I20" s="30">
        <v>0.17779185489371754</v>
      </c>
    </row>
    <row r="21" spans="1:9" x14ac:dyDescent="0.55000000000000004">
      <c r="A21" s="31" t="s">
        <v>91</v>
      </c>
      <c r="B21" s="29">
        <v>7.8E-2</v>
      </c>
      <c r="C21" s="30">
        <v>0.17779185489371754</v>
      </c>
      <c r="D21" s="30">
        <v>0.17779185489371754</v>
      </c>
      <c r="E21" s="30">
        <v>0.17779185489371754</v>
      </c>
      <c r="F21" s="30">
        <v>0.17779185489371754</v>
      </c>
      <c r="G21" s="30">
        <v>0.17779185489371754</v>
      </c>
      <c r="H21" s="30">
        <v>0.17779185489371754</v>
      </c>
      <c r="I21" s="30">
        <v>0.17779185489371754</v>
      </c>
    </row>
    <row r="22" spans="1:9" x14ac:dyDescent="0.55000000000000004">
      <c r="A22" s="28" t="s">
        <v>92</v>
      </c>
      <c r="B22" s="29">
        <v>7.8E-2</v>
      </c>
      <c r="C22" s="30">
        <v>0.17779185489371754</v>
      </c>
      <c r="D22" s="30">
        <v>0.17779185489371754</v>
      </c>
      <c r="E22" s="30">
        <v>0.17779185489371754</v>
      </c>
      <c r="F22" s="30">
        <v>0.17779185489371754</v>
      </c>
      <c r="G22" s="30">
        <v>0.17779185489371754</v>
      </c>
      <c r="H22" s="30">
        <v>0.17779185489371754</v>
      </c>
      <c r="I22" s="30">
        <v>0.17779185489371754</v>
      </c>
    </row>
    <row r="23" spans="1:9" x14ac:dyDescent="0.55000000000000004">
      <c r="A23" s="28" t="s">
        <v>26</v>
      </c>
      <c r="B23" s="29">
        <v>7.8E-2</v>
      </c>
      <c r="C23" s="30">
        <v>0.5000395918885806</v>
      </c>
      <c r="D23" s="30">
        <v>0.5000395918885806</v>
      </c>
      <c r="E23" s="30">
        <v>0.5000395918885806</v>
      </c>
      <c r="F23" s="30">
        <v>0.5000395918885806</v>
      </c>
      <c r="G23" s="30">
        <v>0.5000395918885806</v>
      </c>
      <c r="H23" s="30">
        <v>0.5000395918885806</v>
      </c>
      <c r="I23" s="30">
        <v>0.5000395918885806</v>
      </c>
    </row>
    <row r="24" spans="1:9" x14ac:dyDescent="0.55000000000000004">
      <c r="A24" s="28" t="s">
        <v>36</v>
      </c>
      <c r="B24" s="29">
        <v>7.8E-2</v>
      </c>
      <c r="C24" s="30">
        <v>0.17779185489371754</v>
      </c>
      <c r="D24" s="30">
        <v>0.17779185489371754</v>
      </c>
      <c r="E24" s="30">
        <v>0.17779185489371754</v>
      </c>
      <c r="F24" s="30">
        <v>0.17779185489371754</v>
      </c>
      <c r="G24" s="30">
        <v>0.17779185489371754</v>
      </c>
      <c r="H24" s="30">
        <v>0.17779185489371754</v>
      </c>
      <c r="I24" s="30">
        <v>0.17779185489371754</v>
      </c>
    </row>
    <row r="25" spans="1:9" x14ac:dyDescent="0.55000000000000004">
      <c r="A25" s="28" t="s">
        <v>93</v>
      </c>
      <c r="B25" s="29">
        <v>7.8E-2</v>
      </c>
      <c r="C25" s="30">
        <v>0.17779185489371754</v>
      </c>
      <c r="D25" s="30">
        <v>0.17779185489371754</v>
      </c>
      <c r="E25" s="30">
        <v>0.17779185489371754</v>
      </c>
      <c r="F25" s="30">
        <v>0.17779185489371754</v>
      </c>
      <c r="G25" s="30">
        <v>0.17779185489371754</v>
      </c>
      <c r="H25" s="30">
        <v>0.17779185489371754</v>
      </c>
      <c r="I25" s="30">
        <v>0.17779185489371754</v>
      </c>
    </row>
    <row r="26" spans="1:9" x14ac:dyDescent="0.55000000000000004">
      <c r="A26" s="28" t="s">
        <v>94</v>
      </c>
      <c r="B26" s="29">
        <v>7.8E-2</v>
      </c>
      <c r="C26" s="30">
        <v>0.17779185489371754</v>
      </c>
      <c r="D26" s="30">
        <v>0.17779185489371754</v>
      </c>
      <c r="E26" s="30">
        <v>0.17779185489371754</v>
      </c>
      <c r="F26" s="30">
        <v>0.17779185489371754</v>
      </c>
      <c r="G26" s="30">
        <v>0.17779185489371754</v>
      </c>
      <c r="H26" s="30">
        <v>0.17779185489371754</v>
      </c>
      <c r="I26" s="30">
        <v>0.17779185489371754</v>
      </c>
    </row>
    <row r="27" spans="1:9" x14ac:dyDescent="0.55000000000000004">
      <c r="A27" s="28" t="s">
        <v>95</v>
      </c>
      <c r="B27" s="29">
        <v>7.8E-2</v>
      </c>
      <c r="C27" s="30">
        <v>0.70005542864401293</v>
      </c>
      <c r="D27" s="30">
        <v>0.70005542864401293</v>
      </c>
      <c r="E27" s="30">
        <v>0.70005542864401293</v>
      </c>
      <c r="F27" s="30">
        <v>0.70005542864401293</v>
      </c>
      <c r="G27" s="30">
        <v>0.70005542864401293</v>
      </c>
      <c r="H27" s="30">
        <v>0.70005542864401293</v>
      </c>
      <c r="I27" s="30">
        <v>0.70005542864401293</v>
      </c>
    </row>
    <row r="28" spans="1:9" x14ac:dyDescent="0.55000000000000004">
      <c r="A28" s="28" t="s">
        <v>96</v>
      </c>
      <c r="B28" s="29">
        <v>4.6444444444444441E-2</v>
      </c>
      <c r="C28" s="30">
        <v>0.15556787303200287</v>
      </c>
      <c r="D28" s="30">
        <v>0.15556787303200287</v>
      </c>
      <c r="E28" s="30">
        <v>0.15556787303200287</v>
      </c>
      <c r="F28" s="30">
        <v>0.15556787303200287</v>
      </c>
      <c r="G28" s="30">
        <v>0.15556787303200287</v>
      </c>
      <c r="H28" s="30">
        <v>0.15556787303200287</v>
      </c>
      <c r="I28" s="30">
        <v>0.15556787303200287</v>
      </c>
    </row>
    <row r="29" spans="1:9" x14ac:dyDescent="0.55000000000000004">
      <c r="A29" s="28" t="s">
        <v>33</v>
      </c>
      <c r="B29" s="29">
        <v>7.8E-2</v>
      </c>
      <c r="C29" s="30">
        <v>0.16667986396286019</v>
      </c>
      <c r="D29" s="30">
        <v>0.16667986396286019</v>
      </c>
      <c r="E29" s="30">
        <v>0.16667986396286019</v>
      </c>
      <c r="F29" s="30">
        <v>0.16667986396286019</v>
      </c>
      <c r="G29" s="30">
        <v>0.16667986396286019</v>
      </c>
      <c r="H29" s="30">
        <v>0.16667986396286019</v>
      </c>
      <c r="I29" s="30">
        <v>0.16667986396286019</v>
      </c>
    </row>
    <row r="30" spans="1:9" x14ac:dyDescent="0.55000000000000004">
      <c r="A30" s="28" t="s">
        <v>97</v>
      </c>
      <c r="B30" s="29">
        <v>7.8E-2</v>
      </c>
      <c r="C30" s="30">
        <v>0.64449547398972618</v>
      </c>
      <c r="D30" s="30">
        <v>0.64449547398972618</v>
      </c>
      <c r="E30" s="30">
        <v>0.64449547398972618</v>
      </c>
      <c r="F30" s="30">
        <v>0.64449547398972618</v>
      </c>
      <c r="G30" s="30">
        <v>0.64449547398972618</v>
      </c>
      <c r="H30" s="30">
        <v>0.64449547398972618</v>
      </c>
      <c r="I30" s="30">
        <v>0.64449547398972618</v>
      </c>
    </row>
    <row r="31" spans="1:9" x14ac:dyDescent="0.55000000000000004">
      <c r="A31" s="28" t="s">
        <v>98</v>
      </c>
      <c r="B31" s="29">
        <v>7.8E-2</v>
      </c>
      <c r="C31" s="30">
        <v>0.17779185489371754</v>
      </c>
      <c r="D31" s="30">
        <v>0.17779185489371754</v>
      </c>
      <c r="E31" s="30">
        <v>0.17779185489371754</v>
      </c>
      <c r="F31" s="30">
        <v>0.17779185489371754</v>
      </c>
      <c r="G31" s="30">
        <v>0.17779185489371754</v>
      </c>
      <c r="H31" s="30">
        <v>0.17779185489371754</v>
      </c>
      <c r="I31" s="30">
        <v>0.17779185489371754</v>
      </c>
    </row>
    <row r="32" spans="1:9" x14ac:dyDescent="0.55000000000000004">
      <c r="A32" s="28" t="s">
        <v>99</v>
      </c>
      <c r="B32" s="29">
        <v>7.8E-2</v>
      </c>
      <c r="C32" s="30">
        <v>0.81117533795258623</v>
      </c>
      <c r="D32" s="30">
        <v>0.81117533795258623</v>
      </c>
      <c r="E32" s="30">
        <v>0.81117533795258623</v>
      </c>
      <c r="F32" s="30">
        <v>0.81117533795258623</v>
      </c>
      <c r="G32" s="30">
        <v>0.81117533795258623</v>
      </c>
      <c r="H32" s="30">
        <v>0.81117533795258623</v>
      </c>
      <c r="I32" s="30">
        <v>0.81117533795258623</v>
      </c>
    </row>
    <row r="33" spans="1:9" x14ac:dyDescent="0.55000000000000004">
      <c r="A33" s="28" t="s">
        <v>100</v>
      </c>
      <c r="B33" s="29">
        <v>7.8E-2</v>
      </c>
      <c r="C33" s="30">
        <v>0.17779185489371754</v>
      </c>
      <c r="D33" s="30">
        <v>0.17779185489371754</v>
      </c>
      <c r="E33" s="30">
        <v>0.17779185489371754</v>
      </c>
      <c r="F33" s="30">
        <v>0.17779185489371754</v>
      </c>
      <c r="G33" s="30">
        <v>0.17779185489371754</v>
      </c>
      <c r="H33" s="30">
        <v>0.17779185489371754</v>
      </c>
      <c r="I33" s="30">
        <v>0.17779185489371754</v>
      </c>
    </row>
    <row r="34" spans="1:9" x14ac:dyDescent="0.55000000000000004">
      <c r="A34" s="28" t="s">
        <v>101</v>
      </c>
      <c r="B34" s="29">
        <v>7.8E-2</v>
      </c>
      <c r="C34" s="30">
        <v>0.17779185489371754</v>
      </c>
      <c r="D34" s="30">
        <v>0.17779185489371754</v>
      </c>
      <c r="E34" s="30">
        <v>0.17779185489371754</v>
      </c>
      <c r="F34" s="30">
        <v>0.17779185489371754</v>
      </c>
      <c r="G34" s="30">
        <v>0.17779185489371754</v>
      </c>
      <c r="H34" s="30">
        <v>0.17779185489371754</v>
      </c>
      <c r="I34" s="30">
        <v>0.17779185489371754</v>
      </c>
    </row>
    <row r="35" spans="1:9" x14ac:dyDescent="0.55000000000000004">
      <c r="A35" s="28" t="s">
        <v>102</v>
      </c>
      <c r="B35" s="29">
        <v>7.8E-2</v>
      </c>
      <c r="C35" s="30">
        <v>0.16667986396286019</v>
      </c>
      <c r="D35" s="30">
        <v>0.16667986396286019</v>
      </c>
      <c r="E35" s="30">
        <v>0.16667986396286019</v>
      </c>
      <c r="F35" s="30">
        <v>0.16667986396286019</v>
      </c>
      <c r="G35" s="30">
        <v>0.16667986396286019</v>
      </c>
      <c r="H35" s="30">
        <v>0.16667986396286019</v>
      </c>
      <c r="I35" s="30">
        <v>0.16667986396286019</v>
      </c>
    </row>
    <row r="36" spans="1:9" x14ac:dyDescent="0.55000000000000004">
      <c r="A36" s="28" t="s">
        <v>103</v>
      </c>
      <c r="B36" s="29">
        <v>7.8E-2</v>
      </c>
      <c r="C36" s="30">
        <v>0.68894343771315547</v>
      </c>
      <c r="D36" s="30">
        <v>0.68894343771315547</v>
      </c>
      <c r="E36" s="30">
        <v>0.68894343771315547</v>
      </c>
      <c r="F36" s="30">
        <v>0.68894343771315547</v>
      </c>
      <c r="G36" s="30">
        <v>0.68894343771315547</v>
      </c>
      <c r="H36" s="30">
        <v>0.68894343771315547</v>
      </c>
      <c r="I36" s="30">
        <v>0.68894343771315547</v>
      </c>
    </row>
    <row r="37" spans="1:9" x14ac:dyDescent="0.55000000000000004">
      <c r="A37" s="28" t="s">
        <v>104</v>
      </c>
      <c r="B37" s="29">
        <v>7.8E-2</v>
      </c>
      <c r="C37" s="30">
        <v>0.87784728353773045</v>
      </c>
      <c r="D37" s="30">
        <v>0.87784728353773045</v>
      </c>
      <c r="E37" s="30">
        <v>0.87784728353773045</v>
      </c>
      <c r="F37" s="30">
        <v>0.87784728353773045</v>
      </c>
      <c r="G37" s="30">
        <v>0.87784728353773045</v>
      </c>
      <c r="H37" s="30">
        <v>0.87784728353773045</v>
      </c>
      <c r="I37" s="30">
        <v>0.87784728353773045</v>
      </c>
    </row>
    <row r="38" spans="1:9" x14ac:dyDescent="0.55000000000000004">
      <c r="A38" s="28" t="s">
        <v>105</v>
      </c>
      <c r="B38" s="29">
        <v>7.8E-2</v>
      </c>
      <c r="C38" s="30">
        <v>0.17779185489371754</v>
      </c>
      <c r="D38" s="30">
        <v>0.17779185489371754</v>
      </c>
      <c r="E38" s="30">
        <v>0.17779185489371754</v>
      </c>
      <c r="F38" s="30">
        <v>0.17779185489371754</v>
      </c>
      <c r="G38" s="30">
        <v>0.17779185489371754</v>
      </c>
      <c r="H38" s="30">
        <v>0.17779185489371754</v>
      </c>
      <c r="I38" s="30">
        <v>0.17779185489371754</v>
      </c>
    </row>
    <row r="39" spans="1:9" x14ac:dyDescent="0.55000000000000004">
      <c r="A39" s="32" t="s">
        <v>106</v>
      </c>
      <c r="B39" s="29">
        <v>4.6444444444444441E-2</v>
      </c>
      <c r="C39" s="30">
        <v>0.17779185489371754</v>
      </c>
      <c r="D39" s="30">
        <v>0.17779185489371754</v>
      </c>
      <c r="E39" s="30">
        <v>0.17779185489371754</v>
      </c>
      <c r="F39" s="30">
        <v>0.17779185489371754</v>
      </c>
      <c r="G39" s="30">
        <v>0.17779185489371754</v>
      </c>
      <c r="H39" s="30">
        <v>0.17779185489371754</v>
      </c>
      <c r="I39" s="30">
        <v>0.17779185489371754</v>
      </c>
    </row>
    <row r="40" spans="1:9" x14ac:dyDescent="0.55000000000000004">
      <c r="A40" s="28" t="s">
        <v>107</v>
      </c>
      <c r="B40" s="29">
        <v>7.8E-2</v>
      </c>
      <c r="C40" s="30">
        <v>0.17779185489371754</v>
      </c>
      <c r="D40" s="30">
        <v>0.17779185489371754</v>
      </c>
      <c r="E40" s="30">
        <v>0.17779185489371754</v>
      </c>
      <c r="F40" s="30">
        <v>0.17779185489371754</v>
      </c>
      <c r="G40" s="30">
        <v>0.17779185489371754</v>
      </c>
      <c r="H40" s="30">
        <v>0.17779185489371754</v>
      </c>
      <c r="I40" s="30">
        <v>0.17779185489371754</v>
      </c>
    </row>
    <row r="41" spans="1:9" x14ac:dyDescent="0.55000000000000004">
      <c r="A41" s="28" t="s">
        <v>108</v>
      </c>
      <c r="B41" s="29">
        <v>7.8E-2</v>
      </c>
      <c r="C41" s="30">
        <v>0.17779185489371754</v>
      </c>
      <c r="D41" s="30">
        <v>0.17779185489371754</v>
      </c>
      <c r="E41" s="30">
        <v>0.17779185489371754</v>
      </c>
      <c r="F41" s="30">
        <v>0.17779185489371754</v>
      </c>
      <c r="G41" s="30">
        <v>0.17779185489371754</v>
      </c>
      <c r="H41" s="30">
        <v>0.17779185489371754</v>
      </c>
      <c r="I41" s="30">
        <v>0.17779185489371754</v>
      </c>
    </row>
    <row r="42" spans="1:9" x14ac:dyDescent="0.55000000000000004">
      <c r="A42" s="28" t="s">
        <v>109</v>
      </c>
      <c r="B42" s="29">
        <v>7.8E-2</v>
      </c>
      <c r="C42" s="30">
        <v>6.6671945585144068E-2</v>
      </c>
      <c r="D42" s="30">
        <v>6.6671945585144068E-2</v>
      </c>
      <c r="E42" s="30">
        <v>6.6671945585144068E-2</v>
      </c>
      <c r="F42" s="30">
        <v>6.6671945585144068E-2</v>
      </c>
      <c r="G42" s="30">
        <v>6.6671945585144068E-2</v>
      </c>
      <c r="H42" s="30">
        <v>6.6671945585144068E-2</v>
      </c>
      <c r="I42" s="30">
        <v>6.6671945585144068E-2</v>
      </c>
    </row>
    <row r="43" spans="1:9" x14ac:dyDescent="0.55000000000000004">
      <c r="A43" s="28" t="s">
        <v>110</v>
      </c>
      <c r="B43" s="29">
        <v>7.8E-2</v>
      </c>
      <c r="C43" s="30">
        <v>0.17779185489371754</v>
      </c>
      <c r="D43" s="30">
        <v>0.17779185489371754</v>
      </c>
      <c r="E43" s="30">
        <v>0.17779185489371754</v>
      </c>
      <c r="F43" s="30">
        <v>0.17779185489371754</v>
      </c>
      <c r="G43" s="30">
        <v>0.17779185489371754</v>
      </c>
      <c r="H43" s="30">
        <v>0.17779185489371754</v>
      </c>
      <c r="I43" s="30">
        <v>0.17779185489371754</v>
      </c>
    </row>
    <row r="44" spans="1:9" x14ac:dyDescent="0.55000000000000004">
      <c r="A44" s="28" t="s">
        <v>111</v>
      </c>
      <c r="B44" s="29">
        <v>7.8E-2</v>
      </c>
      <c r="C44" s="30">
        <v>0.17779185489371754</v>
      </c>
      <c r="D44" s="30">
        <v>0.17779185489371754</v>
      </c>
      <c r="E44" s="30">
        <v>0.17779185489371754</v>
      </c>
      <c r="F44" s="30">
        <v>0.17779185489371754</v>
      </c>
      <c r="G44" s="30">
        <v>0.17779185489371754</v>
      </c>
      <c r="H44" s="30">
        <v>0.17779185489371754</v>
      </c>
      <c r="I44" s="30">
        <v>0.17779185489371754</v>
      </c>
    </row>
    <row r="45" spans="1:9" x14ac:dyDescent="0.55000000000000004">
      <c r="A45" s="28" t="s">
        <v>112</v>
      </c>
      <c r="B45" s="29">
        <v>7.8E-2</v>
      </c>
      <c r="C45" s="30">
        <v>0.17779185489371754</v>
      </c>
      <c r="D45" s="30">
        <v>0.17779185489371754</v>
      </c>
      <c r="E45" s="30">
        <v>0.17779185489371754</v>
      </c>
      <c r="F45" s="30">
        <v>0.17779185489371754</v>
      </c>
      <c r="G45" s="30">
        <v>0.17779185489371754</v>
      </c>
      <c r="H45" s="30">
        <v>0.17779185489371754</v>
      </c>
      <c r="I45" s="30">
        <v>0.17779185489371754</v>
      </c>
    </row>
    <row r="46" spans="1:9" x14ac:dyDescent="0.55000000000000004">
      <c r="A46" s="28" t="s">
        <v>113</v>
      </c>
      <c r="B46" s="29">
        <v>7.8E-2</v>
      </c>
      <c r="C46" s="30">
        <v>0.86673529260687299</v>
      </c>
      <c r="D46" s="30">
        <v>0.86673529260687299</v>
      </c>
      <c r="E46" s="30">
        <v>0.86673529260687299</v>
      </c>
      <c r="F46" s="30">
        <v>0.86673529260687299</v>
      </c>
      <c r="G46" s="30">
        <v>0.86673529260687299</v>
      </c>
      <c r="H46" s="30">
        <v>0.86673529260687299</v>
      </c>
      <c r="I46" s="30">
        <v>0.86673529260687299</v>
      </c>
    </row>
    <row r="47" spans="1:9" x14ac:dyDescent="0.55000000000000004">
      <c r="A47" s="28" t="s">
        <v>114</v>
      </c>
      <c r="B47" s="29">
        <v>7.8E-2</v>
      </c>
      <c r="C47" s="30">
        <v>0.17779185489371754</v>
      </c>
      <c r="D47" s="30">
        <v>0.17779185489371754</v>
      </c>
      <c r="E47" s="30">
        <v>0.17779185489371754</v>
      </c>
      <c r="F47" s="30">
        <v>0.17779185489371754</v>
      </c>
      <c r="G47" s="30">
        <v>0.17779185489371754</v>
      </c>
      <c r="H47" s="30">
        <v>0.17779185489371754</v>
      </c>
      <c r="I47" s="30">
        <v>0.17779185489371754</v>
      </c>
    </row>
    <row r="48" spans="1:9" x14ac:dyDescent="0.55000000000000004">
      <c r="A48" s="28" t="s">
        <v>115</v>
      </c>
      <c r="B48" s="29">
        <v>7.8E-2</v>
      </c>
      <c r="C48" s="30">
        <v>0.17779185489371754</v>
      </c>
      <c r="D48" s="30">
        <v>0.17779185489371754</v>
      </c>
      <c r="E48" s="30">
        <v>0.17779185489371754</v>
      </c>
      <c r="F48" s="30">
        <v>0.17779185489371754</v>
      </c>
      <c r="G48" s="30">
        <v>0.17779185489371754</v>
      </c>
      <c r="H48" s="30">
        <v>0.17779185489371754</v>
      </c>
      <c r="I48" s="30">
        <v>0.17779185489371754</v>
      </c>
    </row>
    <row r="49" spans="1:9" x14ac:dyDescent="0.55000000000000004">
      <c r="A49" s="28" t="s">
        <v>116</v>
      </c>
      <c r="B49" s="29">
        <v>7.8E-2</v>
      </c>
      <c r="C49" s="30">
        <v>0.17779185489371754</v>
      </c>
      <c r="D49" s="30">
        <v>0.17779185489371754</v>
      </c>
      <c r="E49" s="30">
        <v>0.17779185489371754</v>
      </c>
      <c r="F49" s="30">
        <v>0.17779185489371754</v>
      </c>
      <c r="G49" s="30">
        <v>0.17779185489371754</v>
      </c>
      <c r="H49" s="30">
        <v>0.17779185489371754</v>
      </c>
      <c r="I49" s="30">
        <v>0.17779185489371754</v>
      </c>
    </row>
    <row r="50" spans="1:9" x14ac:dyDescent="0.55000000000000004">
      <c r="A50" s="28" t="s">
        <v>117</v>
      </c>
      <c r="B50" s="29">
        <v>7.8E-2</v>
      </c>
      <c r="C50" s="30">
        <v>0.17779185489371754</v>
      </c>
      <c r="D50" s="30">
        <v>0.17779185489371754</v>
      </c>
      <c r="E50" s="30">
        <v>0.17779185489371754</v>
      </c>
      <c r="F50" s="30">
        <v>0.17779185489371754</v>
      </c>
      <c r="G50" s="30">
        <v>0.17779185489371754</v>
      </c>
      <c r="H50" s="30">
        <v>0.17779185489371754</v>
      </c>
      <c r="I50" s="30">
        <v>0.17779185489371754</v>
      </c>
    </row>
    <row r="51" spans="1:9" x14ac:dyDescent="0.55000000000000004">
      <c r="A51" s="28" t="s">
        <v>118</v>
      </c>
      <c r="B51" s="29">
        <v>7.8E-2</v>
      </c>
      <c r="C51" s="30">
        <v>0.17779185489371754</v>
      </c>
      <c r="D51" s="30">
        <v>0.17779185489371754</v>
      </c>
      <c r="E51" s="30">
        <v>0.17779185489371754</v>
      </c>
      <c r="F51" s="30">
        <v>0.17779185489371754</v>
      </c>
      <c r="G51" s="30">
        <v>0.17779185489371754</v>
      </c>
      <c r="H51" s="30">
        <v>0.17779185489371754</v>
      </c>
      <c r="I51" s="30">
        <v>0.17779185489371754</v>
      </c>
    </row>
    <row r="52" spans="1:9" x14ac:dyDescent="0.55000000000000004">
      <c r="A52" s="28" t="s">
        <v>50</v>
      </c>
      <c r="B52" s="29">
        <v>6.4777777777777781E-2</v>
      </c>
      <c r="C52" s="30">
        <v>0.17779185489371754</v>
      </c>
      <c r="D52" s="30">
        <v>0.17779185489371754</v>
      </c>
      <c r="E52" s="30">
        <v>0.17779185489371754</v>
      </c>
      <c r="F52" s="30">
        <v>0.17779185489371754</v>
      </c>
      <c r="G52" s="30">
        <v>0.17779185489371754</v>
      </c>
      <c r="H52" s="30">
        <v>0.17779185489371754</v>
      </c>
      <c r="I52" s="30">
        <v>0.17779185489371754</v>
      </c>
    </row>
    <row r="53" spans="1:9" x14ac:dyDescent="0.55000000000000004">
      <c r="A53" s="28" t="s">
        <v>119</v>
      </c>
      <c r="B53" s="29">
        <v>7.8E-2</v>
      </c>
      <c r="C53" s="30">
        <v>0.17779185489371754</v>
      </c>
      <c r="D53" s="30">
        <v>0.17779185489371754</v>
      </c>
      <c r="E53" s="30">
        <v>0.17779185489371754</v>
      </c>
      <c r="F53" s="30">
        <v>0.17779185489371754</v>
      </c>
      <c r="G53" s="30">
        <v>0.17779185489371754</v>
      </c>
      <c r="H53" s="30">
        <v>0.17779185489371754</v>
      </c>
      <c r="I53" s="30">
        <v>0.17779185489371754</v>
      </c>
    </row>
    <row r="54" spans="1:9" x14ac:dyDescent="0.55000000000000004">
      <c r="A54" s="28" t="s">
        <v>120</v>
      </c>
      <c r="B54" s="29">
        <v>7.8E-2</v>
      </c>
      <c r="C54" s="30">
        <v>0.15556787303200287</v>
      </c>
      <c r="D54" s="30">
        <v>0.15556787303200287</v>
      </c>
      <c r="E54" s="30">
        <v>0.15556787303200287</v>
      </c>
      <c r="F54" s="30">
        <v>0.15556787303200287</v>
      </c>
      <c r="G54" s="30">
        <v>0.15556787303200287</v>
      </c>
      <c r="H54" s="30">
        <v>0.15556787303200287</v>
      </c>
      <c r="I54" s="30">
        <v>0.15556787303200287</v>
      </c>
    </row>
    <row r="55" spans="1:9" x14ac:dyDescent="0.55000000000000004">
      <c r="A55" s="28" t="s">
        <v>121</v>
      </c>
      <c r="B55" s="29">
        <v>7.8E-2</v>
      </c>
      <c r="C55" s="30">
        <v>0.4222556553725792</v>
      </c>
      <c r="D55" s="30">
        <v>0.4222556553725792</v>
      </c>
      <c r="E55" s="30">
        <v>0.4222556553725792</v>
      </c>
      <c r="F55" s="30">
        <v>0.4222556553725792</v>
      </c>
      <c r="G55" s="30">
        <v>0.4222556553725792</v>
      </c>
      <c r="H55" s="30">
        <v>0.4222556553725792</v>
      </c>
      <c r="I55" s="30">
        <v>0.4222556553725792</v>
      </c>
    </row>
    <row r="56" spans="1:9" x14ac:dyDescent="0.55000000000000004">
      <c r="A56" s="28" t="s">
        <v>122</v>
      </c>
      <c r="B56" s="29">
        <v>7.8E-2</v>
      </c>
      <c r="C56" s="30">
        <v>0.17779185489371754</v>
      </c>
      <c r="D56" s="30">
        <v>0.17779185489371754</v>
      </c>
      <c r="E56" s="30">
        <v>0.17779185489371754</v>
      </c>
      <c r="F56" s="30">
        <v>0.17779185489371754</v>
      </c>
      <c r="G56" s="30">
        <v>0.17779185489371754</v>
      </c>
      <c r="H56" s="30">
        <v>0.17779185489371754</v>
      </c>
      <c r="I56" s="30">
        <v>0.17779185489371754</v>
      </c>
    </row>
    <row r="57" spans="1:9" x14ac:dyDescent="0.55000000000000004">
      <c r="A57" s="28" t="s">
        <v>123</v>
      </c>
      <c r="B57" s="29">
        <v>7.8E-2</v>
      </c>
      <c r="C57" s="30">
        <v>0.17779185489371754</v>
      </c>
      <c r="D57" s="30">
        <v>0.17779185489371754</v>
      </c>
      <c r="E57" s="30">
        <v>0.17779185489371754</v>
      </c>
      <c r="F57" s="30">
        <v>0.17779185489371754</v>
      </c>
      <c r="G57" s="30">
        <v>0.17779185489371754</v>
      </c>
      <c r="H57" s="30">
        <v>0.17779185489371754</v>
      </c>
      <c r="I57" s="30">
        <v>0.17779185489371754</v>
      </c>
    </row>
    <row r="58" spans="1:9" x14ac:dyDescent="0.55000000000000004">
      <c r="A58" s="28" t="s">
        <v>124</v>
      </c>
      <c r="B58" s="29">
        <v>5.4777777777777779E-2</v>
      </c>
      <c r="C58" s="30">
        <v>0.4222556553725792</v>
      </c>
      <c r="D58" s="30">
        <v>0.4222556553725792</v>
      </c>
      <c r="E58" s="30">
        <v>0.4222556553725792</v>
      </c>
      <c r="F58" s="30">
        <v>0.4222556553725792</v>
      </c>
      <c r="G58" s="30">
        <v>0.4222556553725792</v>
      </c>
      <c r="H58" s="30">
        <v>0.4222556553725792</v>
      </c>
      <c r="I58" s="30">
        <v>0.4222556553725792</v>
      </c>
    </row>
    <row r="59" spans="1:9" x14ac:dyDescent="0.55000000000000004">
      <c r="A59" s="28" t="s">
        <v>125</v>
      </c>
      <c r="B59" s="29">
        <v>7.8E-2</v>
      </c>
      <c r="C59" s="30">
        <v>0.35558370978743509</v>
      </c>
      <c r="D59" s="30">
        <v>0.35558370978743509</v>
      </c>
      <c r="E59" s="30">
        <v>0.35558370978743509</v>
      </c>
      <c r="F59" s="30">
        <v>0.35558370978743509</v>
      </c>
      <c r="G59" s="30">
        <v>0.35558370978743509</v>
      </c>
      <c r="H59" s="30">
        <v>0.35558370978743509</v>
      </c>
      <c r="I59" s="30">
        <v>0.35558370978743509</v>
      </c>
    </row>
    <row r="60" spans="1:9" x14ac:dyDescent="0.55000000000000004">
      <c r="A60" s="28" t="s">
        <v>126</v>
      </c>
      <c r="B60" s="29">
        <v>7.8E-2</v>
      </c>
      <c r="C60" s="30">
        <v>0.17779185489371754</v>
      </c>
      <c r="D60" s="30">
        <v>0.17779185489371754</v>
      </c>
      <c r="E60" s="30">
        <v>0.17779185489371754</v>
      </c>
      <c r="F60" s="30">
        <v>0.17779185489371754</v>
      </c>
      <c r="G60" s="30">
        <v>0.17779185489371754</v>
      </c>
      <c r="H60" s="30">
        <v>0.17779185489371754</v>
      </c>
      <c r="I60" s="30">
        <v>0.17779185489371754</v>
      </c>
    </row>
    <row r="61" spans="1:9" x14ac:dyDescent="0.55000000000000004">
      <c r="A61" s="28" t="s">
        <v>7</v>
      </c>
      <c r="B61" s="29">
        <v>4.6444444444444441E-2</v>
      </c>
      <c r="C61" s="30">
        <v>4.4447963723429386E-2</v>
      </c>
      <c r="D61" s="30">
        <v>4.4447963723429386E-2</v>
      </c>
      <c r="E61" s="30">
        <v>4.4447963723429386E-2</v>
      </c>
      <c r="F61" s="30">
        <v>4.4447963723429386E-2</v>
      </c>
      <c r="G61" s="30">
        <v>4.4447963723429386E-2</v>
      </c>
      <c r="H61" s="30">
        <v>4.4447963723429386E-2</v>
      </c>
      <c r="I61" s="30">
        <v>4.4447963723429386E-2</v>
      </c>
    </row>
    <row r="62" spans="1:9" x14ac:dyDescent="0.55000000000000004">
      <c r="A62" s="28" t="s">
        <v>127</v>
      </c>
      <c r="B62" s="29">
        <v>4.6444444444444441E-2</v>
      </c>
      <c r="C62" s="30">
        <v>0.17779185489371754</v>
      </c>
      <c r="D62" s="30">
        <v>0.17779185489371754</v>
      </c>
      <c r="E62" s="30">
        <v>0.17779185489371754</v>
      </c>
      <c r="F62" s="30">
        <v>0.17779185489371754</v>
      </c>
      <c r="G62" s="30">
        <v>0.17779185489371754</v>
      </c>
      <c r="H62" s="30">
        <v>0.17779185489371754</v>
      </c>
      <c r="I62" s="30">
        <v>0.17779185489371754</v>
      </c>
    </row>
    <row r="63" spans="1:9" x14ac:dyDescent="0.55000000000000004">
      <c r="A63" s="28" t="s">
        <v>128</v>
      </c>
      <c r="B63" s="29">
        <v>7.8E-2</v>
      </c>
      <c r="C63" s="30">
        <v>0.17779185489371754</v>
      </c>
      <c r="D63" s="30">
        <v>0.17779185489371754</v>
      </c>
      <c r="E63" s="30">
        <v>0.17779185489371754</v>
      </c>
      <c r="F63" s="30">
        <v>0.17779185489371754</v>
      </c>
      <c r="G63" s="30">
        <v>0.17779185489371754</v>
      </c>
      <c r="H63" s="30">
        <v>0.17779185489371754</v>
      </c>
      <c r="I63" s="30">
        <v>0.17779185489371754</v>
      </c>
    </row>
    <row r="64" spans="1:9" x14ac:dyDescent="0.55000000000000004">
      <c r="A64" s="28" t="s">
        <v>129</v>
      </c>
      <c r="B64" s="29">
        <v>7.8E-2</v>
      </c>
      <c r="C64" s="30">
        <v>0.17779185489371754</v>
      </c>
      <c r="D64" s="30">
        <v>0.17779185489371754</v>
      </c>
      <c r="E64" s="30">
        <v>0.17779185489371754</v>
      </c>
      <c r="F64" s="30">
        <v>0.17779185489371754</v>
      </c>
      <c r="G64" s="30">
        <v>0.17779185489371754</v>
      </c>
      <c r="H64" s="30">
        <v>0.17779185489371754</v>
      </c>
      <c r="I64" s="30">
        <v>0.17779185489371754</v>
      </c>
    </row>
    <row r="65" spans="1:9" x14ac:dyDescent="0.55000000000000004">
      <c r="A65" s="28" t="s">
        <v>130</v>
      </c>
      <c r="B65" s="29">
        <v>7.8E-2</v>
      </c>
      <c r="C65" s="30">
        <v>0.17779185489371754</v>
      </c>
      <c r="D65" s="30">
        <v>0.17779185489371754</v>
      </c>
      <c r="E65" s="30">
        <v>0.17779185489371754</v>
      </c>
      <c r="F65" s="30">
        <v>0.17779185489371754</v>
      </c>
      <c r="G65" s="30">
        <v>0.17779185489371754</v>
      </c>
      <c r="H65" s="30">
        <v>0.17779185489371754</v>
      </c>
      <c r="I65" s="30">
        <v>0.17779185489371754</v>
      </c>
    </row>
    <row r="66" spans="1:9" x14ac:dyDescent="0.55000000000000004">
      <c r="A66" s="28" t="s">
        <v>131</v>
      </c>
      <c r="B66" s="29">
        <v>7.8E-2</v>
      </c>
      <c r="C66" s="30">
        <v>0.17779185489371754</v>
      </c>
      <c r="D66" s="30">
        <v>0.17779185489371754</v>
      </c>
      <c r="E66" s="30">
        <v>0.17779185489371754</v>
      </c>
      <c r="F66" s="30">
        <v>0.17779185489371754</v>
      </c>
      <c r="G66" s="30">
        <v>0.17779185489371754</v>
      </c>
      <c r="H66" s="30">
        <v>0.17779185489371754</v>
      </c>
      <c r="I66" s="30">
        <v>0.17779185489371754</v>
      </c>
    </row>
    <row r="67" spans="1:9" x14ac:dyDescent="0.55000000000000004">
      <c r="A67" s="28" t="s">
        <v>51</v>
      </c>
      <c r="B67" s="29">
        <v>7.8E-2</v>
      </c>
      <c r="C67" s="30">
        <v>0.46670361909600855</v>
      </c>
      <c r="D67" s="30">
        <v>0.46670361909600855</v>
      </c>
      <c r="E67" s="30">
        <v>0.46670361909600855</v>
      </c>
      <c r="F67" s="30">
        <v>0.46670361909600855</v>
      </c>
      <c r="G67" s="30">
        <v>0.46670361909600855</v>
      </c>
      <c r="H67" s="30">
        <v>0.46670361909600855</v>
      </c>
      <c r="I67" s="30">
        <v>0.46670361909600855</v>
      </c>
    </row>
    <row r="68" spans="1:9" x14ac:dyDescent="0.55000000000000004">
      <c r="A68" s="28" t="s">
        <v>32</v>
      </c>
      <c r="B68" s="29">
        <v>7.8E-2</v>
      </c>
      <c r="C68" s="30">
        <v>0.26668778234057627</v>
      </c>
      <c r="D68" s="30">
        <v>0.26668778234057627</v>
      </c>
      <c r="E68" s="30">
        <v>0.26668778234057627</v>
      </c>
      <c r="F68" s="30">
        <v>0.26668778234057627</v>
      </c>
      <c r="G68" s="30">
        <v>0.26668778234057627</v>
      </c>
      <c r="H68" s="30">
        <v>0.26668778234057627</v>
      </c>
      <c r="I68" s="30">
        <v>0.26668778234057627</v>
      </c>
    </row>
    <row r="69" spans="1:9" x14ac:dyDescent="0.55000000000000004">
      <c r="A69" s="28" t="s">
        <v>132</v>
      </c>
      <c r="B69" s="29">
        <v>6.4777777777777781E-2</v>
      </c>
      <c r="C69" s="30">
        <v>0.13334389117028814</v>
      </c>
      <c r="D69" s="30">
        <v>0.13334389117028814</v>
      </c>
      <c r="E69" s="30">
        <v>0.13334389117028814</v>
      </c>
      <c r="F69" s="30">
        <v>0.13334389117028814</v>
      </c>
      <c r="G69" s="30">
        <v>0.13334389117028814</v>
      </c>
      <c r="H69" s="30">
        <v>0.13334389117028814</v>
      </c>
      <c r="I69" s="30">
        <v>0.13334389117028814</v>
      </c>
    </row>
    <row r="70" spans="1:9" x14ac:dyDescent="0.55000000000000004">
      <c r="A70" s="28" t="s">
        <v>133</v>
      </c>
      <c r="B70" s="29">
        <v>4.6444444444444441E-2</v>
      </c>
      <c r="C70" s="30">
        <v>0.16667986396286019</v>
      </c>
      <c r="D70" s="30">
        <v>0.16667986396286019</v>
      </c>
      <c r="E70" s="30">
        <v>0.16667986396286019</v>
      </c>
      <c r="F70" s="30">
        <v>0.16667986396286019</v>
      </c>
      <c r="G70" s="30">
        <v>0.16667986396286019</v>
      </c>
      <c r="H70" s="30">
        <v>0.16667986396286019</v>
      </c>
      <c r="I70" s="30">
        <v>0.16667986396286019</v>
      </c>
    </row>
    <row r="71" spans="1:9" x14ac:dyDescent="0.55000000000000004">
      <c r="A71" s="28" t="s">
        <v>134</v>
      </c>
      <c r="B71" s="29">
        <v>7.8E-2</v>
      </c>
      <c r="C71" s="30">
        <v>0.17779185489371754</v>
      </c>
      <c r="D71" s="30">
        <v>0.17779185489371754</v>
      </c>
      <c r="E71" s="30">
        <v>0.17779185489371754</v>
      </c>
      <c r="F71" s="30">
        <v>0.17779185489371754</v>
      </c>
      <c r="G71" s="30">
        <v>0.17779185489371754</v>
      </c>
      <c r="H71" s="30">
        <v>0.17779185489371754</v>
      </c>
      <c r="I71" s="30">
        <v>0.17779185489371754</v>
      </c>
    </row>
    <row r="72" spans="1:9" x14ac:dyDescent="0.55000000000000004">
      <c r="A72" s="28" t="s">
        <v>25</v>
      </c>
      <c r="B72" s="29">
        <v>7.8E-2</v>
      </c>
      <c r="C72" s="30">
        <v>0.40003167351086444</v>
      </c>
      <c r="D72" s="30">
        <v>0.40003167351086444</v>
      </c>
      <c r="E72" s="30">
        <v>0.40003167351086444</v>
      </c>
      <c r="F72" s="30">
        <v>0.40003167351086444</v>
      </c>
      <c r="G72" s="30">
        <v>0.40003167351086444</v>
      </c>
      <c r="H72" s="30">
        <v>0.40003167351086444</v>
      </c>
      <c r="I72" s="30">
        <v>0.40003167351086444</v>
      </c>
    </row>
    <row r="73" spans="1:9" x14ac:dyDescent="0.55000000000000004">
      <c r="A73" s="28" t="s">
        <v>135</v>
      </c>
      <c r="B73" s="29">
        <v>7.8E-2</v>
      </c>
      <c r="C73" s="33">
        <v>0.35558370978743509</v>
      </c>
      <c r="D73" s="33">
        <v>0.35558370978743509</v>
      </c>
      <c r="E73" s="33">
        <v>0.35558370978743509</v>
      </c>
      <c r="F73" s="33">
        <v>0.35558370978743509</v>
      </c>
      <c r="G73" s="33">
        <v>0.35558370978743509</v>
      </c>
      <c r="H73" s="33">
        <v>0.35558370978743509</v>
      </c>
      <c r="I73" s="33">
        <v>0.35558370978743509</v>
      </c>
    </row>
    <row r="74" spans="1:9" x14ac:dyDescent="0.55000000000000004">
      <c r="A74" s="28" t="s">
        <v>136</v>
      </c>
      <c r="B74" s="29">
        <v>7.8E-2</v>
      </c>
      <c r="C74" s="30">
        <v>0.17779185489371754</v>
      </c>
      <c r="D74" s="30">
        <v>0.17779185489371754</v>
      </c>
      <c r="E74" s="30">
        <v>0.17779185489371754</v>
      </c>
      <c r="F74" s="30">
        <v>0.17779185489371754</v>
      </c>
      <c r="G74" s="30">
        <v>0.17779185489371754</v>
      </c>
      <c r="H74" s="30">
        <v>0.17779185489371754</v>
      </c>
      <c r="I74" s="30">
        <v>0.17779185489371754</v>
      </c>
    </row>
    <row r="75" spans="1:9" x14ac:dyDescent="0.55000000000000004">
      <c r="A75" s="28" t="s">
        <v>137</v>
      </c>
      <c r="B75" s="29">
        <v>7.8E-2</v>
      </c>
      <c r="C75" s="30">
        <v>0.13334389117028814</v>
      </c>
      <c r="D75" s="30">
        <v>0.13334389117028814</v>
      </c>
      <c r="E75" s="30">
        <v>0.13334389117028814</v>
      </c>
      <c r="F75" s="30">
        <v>0.13334389117028814</v>
      </c>
      <c r="G75" s="30">
        <v>0.13334389117028814</v>
      </c>
      <c r="H75" s="30">
        <v>0.13334389117028814</v>
      </c>
      <c r="I75" s="30">
        <v>0.13334389117028814</v>
      </c>
    </row>
    <row r="76" spans="1:9" x14ac:dyDescent="0.55000000000000004">
      <c r="A76" s="28" t="s">
        <v>22</v>
      </c>
      <c r="B76" s="29">
        <v>7.8E-2</v>
      </c>
      <c r="C76" s="30">
        <v>0.63338348305886871</v>
      </c>
      <c r="D76" s="30">
        <v>0.63338348305886871</v>
      </c>
      <c r="E76" s="30">
        <v>0.63338348305886871</v>
      </c>
      <c r="F76" s="30">
        <v>0.63338348305886871</v>
      </c>
      <c r="G76" s="30">
        <v>0.63338348305886871</v>
      </c>
      <c r="H76" s="30">
        <v>0.63338348305886871</v>
      </c>
      <c r="I76" s="30">
        <v>0.63338348305886871</v>
      </c>
    </row>
    <row r="77" spans="1:9" x14ac:dyDescent="0.55000000000000004">
      <c r="A77" s="28" t="s">
        <v>138</v>
      </c>
      <c r="B77" s="29">
        <v>7.8E-2</v>
      </c>
      <c r="C77" s="30">
        <v>0.17779185489371754</v>
      </c>
      <c r="D77" s="30">
        <v>0.17779185489371754</v>
      </c>
      <c r="E77" s="30">
        <v>0.17779185489371754</v>
      </c>
      <c r="F77" s="30">
        <v>0.17779185489371754</v>
      </c>
      <c r="G77" s="30">
        <v>0.17779185489371754</v>
      </c>
      <c r="H77" s="30">
        <v>0.17779185489371754</v>
      </c>
      <c r="I77" s="30">
        <v>0.17779185489371754</v>
      </c>
    </row>
    <row r="78" spans="1:9" x14ac:dyDescent="0.55000000000000004">
      <c r="A78" s="28" t="s">
        <v>139</v>
      </c>
      <c r="B78" s="29">
        <v>7.8E-2</v>
      </c>
      <c r="C78" s="30">
        <v>0.17779185489371754</v>
      </c>
      <c r="D78" s="30">
        <v>0.17779185489371754</v>
      </c>
      <c r="E78" s="30">
        <v>0.17779185489371754</v>
      </c>
      <c r="F78" s="30">
        <v>0.17779185489371754</v>
      </c>
      <c r="G78" s="30">
        <v>0.17779185489371754</v>
      </c>
      <c r="H78" s="30">
        <v>0.17779185489371754</v>
      </c>
      <c r="I78" s="30">
        <v>0.17779185489371754</v>
      </c>
    </row>
    <row r="79" spans="1:9" x14ac:dyDescent="0.55000000000000004">
      <c r="A79" s="28" t="s">
        <v>140</v>
      </c>
      <c r="B79" s="29">
        <v>7.8E-2</v>
      </c>
      <c r="C79" s="30">
        <v>0.17779185489371754</v>
      </c>
      <c r="D79" s="30">
        <v>0.17779185489371754</v>
      </c>
      <c r="E79" s="30">
        <v>0.17779185489371754</v>
      </c>
      <c r="F79" s="30">
        <v>0.17779185489371754</v>
      </c>
      <c r="G79" s="30">
        <v>0.17779185489371754</v>
      </c>
      <c r="H79" s="30">
        <v>0.17779185489371754</v>
      </c>
      <c r="I79" s="30">
        <v>0.17779185489371754</v>
      </c>
    </row>
    <row r="80" spans="1:9" x14ac:dyDescent="0.55000000000000004">
      <c r="A80" s="28" t="s">
        <v>141</v>
      </c>
      <c r="B80" s="29">
        <v>7.8E-2</v>
      </c>
      <c r="C80" s="30">
        <v>0.17779185489371754</v>
      </c>
      <c r="D80" s="30">
        <v>0.17779185489371754</v>
      </c>
      <c r="E80" s="30">
        <v>0.17779185489371754</v>
      </c>
      <c r="F80" s="30">
        <v>0.17779185489371754</v>
      </c>
      <c r="G80" s="30">
        <v>0.17779185489371754</v>
      </c>
      <c r="H80" s="30">
        <v>0.17779185489371754</v>
      </c>
      <c r="I80" s="30">
        <v>0.17779185489371754</v>
      </c>
    </row>
    <row r="81" spans="1:9" x14ac:dyDescent="0.55000000000000004">
      <c r="A81" s="28" t="s">
        <v>142</v>
      </c>
      <c r="B81" s="29">
        <v>7.8E-2</v>
      </c>
      <c r="C81" s="30">
        <v>0.17779185489371754</v>
      </c>
      <c r="D81" s="30">
        <v>0.17779185489371754</v>
      </c>
      <c r="E81" s="30">
        <v>0.17779185489371754</v>
      </c>
      <c r="F81" s="30">
        <v>0.17779185489371754</v>
      </c>
      <c r="G81" s="30">
        <v>0.17779185489371754</v>
      </c>
      <c r="H81" s="30">
        <v>0.17779185489371754</v>
      </c>
      <c r="I81" s="30">
        <v>0.17779185489371754</v>
      </c>
    </row>
    <row r="82" spans="1:9" x14ac:dyDescent="0.55000000000000004">
      <c r="A82" s="34" t="s">
        <v>143</v>
      </c>
      <c r="B82" s="35">
        <v>7.8E-2</v>
      </c>
      <c r="C82" s="33">
        <v>0.35558370978743509</v>
      </c>
      <c r="D82" s="33">
        <v>0.35558370978743509</v>
      </c>
      <c r="E82" s="33">
        <v>0.35558370978743509</v>
      </c>
      <c r="F82" s="33">
        <v>0.35558370978743509</v>
      </c>
      <c r="G82" s="33">
        <v>0.35558370978743509</v>
      </c>
      <c r="H82" s="33">
        <v>0.35558370978743509</v>
      </c>
      <c r="I82" s="33">
        <v>0.35558370978743509</v>
      </c>
    </row>
    <row r="83" spans="1:9" x14ac:dyDescent="0.55000000000000004">
      <c r="A83" s="28" t="s">
        <v>144</v>
      </c>
      <c r="B83" s="29">
        <v>5.1999999999999998E-2</v>
      </c>
      <c r="C83" s="30">
        <v>0.17779185489371754</v>
      </c>
      <c r="D83" s="30">
        <v>0.17779185489371754</v>
      </c>
      <c r="E83" s="30">
        <v>0.17779185489371754</v>
      </c>
      <c r="F83" s="30">
        <v>0.17779185489371754</v>
      </c>
      <c r="G83" s="30">
        <v>0.17779185489371754</v>
      </c>
      <c r="H83" s="30">
        <v>0.17779185489371754</v>
      </c>
      <c r="I83" s="30">
        <v>0.17779185489371754</v>
      </c>
    </row>
    <row r="84" spans="1:9" x14ac:dyDescent="0.55000000000000004">
      <c r="A84" s="28" t="s">
        <v>145</v>
      </c>
      <c r="B84" s="29">
        <v>7.8E-2</v>
      </c>
      <c r="C84" s="30">
        <v>0.17779185489371754</v>
      </c>
      <c r="D84" s="30">
        <v>0.17779185489371754</v>
      </c>
      <c r="E84" s="30">
        <v>0.17779185489371754</v>
      </c>
      <c r="F84" s="30">
        <v>0.17779185489371754</v>
      </c>
      <c r="G84" s="30">
        <v>0.17779185489371754</v>
      </c>
      <c r="H84" s="30">
        <v>0.17779185489371754</v>
      </c>
      <c r="I84" s="30">
        <v>0.17779185489371754</v>
      </c>
    </row>
    <row r="85" spans="1:9" x14ac:dyDescent="0.55000000000000004">
      <c r="A85" s="28" t="s">
        <v>34</v>
      </c>
      <c r="B85" s="29">
        <v>7.8E-2</v>
      </c>
      <c r="C85" s="30">
        <v>0.22223981861714695</v>
      </c>
      <c r="D85" s="30">
        <v>0.22223981861714695</v>
      </c>
      <c r="E85" s="30">
        <v>0.22223981861714695</v>
      </c>
      <c r="F85" s="30">
        <v>0.22223981861714695</v>
      </c>
      <c r="G85" s="30">
        <v>0.22223981861714695</v>
      </c>
      <c r="H85" s="30">
        <v>0.22223981861714695</v>
      </c>
      <c r="I85" s="30">
        <v>0.22223981861714695</v>
      </c>
    </row>
    <row r="86" spans="1:9" x14ac:dyDescent="0.55000000000000004">
      <c r="A86" s="28" t="s">
        <v>35</v>
      </c>
      <c r="B86" s="29">
        <v>4.6444444444444441E-2</v>
      </c>
      <c r="C86" s="30">
        <v>0.13334389117028814</v>
      </c>
      <c r="D86" s="30">
        <v>0.13334389117028814</v>
      </c>
      <c r="E86" s="30">
        <v>0.13334389117028814</v>
      </c>
      <c r="F86" s="30">
        <v>0.13334389117028814</v>
      </c>
      <c r="G86" s="30">
        <v>0.13334389117028814</v>
      </c>
      <c r="H86" s="30">
        <v>0.13334389117028814</v>
      </c>
      <c r="I86" s="30">
        <v>0.13334389117028814</v>
      </c>
    </row>
    <row r="87" spans="1:9" x14ac:dyDescent="0.55000000000000004">
      <c r="A87" s="28" t="s">
        <v>28</v>
      </c>
      <c r="B87" s="29">
        <v>7.8E-2</v>
      </c>
      <c r="C87" s="30">
        <v>0.17779185489371754</v>
      </c>
      <c r="D87" s="30">
        <v>0.17779185489371754</v>
      </c>
      <c r="E87" s="30">
        <v>0.17779185489371754</v>
      </c>
      <c r="F87" s="30">
        <v>0.17779185489371754</v>
      </c>
      <c r="G87" s="30">
        <v>0.17779185489371754</v>
      </c>
      <c r="H87" s="30">
        <v>0.17779185489371754</v>
      </c>
      <c r="I87" s="30">
        <v>0.17779185489371754</v>
      </c>
    </row>
    <row r="88" spans="1:9" x14ac:dyDescent="0.55000000000000004">
      <c r="A88" s="28" t="s">
        <v>146</v>
      </c>
      <c r="B88" s="29">
        <v>4.6444444444444441E-2</v>
      </c>
      <c r="C88" s="30">
        <v>0.17779185489371754</v>
      </c>
      <c r="D88" s="30">
        <v>0.17779185489371754</v>
      </c>
      <c r="E88" s="30">
        <v>0.17779185489371754</v>
      </c>
      <c r="F88" s="30">
        <v>0.17779185489371754</v>
      </c>
      <c r="G88" s="30">
        <v>0.17779185489371754</v>
      </c>
      <c r="H88" s="30">
        <v>0.17779185489371754</v>
      </c>
      <c r="I88" s="30">
        <v>0.17779185489371754</v>
      </c>
    </row>
    <row r="89" spans="1:9" x14ac:dyDescent="0.55000000000000004">
      <c r="A89" s="28" t="s">
        <v>147</v>
      </c>
      <c r="B89" s="29">
        <v>5.4777777777777779E-2</v>
      </c>
      <c r="C89" s="30">
        <v>0.22223981861714695</v>
      </c>
      <c r="D89" s="30">
        <v>0.22223981861714695</v>
      </c>
      <c r="E89" s="30">
        <v>0.22223981861714695</v>
      </c>
      <c r="F89" s="30">
        <v>0.22223981861714695</v>
      </c>
      <c r="G89" s="30">
        <v>0.22223981861714695</v>
      </c>
      <c r="H89" s="30">
        <v>0.22223981861714695</v>
      </c>
      <c r="I89" s="30">
        <v>0.22223981861714695</v>
      </c>
    </row>
    <row r="90" spans="1:9" x14ac:dyDescent="0.55000000000000004">
      <c r="A90" s="28" t="s">
        <v>148</v>
      </c>
      <c r="B90" s="29">
        <v>7.8E-2</v>
      </c>
      <c r="C90" s="30">
        <v>0.17779185489371754</v>
      </c>
      <c r="D90" s="30">
        <v>0.17779185489371754</v>
      </c>
      <c r="E90" s="30">
        <v>0.17779185489371754</v>
      </c>
      <c r="F90" s="30">
        <v>0.17779185489371754</v>
      </c>
      <c r="G90" s="30">
        <v>0.17779185489371754</v>
      </c>
      <c r="H90" s="30">
        <v>0.17779185489371754</v>
      </c>
      <c r="I90" s="30">
        <v>0.17779185489371754</v>
      </c>
    </row>
    <row r="91" spans="1:9" x14ac:dyDescent="0.55000000000000004">
      <c r="A91" s="28" t="s">
        <v>29</v>
      </c>
      <c r="B91" s="29">
        <v>7.8E-2</v>
      </c>
      <c r="C91" s="30">
        <v>0.16667986396286019</v>
      </c>
      <c r="D91" s="30">
        <v>0.16667986396286019</v>
      </c>
      <c r="E91" s="30">
        <v>0.16667986396286019</v>
      </c>
      <c r="F91" s="30">
        <v>0.16667986396286019</v>
      </c>
      <c r="G91" s="30">
        <v>0.16667986396286019</v>
      </c>
      <c r="H91" s="30">
        <v>0.16667986396286019</v>
      </c>
      <c r="I91" s="30">
        <v>0.16667986396286019</v>
      </c>
    </row>
    <row r="92" spans="1:9" x14ac:dyDescent="0.55000000000000004">
      <c r="A92" s="28" t="s">
        <v>149</v>
      </c>
      <c r="B92" s="29">
        <v>6.4777777777777781E-2</v>
      </c>
      <c r="C92" s="30">
        <v>0.12223190023943081</v>
      </c>
      <c r="D92" s="30">
        <v>0.12223190023943081</v>
      </c>
      <c r="E92" s="30">
        <v>0.12223190023943081</v>
      </c>
      <c r="F92" s="30">
        <v>0.12223190023943081</v>
      </c>
      <c r="G92" s="30">
        <v>0.12223190023943081</v>
      </c>
      <c r="H92" s="30">
        <v>0.12223190023943081</v>
      </c>
      <c r="I92" s="30">
        <v>0.12223190023943081</v>
      </c>
    </row>
    <row r="93" spans="1:9" x14ac:dyDescent="0.55000000000000004">
      <c r="A93" s="28" t="s">
        <v>150</v>
      </c>
      <c r="B93" s="29">
        <v>7.8E-2</v>
      </c>
      <c r="C93" s="30">
        <v>0.40003167351086444</v>
      </c>
      <c r="D93" s="30">
        <v>0.40003167351086444</v>
      </c>
      <c r="E93" s="30">
        <v>0.40003167351086444</v>
      </c>
      <c r="F93" s="30">
        <v>0.40003167351086444</v>
      </c>
      <c r="G93" s="30">
        <v>0.40003167351086444</v>
      </c>
      <c r="H93" s="30">
        <v>0.40003167351086444</v>
      </c>
      <c r="I93" s="30">
        <v>0.40003167351086444</v>
      </c>
    </row>
    <row r="94" spans="1:9" x14ac:dyDescent="0.55000000000000004">
      <c r="A94" s="28" t="s">
        <v>151</v>
      </c>
      <c r="B94" s="29">
        <v>5.1999999999999998E-2</v>
      </c>
      <c r="C94" s="30">
        <v>3.43360519763492</v>
      </c>
      <c r="D94" s="30">
        <v>3.43360519763492</v>
      </c>
      <c r="E94" s="30">
        <v>3.43360519763492</v>
      </c>
      <c r="F94" s="30">
        <v>3.43360519763492</v>
      </c>
      <c r="G94" s="30">
        <v>3.43360519763492</v>
      </c>
      <c r="H94" s="30">
        <v>3.43360519763492</v>
      </c>
      <c r="I94" s="30">
        <v>3.43360519763492</v>
      </c>
    </row>
    <row r="95" spans="1:9" x14ac:dyDescent="0.55000000000000004">
      <c r="A95" s="28" t="s">
        <v>152</v>
      </c>
      <c r="B95" s="29">
        <v>7.8E-2</v>
      </c>
      <c r="C95" s="30">
        <v>0.13334389117028814</v>
      </c>
      <c r="D95" s="30">
        <v>0.13334389117028814</v>
      </c>
      <c r="E95" s="30">
        <v>0.13334389117028814</v>
      </c>
      <c r="F95" s="30">
        <v>0.13334389117028814</v>
      </c>
      <c r="G95" s="30">
        <v>0.13334389117028814</v>
      </c>
      <c r="H95" s="30">
        <v>0.13334389117028814</v>
      </c>
      <c r="I95" s="30">
        <v>0.13334389117028814</v>
      </c>
    </row>
    <row r="96" spans="1:9" x14ac:dyDescent="0.55000000000000004">
      <c r="A96" s="28" t="s">
        <v>153</v>
      </c>
      <c r="B96" s="29">
        <v>7.8E-2</v>
      </c>
      <c r="C96" s="30">
        <v>0.17779185489371754</v>
      </c>
      <c r="D96" s="30">
        <v>0.17779185489371754</v>
      </c>
      <c r="E96" s="30">
        <v>0.17779185489371754</v>
      </c>
      <c r="F96" s="30">
        <v>0.17779185489371754</v>
      </c>
      <c r="G96" s="30">
        <v>0.17779185489371754</v>
      </c>
      <c r="H96" s="30">
        <v>0.17779185489371754</v>
      </c>
      <c r="I96" s="30">
        <v>0.17779185489371754</v>
      </c>
    </row>
    <row r="97" spans="1:9" x14ac:dyDescent="0.55000000000000004">
      <c r="A97" s="28" t="s">
        <v>154</v>
      </c>
      <c r="B97" s="29">
        <v>7.8E-2</v>
      </c>
      <c r="C97" s="30">
        <v>0.17779185489371754</v>
      </c>
      <c r="D97" s="30">
        <v>0.17779185489371754</v>
      </c>
      <c r="E97" s="30">
        <v>0.17779185489371754</v>
      </c>
      <c r="F97" s="30">
        <v>0.17779185489371754</v>
      </c>
      <c r="G97" s="30">
        <v>0.17779185489371754</v>
      </c>
      <c r="H97" s="30">
        <v>0.17779185489371754</v>
      </c>
      <c r="I97" s="30">
        <v>0.17779185489371754</v>
      </c>
    </row>
    <row r="98" spans="1:9" x14ac:dyDescent="0.55000000000000004">
      <c r="A98" s="28" t="s">
        <v>155</v>
      </c>
      <c r="B98" s="29">
        <v>6.4777777777777781E-2</v>
      </c>
      <c r="C98" s="30">
        <v>0.17779185489371754</v>
      </c>
      <c r="D98" s="30">
        <v>0.17779185489371754</v>
      </c>
      <c r="E98" s="30">
        <v>0.17779185489371754</v>
      </c>
      <c r="F98" s="30">
        <v>0.17779185489371754</v>
      </c>
      <c r="G98" s="30">
        <v>0.17779185489371754</v>
      </c>
      <c r="H98" s="30">
        <v>0.17779185489371754</v>
      </c>
      <c r="I98" s="30">
        <v>0.17779185489371754</v>
      </c>
    </row>
    <row r="99" spans="1:9" x14ac:dyDescent="0.55000000000000004">
      <c r="A99" s="28" t="s">
        <v>156</v>
      </c>
      <c r="B99" s="29">
        <v>7.8E-2</v>
      </c>
      <c r="C99" s="30">
        <v>1.0223031656388759</v>
      </c>
      <c r="D99" s="30">
        <v>1.0223031656388759</v>
      </c>
      <c r="E99" s="30">
        <v>1.0223031656388759</v>
      </c>
      <c r="F99" s="30">
        <v>1.0223031656388759</v>
      </c>
      <c r="G99" s="30">
        <v>1.0223031656388759</v>
      </c>
      <c r="H99" s="30">
        <v>1.0223031656388759</v>
      </c>
      <c r="I99" s="30">
        <v>1.0223031656388759</v>
      </c>
    </row>
    <row r="100" spans="1:9" x14ac:dyDescent="0.55000000000000004">
      <c r="A100" s="28" t="s">
        <v>157</v>
      </c>
      <c r="B100" s="29">
        <v>7.8E-2</v>
      </c>
      <c r="C100" s="30">
        <v>0.17779185489371754</v>
      </c>
      <c r="D100" s="30">
        <v>0.17779185489371754</v>
      </c>
      <c r="E100" s="30">
        <v>0.17779185489371754</v>
      </c>
      <c r="F100" s="30">
        <v>0.17779185489371754</v>
      </c>
      <c r="G100" s="30">
        <v>0.17779185489371754</v>
      </c>
      <c r="H100" s="30">
        <v>0.17779185489371754</v>
      </c>
      <c r="I100" s="30">
        <v>0.17779185489371754</v>
      </c>
    </row>
    <row r="101" spans="1:9" x14ac:dyDescent="0.55000000000000004">
      <c r="A101" s="28" t="s">
        <v>158</v>
      </c>
      <c r="B101" s="29">
        <v>7.8E-2</v>
      </c>
      <c r="C101" s="30">
        <v>0.16667986396286019</v>
      </c>
      <c r="D101" s="30">
        <v>0.16667986396286019</v>
      </c>
      <c r="E101" s="30">
        <v>0.16667986396286019</v>
      </c>
      <c r="F101" s="30">
        <v>0.16667986396286019</v>
      </c>
      <c r="G101" s="30">
        <v>0.16667986396286019</v>
      </c>
      <c r="H101" s="30">
        <v>0.16667986396286019</v>
      </c>
      <c r="I101" s="30">
        <v>0.16667986396286019</v>
      </c>
    </row>
    <row r="102" spans="1:9" x14ac:dyDescent="0.55000000000000004">
      <c r="A102" s="28" t="s">
        <v>159</v>
      </c>
      <c r="B102" s="29">
        <v>7.8E-2</v>
      </c>
      <c r="C102" s="30">
        <v>0.17779185489371754</v>
      </c>
      <c r="D102" s="30">
        <v>0.17779185489371754</v>
      </c>
      <c r="E102" s="30">
        <v>0.17779185489371754</v>
      </c>
      <c r="F102" s="30">
        <v>0.17779185489371754</v>
      </c>
      <c r="G102" s="30">
        <v>0.17779185489371754</v>
      </c>
      <c r="H102" s="30">
        <v>0.17779185489371754</v>
      </c>
      <c r="I102" s="30">
        <v>0.17779185489371754</v>
      </c>
    </row>
    <row r="103" spans="1:9" x14ac:dyDescent="0.55000000000000004">
      <c r="A103" s="28" t="s">
        <v>160</v>
      </c>
      <c r="B103" s="29">
        <v>7.8E-2</v>
      </c>
      <c r="C103" s="30">
        <v>0.17779185489371754</v>
      </c>
      <c r="D103" s="30">
        <v>0.17779185489371754</v>
      </c>
      <c r="E103" s="30">
        <v>0.17779185489371754</v>
      </c>
      <c r="F103" s="30">
        <v>0.17779185489371754</v>
      </c>
      <c r="G103" s="30">
        <v>0.17779185489371754</v>
      </c>
      <c r="H103" s="30">
        <v>0.17779185489371754</v>
      </c>
      <c r="I103" s="30">
        <v>0.17779185489371754</v>
      </c>
    </row>
    <row r="104" spans="1:9" x14ac:dyDescent="0.55000000000000004">
      <c r="A104" s="28" t="s">
        <v>161</v>
      </c>
      <c r="B104" s="29">
        <v>7.8E-2</v>
      </c>
      <c r="C104" s="30">
        <v>0.17779185489371754</v>
      </c>
      <c r="D104" s="30">
        <v>0.17779185489371754</v>
      </c>
      <c r="E104" s="30">
        <v>0.17779185489371754</v>
      </c>
      <c r="F104" s="30">
        <v>0.17779185489371754</v>
      </c>
      <c r="G104" s="30">
        <v>0.17779185489371754</v>
      </c>
      <c r="H104" s="30">
        <v>0.17779185489371754</v>
      </c>
      <c r="I104" s="30">
        <v>0.17779185489371754</v>
      </c>
    </row>
    <row r="105" spans="1:9" x14ac:dyDescent="0.55000000000000004">
      <c r="A105" s="28" t="s">
        <v>162</v>
      </c>
      <c r="B105" s="29">
        <v>5.1999999999999998E-2</v>
      </c>
      <c r="C105" s="30">
        <v>0.17779185489371754</v>
      </c>
      <c r="D105" s="30">
        <v>0.17779185489371754</v>
      </c>
      <c r="E105" s="30">
        <v>0.17779185489371754</v>
      </c>
      <c r="F105" s="30">
        <v>0.17779185489371754</v>
      </c>
      <c r="G105" s="30">
        <v>0.17779185489371754</v>
      </c>
      <c r="H105" s="30">
        <v>0.17779185489371754</v>
      </c>
      <c r="I105" s="30">
        <v>0.17779185489371754</v>
      </c>
    </row>
    <row r="106" spans="1:9" x14ac:dyDescent="0.55000000000000004">
      <c r="A106" s="28" t="s">
        <v>163</v>
      </c>
      <c r="B106" s="29">
        <v>7.8E-2</v>
      </c>
      <c r="C106" s="30">
        <v>0.17779185489371754</v>
      </c>
      <c r="D106" s="30">
        <v>0.17779185489371754</v>
      </c>
      <c r="E106" s="30">
        <v>0.17779185489371754</v>
      </c>
      <c r="F106" s="30">
        <v>0.17779185489371754</v>
      </c>
      <c r="G106" s="30">
        <v>0.17779185489371754</v>
      </c>
      <c r="H106" s="30">
        <v>0.17779185489371754</v>
      </c>
      <c r="I106" s="30">
        <v>0.17779185489371754</v>
      </c>
    </row>
    <row r="107" spans="1:9" x14ac:dyDescent="0.55000000000000004">
      <c r="A107" s="28" t="s">
        <v>164</v>
      </c>
      <c r="B107" s="29">
        <v>7.8E-2</v>
      </c>
      <c r="C107" s="30">
        <v>0.17779185489371754</v>
      </c>
      <c r="D107" s="30">
        <v>0.17779185489371754</v>
      </c>
      <c r="E107" s="30">
        <v>0.17779185489371754</v>
      </c>
      <c r="F107" s="30">
        <v>0.17779185489371754</v>
      </c>
      <c r="G107" s="30">
        <v>0.17779185489371754</v>
      </c>
      <c r="H107" s="30">
        <v>0.17779185489371754</v>
      </c>
      <c r="I107" s="30">
        <v>0.17779185489371754</v>
      </c>
    </row>
    <row r="108" spans="1:9" x14ac:dyDescent="0.55000000000000004">
      <c r="A108" s="28" t="s">
        <v>27</v>
      </c>
      <c r="B108" s="29">
        <v>7.8E-2</v>
      </c>
      <c r="C108" s="30">
        <v>0.12223190023943081</v>
      </c>
      <c r="D108" s="30">
        <v>0.12223190023943081</v>
      </c>
      <c r="E108" s="30">
        <v>0.12223190023943081</v>
      </c>
      <c r="F108" s="30">
        <v>0.12223190023943081</v>
      </c>
      <c r="G108" s="30">
        <v>0.12223190023943081</v>
      </c>
      <c r="H108" s="30">
        <v>0.12223190023943081</v>
      </c>
      <c r="I108" s="30">
        <v>0.12223190023943081</v>
      </c>
    </row>
    <row r="109" spans="1:9" x14ac:dyDescent="0.55000000000000004">
      <c r="A109" s="28" t="s">
        <v>165</v>
      </c>
      <c r="B109" s="29">
        <v>7.8E-2</v>
      </c>
      <c r="C109" s="30">
        <v>0.17779185489371754</v>
      </c>
      <c r="D109" s="30">
        <v>0.17779185489371754</v>
      </c>
      <c r="E109" s="30">
        <v>0.17779185489371754</v>
      </c>
      <c r="F109" s="30">
        <v>0.17779185489371754</v>
      </c>
      <c r="G109" s="30">
        <v>0.17779185489371754</v>
      </c>
      <c r="H109" s="30">
        <v>0.17779185489371754</v>
      </c>
      <c r="I109" s="30">
        <v>0.17779185489371754</v>
      </c>
    </row>
    <row r="110" spans="1:9" x14ac:dyDescent="0.55000000000000004">
      <c r="A110" s="28" t="s">
        <v>166</v>
      </c>
      <c r="B110" s="29">
        <v>7.8E-2</v>
      </c>
      <c r="C110" s="30">
        <v>0.17779185489371754</v>
      </c>
      <c r="D110" s="30">
        <v>0.17779185489371754</v>
      </c>
      <c r="E110" s="30">
        <v>0.17779185489371754</v>
      </c>
      <c r="F110" s="30">
        <v>0.17779185489371754</v>
      </c>
      <c r="G110" s="30">
        <v>0.17779185489371754</v>
      </c>
      <c r="H110" s="30">
        <v>0.17779185489371754</v>
      </c>
      <c r="I110" s="30">
        <v>0.17779185489371754</v>
      </c>
    </row>
    <row r="111" spans="1:9" x14ac:dyDescent="0.55000000000000004">
      <c r="A111" s="28" t="s">
        <v>167</v>
      </c>
      <c r="B111" s="29">
        <v>7.8E-2</v>
      </c>
      <c r="C111" s="30">
        <v>0.64449547398972618</v>
      </c>
      <c r="D111" s="30">
        <v>0.64449547398972618</v>
      </c>
      <c r="E111" s="30">
        <v>0.64449547398972618</v>
      </c>
      <c r="F111" s="30">
        <v>0.64449547398972618</v>
      </c>
      <c r="G111" s="30">
        <v>0.64449547398972618</v>
      </c>
      <c r="H111" s="30">
        <v>0.64449547398972618</v>
      </c>
      <c r="I111" s="30">
        <v>0.64449547398972618</v>
      </c>
    </row>
    <row r="112" spans="1:9" x14ac:dyDescent="0.55000000000000004">
      <c r="A112" s="28" t="s">
        <v>168</v>
      </c>
      <c r="B112" s="29">
        <v>7.8E-2</v>
      </c>
      <c r="C112" s="30">
        <v>0.17779185489371754</v>
      </c>
      <c r="D112" s="30">
        <v>0.17779185489371754</v>
      </c>
      <c r="E112" s="30">
        <v>0.17779185489371754</v>
      </c>
      <c r="F112" s="30">
        <v>0.17779185489371754</v>
      </c>
      <c r="G112" s="30">
        <v>0.17779185489371754</v>
      </c>
      <c r="H112" s="30">
        <v>0.17779185489371754</v>
      </c>
      <c r="I112" s="30">
        <v>0.17779185489371754</v>
      </c>
    </row>
    <row r="113" spans="1:9" x14ac:dyDescent="0.55000000000000004">
      <c r="A113" s="28" t="s">
        <v>21</v>
      </c>
      <c r="B113" s="29">
        <v>7.8E-2</v>
      </c>
      <c r="C113" s="30">
        <v>0.90007126539944526</v>
      </c>
      <c r="D113" s="30">
        <v>0.90007126539944526</v>
      </c>
      <c r="E113" s="30">
        <v>0.90007126539944526</v>
      </c>
      <c r="F113" s="30">
        <v>0.90007126539944526</v>
      </c>
      <c r="G113" s="30">
        <v>0.90007126539944526</v>
      </c>
      <c r="H113" s="30">
        <v>0.90007126539944526</v>
      </c>
      <c r="I113" s="30">
        <v>0.90007126539944526</v>
      </c>
    </row>
    <row r="114" spans="1:9" x14ac:dyDescent="0.55000000000000004">
      <c r="A114" s="28" t="s">
        <v>169</v>
      </c>
      <c r="B114" s="29">
        <v>7.8E-2</v>
      </c>
      <c r="C114" s="30">
        <v>0.17779185489371754</v>
      </c>
      <c r="D114" s="30">
        <v>0.17779185489371754</v>
      </c>
      <c r="E114" s="30">
        <v>0.17779185489371754</v>
      </c>
      <c r="F114" s="30">
        <v>0.17779185489371754</v>
      </c>
      <c r="G114" s="30">
        <v>0.17779185489371754</v>
      </c>
      <c r="H114" s="30">
        <v>0.17779185489371754</v>
      </c>
      <c r="I114" s="30">
        <v>0.17779185489371754</v>
      </c>
    </row>
    <row r="115" spans="1:9" x14ac:dyDescent="0.55000000000000004">
      <c r="A115" s="28" t="s">
        <v>53</v>
      </c>
      <c r="B115" s="29">
        <v>6.4777777777777781E-2</v>
      </c>
      <c r="C115" s="30">
        <v>0.15556787303200287</v>
      </c>
      <c r="D115" s="30">
        <v>0.15556787303200287</v>
      </c>
      <c r="E115" s="30">
        <v>0.15556787303200287</v>
      </c>
      <c r="F115" s="30">
        <v>0.15556787303200287</v>
      </c>
      <c r="G115" s="30">
        <v>0.15556787303200287</v>
      </c>
      <c r="H115" s="30">
        <v>0.15556787303200287</v>
      </c>
      <c r="I115" s="30">
        <v>0.15556787303200287</v>
      </c>
    </row>
    <row r="116" spans="1:9" x14ac:dyDescent="0.55000000000000004">
      <c r="A116" s="28" t="s">
        <v>170</v>
      </c>
      <c r="B116" s="29">
        <v>7.8E-2</v>
      </c>
      <c r="C116" s="30">
        <v>0.17779185489371754</v>
      </c>
      <c r="D116" s="30">
        <v>0.17779185489371754</v>
      </c>
      <c r="E116" s="30">
        <v>0.17779185489371754</v>
      </c>
      <c r="F116" s="30">
        <v>0.17779185489371754</v>
      </c>
      <c r="G116" s="30">
        <v>0.17779185489371754</v>
      </c>
      <c r="H116" s="30">
        <v>0.17779185489371754</v>
      </c>
      <c r="I116" s="30">
        <v>0.17779185489371754</v>
      </c>
    </row>
    <row r="117" spans="1:9" x14ac:dyDescent="0.55000000000000004">
      <c r="A117" s="28" t="s">
        <v>67</v>
      </c>
      <c r="B117" s="29">
        <v>7.8E-2</v>
      </c>
      <c r="C117" s="30">
        <v>1.6223506759051725</v>
      </c>
      <c r="D117" s="30">
        <v>1.6223506759051725</v>
      </c>
      <c r="E117" s="30">
        <v>1.6223506759051725</v>
      </c>
      <c r="F117" s="30">
        <v>1.6223506759051725</v>
      </c>
      <c r="G117" s="30">
        <v>1.6223506759051725</v>
      </c>
      <c r="H117" s="30">
        <v>1.6223506759051725</v>
      </c>
      <c r="I117" s="30">
        <v>1.6223506759051725</v>
      </c>
    </row>
    <row r="118" spans="1:9" x14ac:dyDescent="0.55000000000000004">
      <c r="A118" s="28" t="s">
        <v>171</v>
      </c>
      <c r="B118" s="29">
        <v>7.8E-2</v>
      </c>
      <c r="C118" s="30">
        <v>0.17779185489371754</v>
      </c>
      <c r="D118" s="30">
        <v>0.17779185489371754</v>
      </c>
      <c r="E118" s="30">
        <v>0.17779185489371754</v>
      </c>
      <c r="F118" s="30">
        <v>0.17779185489371754</v>
      </c>
      <c r="G118" s="30">
        <v>0.17779185489371754</v>
      </c>
      <c r="H118" s="30">
        <v>0.17779185489371754</v>
      </c>
      <c r="I118" s="30">
        <v>0.17779185489371754</v>
      </c>
    </row>
    <row r="119" spans="1:9" x14ac:dyDescent="0.55000000000000004">
      <c r="A119" s="28" t="s">
        <v>172</v>
      </c>
      <c r="B119" s="29">
        <v>7.8E-2</v>
      </c>
      <c r="C119" s="30">
        <v>0.25557579140971898</v>
      </c>
      <c r="D119" s="30">
        <v>0.25557579140971898</v>
      </c>
      <c r="E119" s="30">
        <v>0.25557579140971898</v>
      </c>
      <c r="F119" s="30">
        <v>0.25557579140971898</v>
      </c>
      <c r="G119" s="30">
        <v>0.25557579140971898</v>
      </c>
      <c r="H119" s="30">
        <v>0.25557579140971898</v>
      </c>
      <c r="I119" s="30">
        <v>0.25557579140971898</v>
      </c>
    </row>
    <row r="120" spans="1:9" x14ac:dyDescent="0.55000000000000004">
      <c r="A120" s="28" t="s">
        <v>173</v>
      </c>
      <c r="B120" s="29">
        <v>7.8E-2</v>
      </c>
      <c r="C120" s="30">
        <v>0.17779185489371754</v>
      </c>
      <c r="D120" s="30">
        <v>0.17779185489371754</v>
      </c>
      <c r="E120" s="30">
        <v>0.17779185489371754</v>
      </c>
      <c r="F120" s="30">
        <v>0.17779185489371754</v>
      </c>
      <c r="G120" s="30">
        <v>0.17779185489371754</v>
      </c>
      <c r="H120" s="30">
        <v>0.17779185489371754</v>
      </c>
      <c r="I120" s="30">
        <v>0.17779185489371754</v>
      </c>
    </row>
    <row r="121" spans="1:9" x14ac:dyDescent="0.55000000000000004">
      <c r="A121" s="28" t="s">
        <v>174</v>
      </c>
      <c r="B121" s="29">
        <v>7.8E-2</v>
      </c>
      <c r="C121" s="30">
        <v>0.17779185489371754</v>
      </c>
      <c r="D121" s="30">
        <v>0.17779185489371754</v>
      </c>
      <c r="E121" s="30">
        <v>0.17779185489371754</v>
      </c>
      <c r="F121" s="30">
        <v>0.17779185489371754</v>
      </c>
      <c r="G121" s="30">
        <v>0.17779185489371754</v>
      </c>
      <c r="H121" s="30">
        <v>0.17779185489371754</v>
      </c>
      <c r="I121" s="30">
        <v>0.17779185489371754</v>
      </c>
    </row>
    <row r="122" spans="1:9" x14ac:dyDescent="0.55000000000000004">
      <c r="A122" s="28" t="s">
        <v>175</v>
      </c>
      <c r="B122" s="29">
        <v>7.8E-2</v>
      </c>
      <c r="C122" s="30">
        <v>0.17779185489371754</v>
      </c>
      <c r="D122" s="30">
        <v>0.17779185489371754</v>
      </c>
      <c r="E122" s="30">
        <v>0.17779185489371754</v>
      </c>
      <c r="F122" s="30">
        <v>0.17779185489371754</v>
      </c>
      <c r="G122" s="30">
        <v>0.17779185489371754</v>
      </c>
      <c r="H122" s="30">
        <v>0.17779185489371754</v>
      </c>
      <c r="I122" s="30">
        <v>0.17779185489371754</v>
      </c>
    </row>
    <row r="123" spans="1:9" x14ac:dyDescent="0.55000000000000004">
      <c r="A123" s="28" t="s">
        <v>24</v>
      </c>
      <c r="B123" s="29">
        <v>7.8E-2</v>
      </c>
      <c r="C123" s="30">
        <v>0.27779977327143368</v>
      </c>
      <c r="D123" s="30">
        <v>0.27779977327143368</v>
      </c>
      <c r="E123" s="30">
        <v>0.27779977327143368</v>
      </c>
      <c r="F123" s="30">
        <v>0.27779977327143368</v>
      </c>
      <c r="G123" s="30">
        <v>0.27779977327143368</v>
      </c>
      <c r="H123" s="30">
        <v>0.27779977327143368</v>
      </c>
      <c r="I123" s="30">
        <v>0.27779977327143368</v>
      </c>
    </row>
    <row r="124" spans="1:9" x14ac:dyDescent="0.55000000000000004">
      <c r="A124" s="28" t="s">
        <v>43</v>
      </c>
      <c r="B124" s="29">
        <v>6.4777777777777781E-2</v>
      </c>
      <c r="C124" s="30">
        <v>0.17779185489371754</v>
      </c>
      <c r="D124" s="30">
        <v>0.17779185489371754</v>
      </c>
      <c r="E124" s="30">
        <v>0.17779185489371754</v>
      </c>
      <c r="F124" s="30">
        <v>0.17779185489371754</v>
      </c>
      <c r="G124" s="30">
        <v>0.17779185489371754</v>
      </c>
      <c r="H124" s="30">
        <v>0.17779185489371754</v>
      </c>
      <c r="I124" s="30">
        <v>0.17779185489371754</v>
      </c>
    </row>
    <row r="125" spans="1:9" x14ac:dyDescent="0.55000000000000004">
      <c r="A125" s="28" t="s">
        <v>176</v>
      </c>
      <c r="B125" s="29">
        <v>7.8E-2</v>
      </c>
      <c r="C125" s="30">
        <v>0.12223190023943081</v>
      </c>
      <c r="D125" s="30">
        <v>0.12223190023943081</v>
      </c>
      <c r="E125" s="30">
        <v>0.12223190023943081</v>
      </c>
      <c r="F125" s="30">
        <v>0.12223190023943081</v>
      </c>
      <c r="G125" s="30">
        <v>0.12223190023943081</v>
      </c>
      <c r="H125" s="30">
        <v>0.12223190023943081</v>
      </c>
      <c r="I125" s="30">
        <v>0.12223190023943081</v>
      </c>
    </row>
    <row r="126" spans="1:9" x14ac:dyDescent="0.55000000000000004">
      <c r="A126" s="28" t="s">
        <v>177</v>
      </c>
      <c r="B126" s="29">
        <v>7.8E-2</v>
      </c>
      <c r="C126" s="30">
        <v>0.17779185489371754</v>
      </c>
      <c r="D126" s="30">
        <v>0.17779185489371754</v>
      </c>
      <c r="E126" s="30">
        <v>0.17779185489371754</v>
      </c>
      <c r="F126" s="30">
        <v>0.17779185489371754</v>
      </c>
      <c r="G126" s="30">
        <v>0.17779185489371754</v>
      </c>
      <c r="H126" s="30">
        <v>0.17779185489371754</v>
      </c>
      <c r="I126" s="30">
        <v>0.17779185489371754</v>
      </c>
    </row>
    <row r="127" spans="1:9" x14ac:dyDescent="0.55000000000000004">
      <c r="A127" s="28" t="s">
        <v>178</v>
      </c>
      <c r="B127" s="29">
        <v>6.4777777777777781E-2</v>
      </c>
      <c r="C127" s="30">
        <v>0.17779185489371754</v>
      </c>
      <c r="D127" s="30">
        <v>0.17779185489371754</v>
      </c>
      <c r="E127" s="30">
        <v>0.17779185489371754</v>
      </c>
      <c r="F127" s="30">
        <v>0.17779185489371754</v>
      </c>
      <c r="G127" s="30">
        <v>0.17779185489371754</v>
      </c>
      <c r="H127" s="30">
        <v>0.17779185489371754</v>
      </c>
      <c r="I127" s="30">
        <v>0.17779185489371754</v>
      </c>
    </row>
    <row r="128" spans="1:9" x14ac:dyDescent="0.55000000000000004">
      <c r="A128" s="28" t="s">
        <v>179</v>
      </c>
      <c r="B128" s="29">
        <v>7.8E-2</v>
      </c>
      <c r="C128" s="30">
        <v>0.17779185489371754</v>
      </c>
      <c r="D128" s="30">
        <v>0.17779185489371754</v>
      </c>
      <c r="E128" s="30">
        <v>0.17779185489371754</v>
      </c>
      <c r="F128" s="30">
        <v>0.17779185489371754</v>
      </c>
      <c r="G128" s="30">
        <v>0.17779185489371754</v>
      </c>
      <c r="H128" s="30">
        <v>0.17779185489371754</v>
      </c>
      <c r="I128" s="30">
        <v>0.17779185489371754</v>
      </c>
    </row>
    <row r="129" spans="1:9" x14ac:dyDescent="0.55000000000000004">
      <c r="A129" s="28" t="s">
        <v>180</v>
      </c>
      <c r="B129" s="29">
        <v>4.6444444444444441E-2</v>
      </c>
      <c r="C129" s="30">
        <v>0.30002375513314838</v>
      </c>
      <c r="D129" s="30">
        <v>0.30002375513314838</v>
      </c>
      <c r="E129" s="30">
        <v>0.30002375513314838</v>
      </c>
      <c r="F129" s="30">
        <v>0.30002375513314838</v>
      </c>
      <c r="G129" s="30">
        <v>0.30002375513314838</v>
      </c>
      <c r="H129" s="30">
        <v>0.30002375513314838</v>
      </c>
      <c r="I129" s="30">
        <v>0.30002375513314838</v>
      </c>
    </row>
    <row r="130" spans="1:9" x14ac:dyDescent="0.55000000000000004">
      <c r="A130" s="28" t="s">
        <v>181</v>
      </c>
      <c r="B130" s="29">
        <v>6.4777777777777781E-2</v>
      </c>
      <c r="C130" s="30">
        <v>0.17779185489371754</v>
      </c>
      <c r="D130" s="30">
        <v>0.17779185489371754</v>
      </c>
      <c r="E130" s="30">
        <v>0.17779185489371754</v>
      </c>
      <c r="F130" s="30">
        <v>0.17779185489371754</v>
      </c>
      <c r="G130" s="30">
        <v>0.17779185489371754</v>
      </c>
      <c r="H130" s="30">
        <v>0.17779185489371754</v>
      </c>
      <c r="I130" s="30">
        <v>0.17779185489371754</v>
      </c>
    </row>
    <row r="131" spans="1:9" x14ac:dyDescent="0.55000000000000004">
      <c r="A131" s="28" t="s">
        <v>20</v>
      </c>
      <c r="B131" s="29">
        <v>7.8E-2</v>
      </c>
      <c r="C131" s="30">
        <v>0.61115950119715412</v>
      </c>
      <c r="D131" s="30">
        <v>0.61115950119715412</v>
      </c>
      <c r="E131" s="30">
        <v>0.61115950119715412</v>
      </c>
      <c r="F131" s="30">
        <v>0.61115950119715412</v>
      </c>
      <c r="G131" s="30">
        <v>0.61115950119715412</v>
      </c>
      <c r="H131" s="30">
        <v>0.61115950119715412</v>
      </c>
      <c r="I131" s="30">
        <v>0.61115950119715412</v>
      </c>
    </row>
    <row r="132" spans="1:9" x14ac:dyDescent="0.55000000000000004">
      <c r="A132" s="28" t="s">
        <v>18</v>
      </c>
      <c r="B132" s="29">
        <v>7.8E-2</v>
      </c>
      <c r="C132" s="30">
        <v>0.14445588210114552</v>
      </c>
      <c r="D132" s="30">
        <v>0.14445588210114552</v>
      </c>
      <c r="E132" s="30">
        <v>0.14445588210114552</v>
      </c>
      <c r="F132" s="30">
        <v>0.14445588210114552</v>
      </c>
      <c r="G132" s="30">
        <v>0.14445588210114552</v>
      </c>
      <c r="H132" s="30">
        <v>0.14445588210114552</v>
      </c>
      <c r="I132" s="30">
        <v>0.14445588210114552</v>
      </c>
    </row>
  </sheetData>
  <autoFilter ref="A7:J132"/>
  <mergeCells count="2">
    <mergeCell ref="B6:C6"/>
    <mergeCell ref="D6:I6"/>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R471"/>
  <sheetViews>
    <sheetView workbookViewId="0">
      <selection activeCell="A2" sqref="A2"/>
    </sheetView>
  </sheetViews>
  <sheetFormatPr defaultRowHeight="14.4" x14ac:dyDescent="0.55000000000000004"/>
  <cols>
    <col min="1" max="1" width="51.3671875" bestFit="1" customWidth="1"/>
    <col min="2" max="17" width="13.7890625" bestFit="1" customWidth="1"/>
  </cols>
  <sheetData>
    <row r="1" spans="1:17" ht="18.3" x14ac:dyDescent="0.7">
      <c r="A1" s="1" t="s">
        <v>283</v>
      </c>
    </row>
    <row r="2" spans="1:17" x14ac:dyDescent="0.55000000000000004">
      <c r="A2" s="78"/>
      <c r="C2" s="37"/>
    </row>
    <row r="3" spans="1:17" x14ac:dyDescent="0.55000000000000004">
      <c r="A3" s="78"/>
    </row>
    <row r="4" spans="1:17" x14ac:dyDescent="0.55000000000000004">
      <c r="A4" s="23" t="s">
        <v>284</v>
      </c>
      <c r="B4" s="24"/>
      <c r="C4" s="24"/>
      <c r="D4" s="24"/>
      <c r="E4" s="24"/>
      <c r="F4" s="24"/>
      <c r="G4" s="24"/>
      <c r="H4" s="24"/>
      <c r="I4" s="24"/>
      <c r="J4" s="24"/>
      <c r="K4" s="24"/>
      <c r="L4" s="24"/>
      <c r="M4" s="24"/>
      <c r="N4" s="24"/>
      <c r="O4" s="24"/>
      <c r="P4" s="24"/>
      <c r="Q4" s="24"/>
    </row>
    <row r="5" spans="1:17" x14ac:dyDescent="0.55000000000000004">
      <c r="A5" s="17" t="s">
        <v>1</v>
      </c>
      <c r="B5" s="17">
        <v>2015</v>
      </c>
      <c r="C5" s="17">
        <v>2016</v>
      </c>
      <c r="D5" s="17">
        <v>2017</v>
      </c>
      <c r="E5" s="17">
        <v>2018</v>
      </c>
      <c r="F5" s="17">
        <v>2019</v>
      </c>
      <c r="G5" s="17">
        <v>2020</v>
      </c>
      <c r="H5" s="17">
        <v>2021</v>
      </c>
      <c r="I5" s="17">
        <v>2022</v>
      </c>
      <c r="J5" s="17">
        <v>2023</v>
      </c>
      <c r="K5" s="17">
        <v>2024</v>
      </c>
      <c r="L5" s="17">
        <v>2025</v>
      </c>
      <c r="M5" s="17">
        <v>2026</v>
      </c>
      <c r="N5" s="17">
        <v>2027</v>
      </c>
      <c r="O5" s="17">
        <v>2028</v>
      </c>
      <c r="P5" s="17">
        <v>2029</v>
      </c>
      <c r="Q5" s="17">
        <v>2030</v>
      </c>
    </row>
    <row r="6" spans="1:17" x14ac:dyDescent="0.55000000000000004">
      <c r="A6" t="s">
        <v>79</v>
      </c>
      <c r="B6" s="79">
        <v>1.9447599235572865E-4</v>
      </c>
      <c r="C6" s="79">
        <v>1.7782479216743653E-4</v>
      </c>
      <c r="D6" s="79">
        <v>1.6117359197914441E-4</v>
      </c>
      <c r="E6" s="79">
        <v>1.4452239179085229E-4</v>
      </c>
      <c r="F6" s="79">
        <v>1.2787119160256018E-4</v>
      </c>
      <c r="G6" s="79">
        <v>1.1121999141426808E-4</v>
      </c>
      <c r="H6" s="80">
        <v>9.4568791225975966E-5</v>
      </c>
      <c r="I6" s="80">
        <v>7.7917591037683848E-5</v>
      </c>
      <c r="J6" s="80">
        <v>6.126639084939173E-5</v>
      </c>
      <c r="K6" s="80">
        <v>4.4615190661099619E-5</v>
      </c>
      <c r="L6" s="80">
        <v>2.7963990472807507E-5</v>
      </c>
      <c r="M6" s="80">
        <v>1.1312790284515396E-5</v>
      </c>
      <c r="N6" s="80">
        <v>5.0878963544979869E-6</v>
      </c>
      <c r="O6" s="80">
        <v>5.0878963544979869E-6</v>
      </c>
      <c r="P6" s="80">
        <v>5.0878963544979869E-6</v>
      </c>
      <c r="Q6" s="80">
        <v>5.0878963544979869E-6</v>
      </c>
    </row>
    <row r="7" spans="1:17" x14ac:dyDescent="0.55000000000000004">
      <c r="A7" t="s">
        <v>55</v>
      </c>
      <c r="B7" s="79">
        <v>2.6223301331503468E-4</v>
      </c>
      <c r="C7" s="79">
        <v>2.5247599615057891E-4</v>
      </c>
      <c r="D7" s="79">
        <v>2.4271897898612315E-4</v>
      </c>
      <c r="E7" s="79">
        <v>2.329619618216674E-4</v>
      </c>
      <c r="F7" s="79">
        <v>2.2320494465721165E-4</v>
      </c>
      <c r="G7" s="79">
        <v>2.134479274927559E-4</v>
      </c>
      <c r="H7" s="80">
        <v>2.0369091032830015E-4</v>
      </c>
      <c r="I7" s="80">
        <v>1.939338931638444E-4</v>
      </c>
      <c r="J7" s="80">
        <v>1.8417687599938865E-4</v>
      </c>
      <c r="K7" s="80">
        <v>1.744198588349329E-4</v>
      </c>
      <c r="L7" s="80">
        <v>1.6466284167047715E-4</v>
      </c>
      <c r="M7" s="80">
        <v>1.549058245060214E-4</v>
      </c>
      <c r="N7" s="80">
        <v>1.4514880734156564E-4</v>
      </c>
      <c r="O7" s="80">
        <v>1.3539179017710989E-4</v>
      </c>
      <c r="P7" s="80">
        <v>1.2563477301265414E-4</v>
      </c>
      <c r="Q7" s="80">
        <v>1.1587775584819839E-4</v>
      </c>
    </row>
    <row r="8" spans="1:17" x14ac:dyDescent="0.55000000000000004">
      <c r="A8" t="s">
        <v>80</v>
      </c>
      <c r="B8" s="79">
        <v>9.7007704007826615E-6</v>
      </c>
      <c r="C8" s="79">
        <v>9.609326704399686E-6</v>
      </c>
      <c r="D8" s="79">
        <v>9.5178830080167104E-6</v>
      </c>
      <c r="E8" s="79">
        <v>9.4264393116337349E-6</v>
      </c>
      <c r="F8" s="79">
        <v>9.3349956152507593E-6</v>
      </c>
      <c r="G8" s="79">
        <v>9.2435519188677837E-6</v>
      </c>
      <c r="H8" s="80">
        <v>9.1521082224848082E-6</v>
      </c>
      <c r="I8" s="80">
        <v>9.0606645261018326E-6</v>
      </c>
      <c r="J8" s="80">
        <v>8.9692208297188571E-6</v>
      </c>
      <c r="K8" s="80">
        <v>8.8777771333358815E-6</v>
      </c>
      <c r="L8" s="80">
        <v>8.7863334369529059E-6</v>
      </c>
      <c r="M8" s="80">
        <v>8.6948897405699304E-6</v>
      </c>
      <c r="N8" s="80">
        <v>8.6034460441869548E-6</v>
      </c>
      <c r="O8" s="80">
        <v>8.5120023478039792E-6</v>
      </c>
      <c r="P8" s="80">
        <v>8.4205586514210037E-6</v>
      </c>
      <c r="Q8" s="80">
        <v>8.3291149550380281E-6</v>
      </c>
    </row>
    <row r="9" spans="1:17" x14ac:dyDescent="0.55000000000000004">
      <c r="A9" t="s">
        <v>81</v>
      </c>
      <c r="B9" s="79">
        <v>9.8519517525373396E-5</v>
      </c>
      <c r="C9" s="79">
        <v>9.7623985639463652E-5</v>
      </c>
      <c r="D9" s="79">
        <v>9.6728453753553909E-5</v>
      </c>
      <c r="E9" s="79">
        <v>9.5832921867644165E-5</v>
      </c>
      <c r="F9" s="79">
        <v>9.4937389981734422E-5</v>
      </c>
      <c r="G9" s="79">
        <v>9.4041858095824705E-5</v>
      </c>
      <c r="H9" s="80">
        <v>9.3146326209914962E-5</v>
      </c>
      <c r="I9" s="80">
        <v>9.2250794324005218E-5</v>
      </c>
      <c r="J9" s="80">
        <v>9.1355262438095475E-5</v>
      </c>
      <c r="K9" s="80">
        <v>9.0459730552185731E-5</v>
      </c>
      <c r="L9" s="80">
        <v>8.9564198666275988E-5</v>
      </c>
      <c r="M9" s="80">
        <v>8.8668666780366244E-5</v>
      </c>
      <c r="N9" s="80">
        <v>8.77731348944565E-5</v>
      </c>
      <c r="O9" s="80">
        <v>8.6877603008546757E-5</v>
      </c>
      <c r="P9" s="80">
        <v>8.5982071122637013E-5</v>
      </c>
      <c r="Q9" s="80">
        <v>8.508653923672727E-5</v>
      </c>
    </row>
    <row r="10" spans="1:17" x14ac:dyDescent="0.55000000000000004">
      <c r="A10" t="s">
        <v>82</v>
      </c>
      <c r="B10" s="79">
        <v>2.2790002914361987E-4</v>
      </c>
      <c r="C10" s="79">
        <v>2.1455953963277384E-4</v>
      </c>
      <c r="D10" s="79">
        <v>2.0121905012192781E-4</v>
      </c>
      <c r="E10" s="79">
        <v>1.8787856061108177E-4</v>
      </c>
      <c r="F10" s="79">
        <v>1.7453807110023574E-4</v>
      </c>
      <c r="G10" s="79">
        <v>1.6119758158938976E-4</v>
      </c>
      <c r="H10" s="80">
        <v>1.4785709207854373E-4</v>
      </c>
      <c r="I10" s="80">
        <v>1.3451660256769769E-4</v>
      </c>
      <c r="J10" s="80">
        <v>1.2117611305685167E-4</v>
      </c>
      <c r="K10" s="80">
        <v>1.0783562354600565E-4</v>
      </c>
      <c r="L10" s="80">
        <v>9.4495134035159635E-5</v>
      </c>
      <c r="M10" s="80">
        <v>8.1154644524313615E-5</v>
      </c>
      <c r="N10" s="80">
        <v>6.7814155013467596E-5</v>
      </c>
      <c r="O10" s="80">
        <v>5.4473665502621576E-5</v>
      </c>
      <c r="P10" s="80">
        <v>4.1133175991775556E-5</v>
      </c>
      <c r="Q10" s="80">
        <v>2.7792686480929533E-5</v>
      </c>
    </row>
    <row r="11" spans="1:17" x14ac:dyDescent="0.55000000000000004">
      <c r="A11" t="s">
        <v>83</v>
      </c>
      <c r="B11" s="79">
        <v>3.0318850721666764E-5</v>
      </c>
      <c r="C11" s="79">
        <v>2.9605479951453918E-5</v>
      </c>
      <c r="D11" s="79">
        <v>2.8892109181241072E-5</v>
      </c>
      <c r="E11" s="79">
        <v>2.8178738411028225E-5</v>
      </c>
      <c r="F11" s="79">
        <v>2.7465367640815379E-5</v>
      </c>
      <c r="G11" s="79">
        <v>2.675199687060254E-5</v>
      </c>
      <c r="H11" s="80">
        <v>2.6038626100389694E-5</v>
      </c>
      <c r="I11" s="80">
        <v>2.5325255330176848E-5</v>
      </c>
      <c r="J11" s="80">
        <v>2.4611884559964002E-5</v>
      </c>
      <c r="K11" s="80">
        <v>2.3898513789751156E-5</v>
      </c>
      <c r="L11" s="80">
        <v>2.3185143019538309E-5</v>
      </c>
      <c r="M11" s="80">
        <v>2.2471772249325463E-5</v>
      </c>
      <c r="N11" s="80">
        <v>2.1758401479112617E-5</v>
      </c>
      <c r="O11" s="80">
        <v>2.1045030708899771E-5</v>
      </c>
      <c r="P11" s="80">
        <v>2.0331659938686925E-5</v>
      </c>
      <c r="Q11" s="80">
        <v>1.9618289168474079E-5</v>
      </c>
    </row>
    <row r="12" spans="1:17" x14ac:dyDescent="0.55000000000000004">
      <c r="A12" t="s">
        <v>84</v>
      </c>
      <c r="B12" s="79">
        <v>1.6144158220563258E-5</v>
      </c>
      <c r="C12" s="79">
        <v>1.5923975406757619E-5</v>
      </c>
      <c r="D12" s="79">
        <v>1.5703792592951979E-5</v>
      </c>
      <c r="E12" s="79">
        <v>1.548360977914634E-5</v>
      </c>
      <c r="F12" s="79">
        <v>1.52634269653407E-5</v>
      </c>
      <c r="G12" s="79">
        <v>1.5043244151535052E-5</v>
      </c>
      <c r="H12" s="80">
        <v>1.4823061337729411E-5</v>
      </c>
      <c r="I12" s="80">
        <v>1.460287852392377E-5</v>
      </c>
      <c r="J12" s="80">
        <v>1.4382695710118128E-5</v>
      </c>
      <c r="K12" s="80">
        <v>1.4162512896312487E-5</v>
      </c>
      <c r="L12" s="80">
        <v>1.3942330082506846E-5</v>
      </c>
      <c r="M12" s="80">
        <v>1.3722147268701205E-5</v>
      </c>
      <c r="N12" s="80">
        <v>1.3501964454895563E-5</v>
      </c>
      <c r="O12" s="80">
        <v>1.3281781641089922E-5</v>
      </c>
      <c r="P12" s="80">
        <v>1.3061598827284281E-5</v>
      </c>
      <c r="Q12" s="80">
        <v>1.284141601347864E-5</v>
      </c>
    </row>
    <row r="13" spans="1:17" x14ac:dyDescent="0.55000000000000004">
      <c r="A13" t="s">
        <v>285</v>
      </c>
      <c r="B13" s="79">
        <v>2.1208176351837434E-5</v>
      </c>
      <c r="C13" s="79">
        <v>1.857036323854381E-5</v>
      </c>
      <c r="D13" s="79">
        <v>1.5932550125250186E-5</v>
      </c>
      <c r="E13" s="79">
        <v>1.3294737011956564E-5</v>
      </c>
      <c r="F13" s="79">
        <v>1.0656923898662942E-5</v>
      </c>
      <c r="G13" s="79">
        <v>8.0191107853693213E-6</v>
      </c>
      <c r="H13" s="80">
        <v>5.381297672075699E-6</v>
      </c>
      <c r="I13" s="80">
        <v>5.0878963544979869E-6</v>
      </c>
      <c r="J13" s="80">
        <v>5.0878963544979869E-6</v>
      </c>
      <c r="K13" s="80">
        <v>5.0878963544979869E-6</v>
      </c>
      <c r="L13" s="80">
        <v>5.0878963544979869E-6</v>
      </c>
      <c r="M13" s="80">
        <v>5.0878963544979869E-6</v>
      </c>
      <c r="N13" s="80">
        <v>5.0878963544979869E-6</v>
      </c>
      <c r="O13" s="80">
        <v>5.0878963544979869E-6</v>
      </c>
      <c r="P13" s="80">
        <v>5.0878963544979869E-6</v>
      </c>
      <c r="Q13" s="80">
        <v>5.0878963544979869E-6</v>
      </c>
    </row>
    <row r="14" spans="1:17" x14ac:dyDescent="0.55000000000000004">
      <c r="A14" t="s">
        <v>56</v>
      </c>
      <c r="B14" s="79">
        <v>7.2429788861231865E-5</v>
      </c>
      <c r="C14" s="79">
        <v>6.885096045393285E-5</v>
      </c>
      <c r="D14" s="79">
        <v>6.5272132046633835E-5</v>
      </c>
      <c r="E14" s="79">
        <v>6.169330363933482E-5</v>
      </c>
      <c r="F14" s="79">
        <v>5.8114475232035805E-5</v>
      </c>
      <c r="G14" s="79">
        <v>5.4535646824736776E-5</v>
      </c>
      <c r="H14" s="80">
        <v>5.0956818417437761E-5</v>
      </c>
      <c r="I14" s="80">
        <v>4.7377990010138746E-5</v>
      </c>
      <c r="J14" s="80">
        <v>4.3799161602839731E-5</v>
      </c>
      <c r="K14" s="80">
        <v>4.0220333195540716E-5</v>
      </c>
      <c r="L14" s="80">
        <v>3.6641504788241701E-5</v>
      </c>
      <c r="M14" s="80">
        <v>3.3062676380942686E-5</v>
      </c>
      <c r="N14" s="80">
        <v>2.9483847973643667E-5</v>
      </c>
      <c r="O14" s="80">
        <v>2.5905019566344649E-5</v>
      </c>
      <c r="P14" s="80">
        <v>2.232619115904563E-5</v>
      </c>
      <c r="Q14" s="80">
        <v>1.8747362751746612E-5</v>
      </c>
    </row>
    <row r="15" spans="1:17" x14ac:dyDescent="0.55000000000000004">
      <c r="A15" t="s">
        <v>286</v>
      </c>
      <c r="B15" s="79">
        <v>4.7266959237685415E-6</v>
      </c>
      <c r="C15" s="79">
        <v>4.7266959237685415E-6</v>
      </c>
      <c r="D15" s="79">
        <v>4.7266959237685415E-6</v>
      </c>
      <c r="E15" s="79">
        <v>4.7266959237685415E-6</v>
      </c>
      <c r="F15" s="79">
        <v>4.7266959237685415E-6</v>
      </c>
      <c r="G15" s="79">
        <v>4.7266959237685415E-6</v>
      </c>
      <c r="H15" s="80">
        <v>4.7266959237685415E-6</v>
      </c>
      <c r="I15" s="80">
        <v>4.7266959237685415E-6</v>
      </c>
      <c r="J15" s="80">
        <v>4.7266959237685415E-6</v>
      </c>
      <c r="K15" s="80">
        <v>4.7266959237685415E-6</v>
      </c>
      <c r="L15" s="80">
        <v>4.7266959237685415E-6</v>
      </c>
      <c r="M15" s="80">
        <v>4.7266959237685415E-6</v>
      </c>
      <c r="N15" s="80">
        <v>4.7266959237685415E-6</v>
      </c>
      <c r="O15" s="80">
        <v>4.7266959237685415E-6</v>
      </c>
      <c r="P15" s="80">
        <v>4.7266959237685415E-6</v>
      </c>
      <c r="Q15" s="80">
        <v>4.7266959237685415E-6</v>
      </c>
    </row>
    <row r="16" spans="1:17" x14ac:dyDescent="0.55000000000000004">
      <c r="A16" t="s">
        <v>287</v>
      </c>
      <c r="B16" s="79">
        <v>4.7420576740542104E-6</v>
      </c>
      <c r="C16" s="79">
        <v>4.7420576740542104E-6</v>
      </c>
      <c r="D16" s="79">
        <v>4.7420576740542104E-6</v>
      </c>
      <c r="E16" s="79">
        <v>4.7420576740542104E-6</v>
      </c>
      <c r="F16" s="79">
        <v>4.7420576740542104E-6</v>
      </c>
      <c r="G16" s="79">
        <v>4.7420576740542104E-6</v>
      </c>
      <c r="H16" s="80">
        <v>4.7420576740542104E-6</v>
      </c>
      <c r="I16" s="80">
        <v>4.7420576740542104E-6</v>
      </c>
      <c r="J16" s="80">
        <v>4.7420576740542104E-6</v>
      </c>
      <c r="K16" s="80">
        <v>4.7420576740542104E-6</v>
      </c>
      <c r="L16" s="80">
        <v>4.7420576740542104E-6</v>
      </c>
      <c r="M16" s="80">
        <v>4.7420576740542104E-6</v>
      </c>
      <c r="N16" s="80">
        <v>4.7420576740542104E-6</v>
      </c>
      <c r="O16" s="80">
        <v>4.7420576740542104E-6</v>
      </c>
      <c r="P16" s="80">
        <v>4.7420576740542104E-6</v>
      </c>
      <c r="Q16" s="80">
        <v>4.7420576740542104E-6</v>
      </c>
    </row>
    <row r="17" spans="1:17" x14ac:dyDescent="0.55000000000000004">
      <c r="A17" t="s">
        <v>288</v>
      </c>
      <c r="B17" s="79">
        <v>2.8131279130105843E-6</v>
      </c>
      <c r="C17" s="79">
        <v>2.8131279130105843E-6</v>
      </c>
      <c r="D17" s="79">
        <v>2.8131279130105843E-6</v>
      </c>
      <c r="E17" s="79">
        <v>2.8131279130105843E-6</v>
      </c>
      <c r="F17" s="79">
        <v>2.8131279130105843E-6</v>
      </c>
      <c r="G17" s="79">
        <v>2.8131279130105843E-6</v>
      </c>
      <c r="H17" s="80">
        <v>2.8131279130105843E-6</v>
      </c>
      <c r="I17" s="80">
        <v>2.8131279130105843E-6</v>
      </c>
      <c r="J17" s="80">
        <v>2.8131279130105843E-6</v>
      </c>
      <c r="K17" s="80">
        <v>2.8131279130105843E-6</v>
      </c>
      <c r="L17" s="80">
        <v>2.8131279130105843E-6</v>
      </c>
      <c r="M17" s="80">
        <v>2.8131279130105843E-6</v>
      </c>
      <c r="N17" s="80">
        <v>2.8131279130105843E-6</v>
      </c>
      <c r="O17" s="80">
        <v>2.8131279130105843E-6</v>
      </c>
      <c r="P17" s="80">
        <v>2.8131279130105843E-6</v>
      </c>
      <c r="Q17" s="80">
        <v>2.8131279130105843E-6</v>
      </c>
    </row>
    <row r="18" spans="1:17" x14ac:dyDescent="0.55000000000000004">
      <c r="A18" t="s">
        <v>85</v>
      </c>
      <c r="B18" s="79">
        <v>1.4513437193152498E-5</v>
      </c>
      <c r="C18" s="79">
        <v>1.4403185401379207E-5</v>
      </c>
      <c r="D18" s="79">
        <v>1.4292933609605916E-5</v>
      </c>
      <c r="E18" s="79">
        <v>1.4182681817832625E-5</v>
      </c>
      <c r="F18" s="79">
        <v>1.4072430026059334E-5</v>
      </c>
      <c r="G18" s="79">
        <v>1.396217823428604E-5</v>
      </c>
      <c r="H18" s="80">
        <v>1.3851926442512749E-5</v>
      </c>
      <c r="I18" s="80">
        <v>1.3741674650739458E-5</v>
      </c>
      <c r="J18" s="80">
        <v>1.3631422858966167E-5</v>
      </c>
      <c r="K18" s="80">
        <v>1.3521171067192877E-5</v>
      </c>
      <c r="L18" s="80">
        <v>1.3410919275419586E-5</v>
      </c>
      <c r="M18" s="80">
        <v>1.3300667483646295E-5</v>
      </c>
      <c r="N18" s="80">
        <v>1.3190415691873004E-5</v>
      </c>
      <c r="O18" s="80">
        <v>1.3080163900099713E-5</v>
      </c>
      <c r="P18" s="80">
        <v>1.2969912108326422E-5</v>
      </c>
      <c r="Q18" s="80">
        <v>1.2859660316553131E-5</v>
      </c>
    </row>
    <row r="19" spans="1:17" x14ac:dyDescent="0.55000000000000004">
      <c r="A19" t="s">
        <v>289</v>
      </c>
      <c r="B19" s="79">
        <v>1.4617853531867975E-5</v>
      </c>
      <c r="C19" s="79">
        <v>1.437048512589782E-5</v>
      </c>
      <c r="D19" s="79">
        <v>1.4123116719927665E-5</v>
      </c>
      <c r="E19" s="79">
        <v>1.387574831395751E-5</v>
      </c>
      <c r="F19" s="79">
        <v>1.3628379907987355E-5</v>
      </c>
      <c r="G19" s="79">
        <v>1.3381011502017201E-5</v>
      </c>
      <c r="H19" s="80">
        <v>1.3133643096047046E-5</v>
      </c>
      <c r="I19" s="80">
        <v>1.2886274690076891E-5</v>
      </c>
      <c r="J19" s="80">
        <v>1.2638906284106736E-5</v>
      </c>
      <c r="K19" s="80">
        <v>1.2391537878136581E-5</v>
      </c>
      <c r="L19" s="80">
        <v>1.2144169472166426E-5</v>
      </c>
      <c r="M19" s="80">
        <v>1.1896801066196271E-5</v>
      </c>
      <c r="N19" s="80">
        <v>1.1649432660226116E-5</v>
      </c>
      <c r="O19" s="80">
        <v>1.140206425425596E-5</v>
      </c>
      <c r="P19" s="80">
        <v>1.1154695848285805E-5</v>
      </c>
      <c r="Q19" s="80">
        <v>1.090732744231565E-5</v>
      </c>
    </row>
    <row r="20" spans="1:17" x14ac:dyDescent="0.55000000000000004">
      <c r="A20" t="s">
        <v>290</v>
      </c>
      <c r="B20" s="79">
        <v>1.320538360264483E-5</v>
      </c>
      <c r="C20" s="79">
        <v>1.2968798201199437E-5</v>
      </c>
      <c r="D20" s="79">
        <v>1.2732212799754044E-5</v>
      </c>
      <c r="E20" s="79">
        <v>1.2495627398308651E-5</v>
      </c>
      <c r="F20" s="79">
        <v>1.2259041996863258E-5</v>
      </c>
      <c r="G20" s="79">
        <v>1.2022456595417863E-5</v>
      </c>
      <c r="H20" s="80">
        <v>1.178587119397247E-5</v>
      </c>
      <c r="I20" s="80">
        <v>1.1549285792527077E-5</v>
      </c>
      <c r="J20" s="80">
        <v>1.1312700391081684E-5</v>
      </c>
      <c r="K20" s="80">
        <v>1.1076114989636291E-5</v>
      </c>
      <c r="L20" s="80">
        <v>1.0839529588190898E-5</v>
      </c>
      <c r="M20" s="80">
        <v>1.0602944186745505E-5</v>
      </c>
      <c r="N20" s="80">
        <v>1.0366358785300112E-5</v>
      </c>
      <c r="O20" s="80">
        <v>1.0129773383854719E-5</v>
      </c>
      <c r="P20" s="80">
        <v>9.8931879824093255E-6</v>
      </c>
      <c r="Q20" s="80">
        <v>9.6566025809639324E-6</v>
      </c>
    </row>
    <row r="21" spans="1:17" x14ac:dyDescent="0.55000000000000004">
      <c r="A21" t="s">
        <v>86</v>
      </c>
      <c r="B21" s="79">
        <v>8.3175255766062086E-5</v>
      </c>
      <c r="C21" s="79">
        <v>7.7644400914382629E-5</v>
      </c>
      <c r="D21" s="79">
        <v>7.2113546062703172E-5</v>
      </c>
      <c r="E21" s="79">
        <v>6.6582691211023714E-5</v>
      </c>
      <c r="F21" s="79">
        <v>6.1051836359344257E-5</v>
      </c>
      <c r="G21" s="79">
        <v>5.5520981507664773E-5</v>
      </c>
      <c r="H21" s="80">
        <v>4.9990126655985309E-5</v>
      </c>
      <c r="I21" s="80">
        <v>4.4459271804305844E-5</v>
      </c>
      <c r="J21" s="80">
        <v>3.892841695262638E-5</v>
      </c>
      <c r="K21" s="80">
        <v>3.3397562100946916E-5</v>
      </c>
      <c r="L21" s="80">
        <v>2.7866707249267452E-5</v>
      </c>
      <c r="M21" s="80">
        <v>2.2335852397587988E-5</v>
      </c>
      <c r="N21" s="80">
        <v>1.6804997545908524E-5</v>
      </c>
      <c r="O21" s="80">
        <v>1.1274142694229062E-5</v>
      </c>
      <c r="P21" s="80">
        <v>5.7432878425495993E-6</v>
      </c>
      <c r="Q21" s="80">
        <v>5.0878963544979869E-6</v>
      </c>
    </row>
    <row r="22" spans="1:17" x14ac:dyDescent="0.55000000000000004">
      <c r="A22" t="s">
        <v>87</v>
      </c>
      <c r="B22" s="79">
        <v>2.121181723388481E-5</v>
      </c>
      <c r="C22" s="79">
        <v>1.8573541799225208E-5</v>
      </c>
      <c r="D22" s="79">
        <v>1.5935266364565606E-5</v>
      </c>
      <c r="E22" s="79">
        <v>1.3296990929906005E-5</v>
      </c>
      <c r="F22" s="79">
        <v>1.0658715495246403E-5</v>
      </c>
      <c r="G22" s="79">
        <v>8.0204400605868062E-6</v>
      </c>
      <c r="H22" s="80">
        <v>5.3821646259272053E-6</v>
      </c>
      <c r="I22" s="80">
        <v>5.0878963544979869E-6</v>
      </c>
      <c r="J22" s="80">
        <v>5.0878963544979869E-6</v>
      </c>
      <c r="K22" s="80">
        <v>5.0878963544979869E-6</v>
      </c>
      <c r="L22" s="80">
        <v>5.0878963544979869E-6</v>
      </c>
      <c r="M22" s="80">
        <v>5.0878963544979869E-6</v>
      </c>
      <c r="N22" s="80">
        <v>5.0878963544979869E-6</v>
      </c>
      <c r="O22" s="80">
        <v>5.0878963544979869E-6</v>
      </c>
      <c r="P22" s="80">
        <v>5.0878963544979869E-6</v>
      </c>
      <c r="Q22" s="80">
        <v>5.0878963544979869E-6</v>
      </c>
    </row>
    <row r="23" spans="1:17" x14ac:dyDescent="0.55000000000000004">
      <c r="A23" t="s">
        <v>48</v>
      </c>
      <c r="B23" s="79">
        <v>1.3443234134540475E-6</v>
      </c>
      <c r="C23" s="79">
        <v>1.3443234134540475E-6</v>
      </c>
      <c r="D23" s="79">
        <v>1.3443234134540475E-6</v>
      </c>
      <c r="E23" s="79">
        <v>1.3443234134540475E-6</v>
      </c>
      <c r="F23" s="79">
        <v>1.3443234134540475E-6</v>
      </c>
      <c r="G23" s="79">
        <v>1.3443234134540475E-6</v>
      </c>
      <c r="H23" s="80">
        <v>1.3443234134540475E-6</v>
      </c>
      <c r="I23" s="80">
        <v>1.3443234134540475E-6</v>
      </c>
      <c r="J23" s="80">
        <v>1.3443234134540475E-6</v>
      </c>
      <c r="K23" s="80">
        <v>1.3443234134540475E-6</v>
      </c>
      <c r="L23" s="80">
        <v>1.3443234134540475E-6</v>
      </c>
      <c r="M23" s="80">
        <v>1.3443234134540475E-6</v>
      </c>
      <c r="N23" s="80">
        <v>1.3443234134540475E-6</v>
      </c>
      <c r="O23" s="80">
        <v>1.3443234134540475E-6</v>
      </c>
      <c r="P23" s="80">
        <v>1.3443234134540475E-6</v>
      </c>
      <c r="Q23" s="80">
        <v>1.3443234134540475E-6</v>
      </c>
    </row>
    <row r="24" spans="1:17" x14ac:dyDescent="0.55000000000000004">
      <c r="A24" t="s">
        <v>291</v>
      </c>
      <c r="B24" s="79">
        <v>3.8127533034017726E-6</v>
      </c>
      <c r="C24" s="79">
        <v>3.7212942444899909E-6</v>
      </c>
      <c r="D24" s="79">
        <v>3.6298351855782093E-6</v>
      </c>
      <c r="E24" s="79">
        <v>3.5383761266664276E-6</v>
      </c>
      <c r="F24" s="79">
        <v>3.446917067754646E-6</v>
      </c>
      <c r="G24" s="79">
        <v>3.3554580088428647E-6</v>
      </c>
      <c r="H24" s="80">
        <v>3.3554580088428647E-6</v>
      </c>
      <c r="I24" s="80">
        <v>3.3554580088428647E-6</v>
      </c>
      <c r="J24" s="80">
        <v>3.3554580088428647E-6</v>
      </c>
      <c r="K24" s="80">
        <v>3.3554580088428647E-6</v>
      </c>
      <c r="L24" s="80">
        <v>3.3554580088428647E-6</v>
      </c>
      <c r="M24" s="80">
        <v>3.3554580088428647E-6</v>
      </c>
      <c r="N24" s="80">
        <v>3.3554580088428647E-6</v>
      </c>
      <c r="O24" s="80">
        <v>3.3554580088428647E-6</v>
      </c>
      <c r="P24" s="80">
        <v>3.3554580088428647E-6</v>
      </c>
      <c r="Q24" s="80">
        <v>3.3554580088428647E-6</v>
      </c>
    </row>
    <row r="25" spans="1:17" x14ac:dyDescent="0.55000000000000004">
      <c r="A25" t="s">
        <v>88</v>
      </c>
      <c r="B25" s="79">
        <v>1.8249615107803858E-5</v>
      </c>
      <c r="C25" s="79">
        <v>1.6806827905194682E-5</v>
      </c>
      <c r="D25" s="79">
        <v>1.5364040702585505E-5</v>
      </c>
      <c r="E25" s="79">
        <v>1.3921253499976328E-5</v>
      </c>
      <c r="F25" s="79">
        <v>1.2478466297367152E-5</v>
      </c>
      <c r="G25" s="79">
        <v>1.1035679094757975E-5</v>
      </c>
      <c r="H25" s="80">
        <v>9.5928918921487982E-6</v>
      </c>
      <c r="I25" s="80">
        <v>8.1501046895396215E-6</v>
      </c>
      <c r="J25" s="80">
        <v>6.7073174869304448E-6</v>
      </c>
      <c r="K25" s="80">
        <v>5.2645302843212681E-6</v>
      </c>
      <c r="L25" s="80">
        <v>5.0878963544979869E-6</v>
      </c>
      <c r="M25" s="80">
        <v>5.0878963544979869E-6</v>
      </c>
      <c r="N25" s="80">
        <v>5.0878963544979869E-6</v>
      </c>
      <c r="O25" s="80">
        <v>5.0878963544979869E-6</v>
      </c>
      <c r="P25" s="80">
        <v>5.0878963544979869E-6</v>
      </c>
      <c r="Q25" s="80">
        <v>5.0878963544979869E-6</v>
      </c>
    </row>
    <row r="26" spans="1:17" x14ac:dyDescent="0.55000000000000004">
      <c r="A26" t="s">
        <v>89</v>
      </c>
      <c r="B26" s="79">
        <v>2.0133796973437142E-4</v>
      </c>
      <c r="C26" s="79">
        <v>1.9504617759261397E-4</v>
      </c>
      <c r="D26" s="79">
        <v>1.8875438545085652E-4</v>
      </c>
      <c r="E26" s="79">
        <v>1.8246259330909908E-4</v>
      </c>
      <c r="F26" s="79">
        <v>1.7617080116734163E-4</v>
      </c>
      <c r="G26" s="79">
        <v>1.6987900902558419E-4</v>
      </c>
      <c r="H26" s="80">
        <v>1.6358721688382674E-4</v>
      </c>
      <c r="I26" s="80">
        <v>1.5729542474206929E-4</v>
      </c>
      <c r="J26" s="80">
        <v>1.5100363260031185E-4</v>
      </c>
      <c r="K26" s="80">
        <v>1.447118404585544E-4</v>
      </c>
      <c r="L26" s="80">
        <v>1.3842004831679695E-4</v>
      </c>
      <c r="M26" s="80">
        <v>1.3212825617503951E-4</v>
      </c>
      <c r="N26" s="80">
        <v>1.2583646403328206E-4</v>
      </c>
      <c r="O26" s="80">
        <v>1.1954467189152461E-4</v>
      </c>
      <c r="P26" s="80">
        <v>1.1325287974976717E-4</v>
      </c>
      <c r="Q26" s="80">
        <v>1.0696108760800972E-4</v>
      </c>
    </row>
    <row r="27" spans="1:17" x14ac:dyDescent="0.55000000000000004">
      <c r="A27" t="s">
        <v>90</v>
      </c>
      <c r="B27" s="79">
        <v>6.147239937156556E-5</v>
      </c>
      <c r="C27" s="79">
        <v>5.8130899313060538E-5</v>
      </c>
      <c r="D27" s="79">
        <v>5.4789399254555517E-5</v>
      </c>
      <c r="E27" s="79">
        <v>5.1447899196050495E-5</v>
      </c>
      <c r="F27" s="79">
        <v>4.8106399137545474E-5</v>
      </c>
      <c r="G27" s="79">
        <v>4.4764899079040466E-5</v>
      </c>
      <c r="H27" s="80">
        <v>4.1423399020535444E-5</v>
      </c>
      <c r="I27" s="80">
        <v>3.8081898962030423E-5</v>
      </c>
      <c r="J27" s="80">
        <v>3.4740398903525401E-5</v>
      </c>
      <c r="K27" s="80">
        <v>3.139889884502038E-5</v>
      </c>
      <c r="L27" s="80">
        <v>2.8057398786515362E-5</v>
      </c>
      <c r="M27" s="80">
        <v>2.4715898728010344E-5</v>
      </c>
      <c r="N27" s="80">
        <v>2.1374398669505325E-5</v>
      </c>
      <c r="O27" s="80">
        <v>1.8032898611000307E-5</v>
      </c>
      <c r="P27" s="80">
        <v>1.4691398552495289E-5</v>
      </c>
      <c r="Q27" s="80">
        <v>1.1349898493990271E-5</v>
      </c>
    </row>
    <row r="28" spans="1:17" x14ac:dyDescent="0.55000000000000004">
      <c r="A28" s="31" t="s">
        <v>91</v>
      </c>
      <c r="B28" s="79">
        <v>7.8307310378342501E-5</v>
      </c>
      <c r="C28" s="79">
        <v>7.5010184043984766E-5</v>
      </c>
      <c r="D28" s="79">
        <v>7.1713057709627031E-5</v>
      </c>
      <c r="E28" s="79">
        <v>6.8415931375269295E-5</v>
      </c>
      <c r="F28" s="79">
        <v>6.511880504091156E-5</v>
      </c>
      <c r="G28" s="79">
        <v>6.1821678706553811E-5</v>
      </c>
      <c r="H28" s="80">
        <v>5.8524552372196076E-5</v>
      </c>
      <c r="I28" s="80">
        <v>5.5227426037838341E-5</v>
      </c>
      <c r="J28" s="80">
        <v>5.1930299703480606E-5</v>
      </c>
      <c r="K28" s="80">
        <v>4.8633173369122871E-5</v>
      </c>
      <c r="L28" s="80">
        <v>4.5336047034765135E-5</v>
      </c>
      <c r="M28" s="80">
        <v>4.20389207004074E-5</v>
      </c>
      <c r="N28" s="80">
        <v>3.8741794366049665E-5</v>
      </c>
      <c r="O28" s="80">
        <v>3.544466803169193E-5</v>
      </c>
      <c r="P28" s="80">
        <v>3.2147541697334194E-5</v>
      </c>
      <c r="Q28" s="80">
        <v>2.8850415362976456E-5</v>
      </c>
    </row>
    <row r="29" spans="1:17" x14ac:dyDescent="0.55000000000000004">
      <c r="A29" t="s">
        <v>292</v>
      </c>
      <c r="B29" s="79">
        <v>4.217690057890446E-6</v>
      </c>
      <c r="C29" s="79">
        <v>4.1261486259974642E-6</v>
      </c>
      <c r="D29" s="79">
        <v>4.0346071941044823E-6</v>
      </c>
      <c r="E29" s="79">
        <v>3.9430657622115004E-6</v>
      </c>
      <c r="F29" s="79">
        <v>3.8515243303185185E-6</v>
      </c>
      <c r="G29" s="79">
        <v>3.7599828984255358E-6</v>
      </c>
      <c r="H29" s="80">
        <v>3.7599828984255358E-6</v>
      </c>
      <c r="I29" s="80">
        <v>3.7599828984255358E-6</v>
      </c>
      <c r="J29" s="80">
        <v>3.7599828984255358E-6</v>
      </c>
      <c r="K29" s="80">
        <v>3.7599828984255358E-6</v>
      </c>
      <c r="L29" s="80">
        <v>3.7599828984255358E-6</v>
      </c>
      <c r="M29" s="80">
        <v>3.7599828984255358E-6</v>
      </c>
      <c r="N29" s="80">
        <v>3.7599828984255358E-6</v>
      </c>
      <c r="O29" s="80">
        <v>3.7599828984255358E-6</v>
      </c>
      <c r="P29" s="80">
        <v>3.7599828984255358E-6</v>
      </c>
      <c r="Q29" s="80">
        <v>3.7599828984255358E-6</v>
      </c>
    </row>
    <row r="30" spans="1:17" x14ac:dyDescent="0.55000000000000004">
      <c r="A30" t="s">
        <v>26</v>
      </c>
      <c r="B30" s="79">
        <v>1.1588984942415988E-4</v>
      </c>
      <c r="C30" s="79">
        <v>1.104402302613923E-4</v>
      </c>
      <c r="D30" s="79">
        <v>1.0499061109862473E-4</v>
      </c>
      <c r="E30" s="79">
        <v>9.9540991935857155E-5</v>
      </c>
      <c r="F30" s="79">
        <v>9.4091372773089582E-5</v>
      </c>
      <c r="G30" s="79">
        <v>8.8641753610322035E-5</v>
      </c>
      <c r="H30" s="80">
        <v>8.3192134447554461E-5</v>
      </c>
      <c r="I30" s="80">
        <v>7.7742515284786887E-5</v>
      </c>
      <c r="J30" s="80">
        <v>7.2292896122019314E-5</v>
      </c>
      <c r="K30" s="80">
        <v>6.684327695925174E-5</v>
      </c>
      <c r="L30" s="80">
        <v>6.1393657796484166E-5</v>
      </c>
      <c r="M30" s="80">
        <v>5.5944038633716599E-5</v>
      </c>
      <c r="N30" s="80">
        <v>5.0494419470949032E-5</v>
      </c>
      <c r="O30" s="80">
        <v>4.5044800308181465E-5</v>
      </c>
      <c r="P30" s="80">
        <v>3.9595181145413898E-5</v>
      </c>
      <c r="Q30" s="80">
        <v>3.4145561982646331E-5</v>
      </c>
    </row>
    <row r="31" spans="1:17" x14ac:dyDescent="0.55000000000000004">
      <c r="A31" t="s">
        <v>36</v>
      </c>
      <c r="B31" s="79">
        <v>2.9130110435429797E-5</v>
      </c>
      <c r="C31" s="79">
        <v>2.9130110435429797E-5</v>
      </c>
      <c r="D31" s="79">
        <v>2.9130110435429797E-5</v>
      </c>
      <c r="E31" s="79">
        <v>2.9130110435429797E-5</v>
      </c>
      <c r="F31" s="79">
        <v>2.9130110435429797E-5</v>
      </c>
      <c r="G31" s="79">
        <v>2.9130110435429797E-5</v>
      </c>
      <c r="H31" s="80">
        <v>2.9130110435429797E-5</v>
      </c>
      <c r="I31" s="80">
        <v>2.9130110435429797E-5</v>
      </c>
      <c r="J31" s="80">
        <v>2.9130110435429797E-5</v>
      </c>
      <c r="K31" s="80">
        <v>2.9130110435429797E-5</v>
      </c>
      <c r="L31" s="80">
        <v>2.9130110435429797E-5</v>
      </c>
      <c r="M31" s="80">
        <v>2.9130110435429797E-5</v>
      </c>
      <c r="N31" s="80">
        <v>2.9130110435429797E-5</v>
      </c>
      <c r="O31" s="80">
        <v>2.9130110435429797E-5</v>
      </c>
      <c r="P31" s="80">
        <v>2.9130110435429797E-5</v>
      </c>
      <c r="Q31" s="80">
        <v>2.9130110435429797E-5</v>
      </c>
    </row>
    <row r="32" spans="1:17" x14ac:dyDescent="0.55000000000000004">
      <c r="A32" t="s">
        <v>293</v>
      </c>
      <c r="B32" s="79">
        <v>2.2835253356532098E-5</v>
      </c>
      <c r="C32" s="79">
        <v>2.2664077422484597E-5</v>
      </c>
      <c r="D32" s="79">
        <v>2.2492901488437096E-5</v>
      </c>
      <c r="E32" s="79">
        <v>2.2321725554389595E-5</v>
      </c>
      <c r="F32" s="79">
        <v>2.2150549620342094E-5</v>
      </c>
      <c r="G32" s="79">
        <v>2.1979373686294596E-5</v>
      </c>
      <c r="H32" s="80">
        <v>2.1808197752247095E-5</v>
      </c>
      <c r="I32" s="80">
        <v>2.1637021818199594E-5</v>
      </c>
      <c r="J32" s="80">
        <v>2.1465845884152093E-5</v>
      </c>
      <c r="K32" s="80">
        <v>2.1294669950104592E-5</v>
      </c>
      <c r="L32" s="80">
        <v>2.1123494016057091E-5</v>
      </c>
      <c r="M32" s="80">
        <v>2.095231808200959E-5</v>
      </c>
      <c r="N32" s="80">
        <v>2.0781142147962088E-5</v>
      </c>
      <c r="O32" s="80">
        <v>2.0609966213914587E-5</v>
      </c>
      <c r="P32" s="80">
        <v>2.0438790279867086E-5</v>
      </c>
      <c r="Q32" s="80">
        <v>2.0267614345819585E-5</v>
      </c>
    </row>
    <row r="33" spans="1:17" x14ac:dyDescent="0.55000000000000004">
      <c r="A33" t="s">
        <v>93</v>
      </c>
      <c r="B33" s="79">
        <v>2.3722905252648007E-6</v>
      </c>
      <c r="C33" s="79">
        <v>2.246725884001591E-6</v>
      </c>
      <c r="D33" s="79">
        <v>2.1211612427383814E-6</v>
      </c>
      <c r="E33" s="79">
        <v>1.9955966014751718E-6</v>
      </c>
      <c r="F33" s="79">
        <v>1.8700319602119621E-6</v>
      </c>
      <c r="G33" s="79">
        <v>1.7444673189487527E-6</v>
      </c>
      <c r="H33" s="80">
        <v>1.7444673189487527E-6</v>
      </c>
      <c r="I33" s="80">
        <v>1.7444673189487527E-6</v>
      </c>
      <c r="J33" s="80">
        <v>1.7444673189487527E-6</v>
      </c>
      <c r="K33" s="80">
        <v>1.7444673189487527E-6</v>
      </c>
      <c r="L33" s="80">
        <v>1.7444673189487527E-6</v>
      </c>
      <c r="M33" s="80">
        <v>1.7444673189487527E-6</v>
      </c>
      <c r="N33" s="80">
        <v>1.7444673189487527E-6</v>
      </c>
      <c r="O33" s="80">
        <v>1.7444673189487527E-6</v>
      </c>
      <c r="P33" s="80">
        <v>1.7444673189487527E-6</v>
      </c>
      <c r="Q33" s="80">
        <v>1.7444673189487527E-6</v>
      </c>
    </row>
    <row r="34" spans="1:17" x14ac:dyDescent="0.55000000000000004">
      <c r="A34" t="s">
        <v>94</v>
      </c>
      <c r="B34" s="79">
        <v>2.3255253927614421E-4</v>
      </c>
      <c r="C34" s="79">
        <v>2.2375327752354108E-4</v>
      </c>
      <c r="D34" s="79">
        <v>2.1495401577093794E-4</v>
      </c>
      <c r="E34" s="79">
        <v>2.0615475401833481E-4</v>
      </c>
      <c r="F34" s="79">
        <v>1.9735549226573167E-4</v>
      </c>
      <c r="G34" s="79">
        <v>1.8855623051312848E-4</v>
      </c>
      <c r="H34" s="80">
        <v>1.7975696876052535E-4</v>
      </c>
      <c r="I34" s="80">
        <v>1.7095770700792221E-4</v>
      </c>
      <c r="J34" s="80">
        <v>1.6215844525531908E-4</v>
      </c>
      <c r="K34" s="80">
        <v>1.5335918350271595E-4</v>
      </c>
      <c r="L34" s="80">
        <v>1.4455992175011281E-4</v>
      </c>
      <c r="M34" s="80">
        <v>1.3576065999750968E-4</v>
      </c>
      <c r="N34" s="80">
        <v>1.2696139824490654E-4</v>
      </c>
      <c r="O34" s="80">
        <v>1.1816213649230339E-4</v>
      </c>
      <c r="P34" s="80">
        <v>1.0936287473970024E-4</v>
      </c>
      <c r="Q34" s="80">
        <v>1.005636129870971E-4</v>
      </c>
    </row>
    <row r="35" spans="1:17" x14ac:dyDescent="0.55000000000000004">
      <c r="A35" t="s">
        <v>95</v>
      </c>
      <c r="B35" s="79">
        <v>4.2877278360827002E-4</v>
      </c>
      <c r="C35" s="79">
        <v>4.1261665065710191E-4</v>
      </c>
      <c r="D35" s="79">
        <v>3.964605177059338E-4</v>
      </c>
      <c r="E35" s="79">
        <v>3.8030438475476568E-4</v>
      </c>
      <c r="F35" s="79">
        <v>3.6414825180359757E-4</v>
      </c>
      <c r="G35" s="79">
        <v>3.479921188524294E-4</v>
      </c>
      <c r="H35" s="80">
        <v>3.3183598590126129E-4</v>
      </c>
      <c r="I35" s="80">
        <v>3.1567985295009318E-4</v>
      </c>
      <c r="J35" s="80">
        <v>2.9952371999892506E-4</v>
      </c>
      <c r="K35" s="80">
        <v>2.8336758704775695E-4</v>
      </c>
      <c r="L35" s="80">
        <v>2.6721145409658884E-4</v>
      </c>
      <c r="M35" s="80">
        <v>2.5105532114542072E-4</v>
      </c>
      <c r="N35" s="80">
        <v>2.3489918819425261E-4</v>
      </c>
      <c r="O35" s="80">
        <v>2.187430552430845E-4</v>
      </c>
      <c r="P35" s="80">
        <v>2.0258692229191638E-4</v>
      </c>
      <c r="Q35" s="80">
        <v>1.8643078934074827E-4</v>
      </c>
    </row>
    <row r="36" spans="1:17" x14ac:dyDescent="0.55000000000000004">
      <c r="A36" t="s">
        <v>96</v>
      </c>
      <c r="B36" s="79">
        <v>6.4957514027063056E-5</v>
      </c>
      <c r="C36" s="79">
        <v>6.1723538840755983E-5</v>
      </c>
      <c r="D36" s="79">
        <v>5.8489563654448916E-5</v>
      </c>
      <c r="E36" s="79">
        <v>5.5255588468141849E-5</v>
      </c>
      <c r="F36" s="79">
        <v>5.2021613281834783E-5</v>
      </c>
      <c r="G36" s="79">
        <v>4.8787638095527709E-5</v>
      </c>
      <c r="H36" s="80">
        <v>4.5553662909220643E-5</v>
      </c>
      <c r="I36" s="80">
        <v>4.2319687722913576E-5</v>
      </c>
      <c r="J36" s="80">
        <v>3.9085712536606509E-5</v>
      </c>
      <c r="K36" s="80">
        <v>3.5851737350299443E-5</v>
      </c>
      <c r="L36" s="80">
        <v>3.2617762163992376E-5</v>
      </c>
      <c r="M36" s="80">
        <v>2.9383786977685306E-5</v>
      </c>
      <c r="N36" s="80">
        <v>2.6149811791378236E-5</v>
      </c>
      <c r="O36" s="80">
        <v>2.2915836605071166E-5</v>
      </c>
      <c r="P36" s="80">
        <v>1.9681861418764096E-5</v>
      </c>
      <c r="Q36" s="80">
        <v>1.6447886232457026E-5</v>
      </c>
    </row>
    <row r="37" spans="1:17" x14ac:dyDescent="0.55000000000000004">
      <c r="A37" t="s">
        <v>33</v>
      </c>
      <c r="B37" s="79">
        <v>3.0715399571156014E-4</v>
      </c>
      <c r="C37" s="79">
        <v>2.9710168312463631E-4</v>
      </c>
      <c r="D37" s="79">
        <v>2.8704937053771249E-4</v>
      </c>
      <c r="E37" s="79">
        <v>2.7699705795078866E-4</v>
      </c>
      <c r="F37" s="79">
        <v>2.6694474536386484E-4</v>
      </c>
      <c r="G37" s="79">
        <v>2.5689243277694101E-4</v>
      </c>
      <c r="H37" s="80">
        <v>2.4684012019001719E-4</v>
      </c>
      <c r="I37" s="80">
        <v>2.3678780760309336E-4</v>
      </c>
      <c r="J37" s="80">
        <v>2.2673549501616954E-4</v>
      </c>
      <c r="K37" s="80">
        <v>2.1668318242924571E-4</v>
      </c>
      <c r="L37" s="80">
        <v>2.0663086984232189E-4</v>
      </c>
      <c r="M37" s="80">
        <v>1.9657855725539806E-4</v>
      </c>
      <c r="N37" s="80">
        <v>1.8652624466847424E-4</v>
      </c>
      <c r="O37" s="80">
        <v>1.7647393208155041E-4</v>
      </c>
      <c r="P37" s="80">
        <v>1.6642161949462659E-4</v>
      </c>
      <c r="Q37" s="80">
        <v>1.5636930690770276E-4</v>
      </c>
    </row>
    <row r="38" spans="1:17" x14ac:dyDescent="0.55000000000000004">
      <c r="A38" t="s">
        <v>294</v>
      </c>
      <c r="B38" s="79">
        <v>7.3516046217855441E-6</v>
      </c>
      <c r="C38" s="79">
        <v>7.1064700163500712E-6</v>
      </c>
      <c r="D38" s="79">
        <v>6.8613354109145984E-6</v>
      </c>
      <c r="E38" s="79">
        <v>6.6162008054791256E-6</v>
      </c>
      <c r="F38" s="79">
        <v>6.3710662000436528E-6</v>
      </c>
      <c r="G38" s="79">
        <v>6.1259315946081816E-6</v>
      </c>
      <c r="H38" s="80">
        <v>5.8807969891727088E-6</v>
      </c>
      <c r="I38" s="80">
        <v>5.635662383737236E-6</v>
      </c>
      <c r="J38" s="80">
        <v>5.3905277783017632E-6</v>
      </c>
      <c r="K38" s="80">
        <v>5.1453931728662904E-6</v>
      </c>
      <c r="L38" s="80">
        <v>5.0878963544979869E-6</v>
      </c>
      <c r="M38" s="80">
        <v>5.0878963544979869E-6</v>
      </c>
      <c r="N38" s="80">
        <v>5.0878963544979869E-6</v>
      </c>
      <c r="O38" s="80">
        <v>5.0878963544979869E-6</v>
      </c>
      <c r="P38" s="80">
        <v>5.0878963544979869E-6</v>
      </c>
      <c r="Q38" s="80">
        <v>5.0878963544979869E-6</v>
      </c>
    </row>
    <row r="39" spans="1:17" x14ac:dyDescent="0.55000000000000004">
      <c r="A39" t="s">
        <v>295</v>
      </c>
      <c r="B39" s="79">
        <v>3.2241811074296245E-5</v>
      </c>
      <c r="C39" s="79">
        <v>3.1356758761947759E-5</v>
      </c>
      <c r="D39" s="79">
        <v>3.0471706449599272E-5</v>
      </c>
      <c r="E39" s="79">
        <v>2.9586654137250786E-5</v>
      </c>
      <c r="F39" s="79">
        <v>2.87016018249023E-5</v>
      </c>
      <c r="G39" s="79">
        <v>2.7816549512553817E-5</v>
      </c>
      <c r="H39" s="80">
        <v>2.6931497200205331E-5</v>
      </c>
      <c r="I39" s="80">
        <v>2.6046444887856844E-5</v>
      </c>
      <c r="J39" s="80">
        <v>2.5161392575508358E-5</v>
      </c>
      <c r="K39" s="80">
        <v>2.4276340263159872E-5</v>
      </c>
      <c r="L39" s="80">
        <v>2.3391287950811385E-5</v>
      </c>
      <c r="M39" s="80">
        <v>2.2506235638462899E-5</v>
      </c>
      <c r="N39" s="80">
        <v>2.1621183326114413E-5</v>
      </c>
      <c r="O39" s="80">
        <v>2.0736131013765926E-5</v>
      </c>
      <c r="P39" s="80">
        <v>1.985107870141744E-5</v>
      </c>
      <c r="Q39" s="80">
        <v>1.8966026389068954E-5</v>
      </c>
    </row>
    <row r="40" spans="1:17" x14ac:dyDescent="0.55000000000000004">
      <c r="A40" t="s">
        <v>184</v>
      </c>
      <c r="B40" s="79">
        <v>7.8312813256489554E-5</v>
      </c>
      <c r="C40" s="79">
        <v>7.6668094850066134E-5</v>
      </c>
      <c r="D40" s="79">
        <v>7.5023376443642713E-5</v>
      </c>
      <c r="E40" s="79">
        <v>7.3378658037219293E-5</v>
      </c>
      <c r="F40" s="79">
        <v>7.1733939630795872E-5</v>
      </c>
      <c r="G40" s="79">
        <v>7.0089221224372425E-5</v>
      </c>
      <c r="H40" s="80">
        <v>6.8444502817949004E-5</v>
      </c>
      <c r="I40" s="80">
        <v>6.6799784411525584E-5</v>
      </c>
      <c r="J40" s="80">
        <v>6.5155066005102163E-5</v>
      </c>
      <c r="K40" s="80">
        <v>6.3510347598678743E-5</v>
      </c>
      <c r="L40" s="80">
        <v>6.1865629192255322E-5</v>
      </c>
      <c r="M40" s="80">
        <v>6.0220910785831895E-5</v>
      </c>
      <c r="N40" s="80">
        <v>5.8576192379408468E-5</v>
      </c>
      <c r="O40" s="80">
        <v>5.693147397298504E-5</v>
      </c>
      <c r="P40" s="80">
        <v>5.5286755566561613E-5</v>
      </c>
      <c r="Q40" s="80">
        <v>5.3642037160138186E-5</v>
      </c>
    </row>
    <row r="41" spans="1:17" x14ac:dyDescent="0.55000000000000004">
      <c r="A41" t="s">
        <v>97</v>
      </c>
      <c r="B41" s="79">
        <v>4.6165545831135138E-4</v>
      </c>
      <c r="C41" s="79">
        <v>4.4719396202689941E-4</v>
      </c>
      <c r="D41" s="79">
        <v>4.3273246574244745E-4</v>
      </c>
      <c r="E41" s="79">
        <v>4.1827096945799548E-4</v>
      </c>
      <c r="F41" s="79">
        <v>4.0380947317354352E-4</v>
      </c>
      <c r="G41" s="79">
        <v>3.893479768890916E-4</v>
      </c>
      <c r="H41" s="80">
        <v>3.7488648060463964E-4</v>
      </c>
      <c r="I41" s="80">
        <v>3.6042498432018767E-4</v>
      </c>
      <c r="J41" s="80">
        <v>3.4596348803573571E-4</v>
      </c>
      <c r="K41" s="80">
        <v>3.3150199175128374E-4</v>
      </c>
      <c r="L41" s="80">
        <v>3.1704049546683177E-4</v>
      </c>
      <c r="M41" s="80">
        <v>3.0257899918237981E-4</v>
      </c>
      <c r="N41" s="80">
        <v>2.8811750289792784E-4</v>
      </c>
      <c r="O41" s="80">
        <v>2.7365600661347588E-4</v>
      </c>
      <c r="P41" s="80">
        <v>2.5919451032902391E-4</v>
      </c>
      <c r="Q41" s="80">
        <v>2.4473301404457195E-4</v>
      </c>
    </row>
    <row r="42" spans="1:17" x14ac:dyDescent="0.55000000000000004">
      <c r="A42" t="s">
        <v>185</v>
      </c>
      <c r="B42" s="79">
        <v>2.7806666545993304E-5</v>
      </c>
      <c r="C42" s="79">
        <v>2.7550013672551815E-5</v>
      </c>
      <c r="D42" s="79">
        <v>2.7293360799110326E-5</v>
      </c>
      <c r="E42" s="79">
        <v>2.7036707925668837E-5</v>
      </c>
      <c r="F42" s="79">
        <v>2.6780055052227348E-5</v>
      </c>
      <c r="G42" s="79">
        <v>2.6523402178785856E-5</v>
      </c>
      <c r="H42" s="80">
        <v>2.6266749305344367E-5</v>
      </c>
      <c r="I42" s="80">
        <v>2.6010096431902878E-5</v>
      </c>
      <c r="J42" s="80">
        <v>2.5753443558461389E-5</v>
      </c>
      <c r="K42" s="80">
        <v>2.5496790685019901E-5</v>
      </c>
      <c r="L42" s="80">
        <v>2.5240137811578412E-5</v>
      </c>
      <c r="M42" s="80">
        <v>2.4983484938136923E-5</v>
      </c>
      <c r="N42" s="80">
        <v>2.4726832064695434E-5</v>
      </c>
      <c r="O42" s="80">
        <v>2.4470179191253945E-5</v>
      </c>
      <c r="P42" s="80">
        <v>2.4213526317812456E-5</v>
      </c>
      <c r="Q42" s="80">
        <v>2.3956873444370967E-5</v>
      </c>
    </row>
    <row r="43" spans="1:17" x14ac:dyDescent="0.55000000000000004">
      <c r="A43" t="s">
        <v>186</v>
      </c>
      <c r="B43" s="79">
        <v>2.4053082351519228E-5</v>
      </c>
      <c r="C43" s="79">
        <v>2.3355478521967523E-5</v>
      </c>
      <c r="D43" s="79">
        <v>2.2657874692415818E-5</v>
      </c>
      <c r="E43" s="79">
        <v>2.1960270862864113E-5</v>
      </c>
      <c r="F43" s="79">
        <v>2.1262667033312409E-5</v>
      </c>
      <c r="G43" s="79">
        <v>2.056506320376071E-5</v>
      </c>
      <c r="H43" s="80">
        <v>1.9867459374209006E-5</v>
      </c>
      <c r="I43" s="80">
        <v>1.9169855544657301E-5</v>
      </c>
      <c r="J43" s="80">
        <v>1.8472251715105596E-5</v>
      </c>
      <c r="K43" s="80">
        <v>1.7774647885553891E-5</v>
      </c>
      <c r="L43" s="80">
        <v>1.7077044056002186E-5</v>
      </c>
      <c r="M43" s="80">
        <v>1.6379440226450481E-5</v>
      </c>
      <c r="N43" s="80">
        <v>1.5681836396898776E-5</v>
      </c>
      <c r="O43" s="80">
        <v>1.4984232567347073E-5</v>
      </c>
      <c r="P43" s="80">
        <v>1.428662873779537E-5</v>
      </c>
      <c r="Q43" s="80">
        <v>1.3589024908243667E-5</v>
      </c>
    </row>
    <row r="44" spans="1:17" x14ac:dyDescent="0.55000000000000004">
      <c r="A44" t="s">
        <v>98</v>
      </c>
      <c r="B44" s="79">
        <v>5.0694184857362989E-4</v>
      </c>
      <c r="C44" s="79">
        <v>4.8577284830352225E-4</v>
      </c>
      <c r="D44" s="79">
        <v>4.6460384803341461E-4</v>
      </c>
      <c r="E44" s="79">
        <v>4.4343484776330697E-4</v>
      </c>
      <c r="F44" s="79">
        <v>4.2226584749319933E-4</v>
      </c>
      <c r="G44" s="79">
        <v>4.010968472230918E-4</v>
      </c>
      <c r="H44" s="80">
        <v>3.7992784695298416E-4</v>
      </c>
      <c r="I44" s="80">
        <v>3.5875884668287652E-4</v>
      </c>
      <c r="J44" s="80">
        <v>3.3758984641276888E-4</v>
      </c>
      <c r="K44" s="80">
        <v>3.1642084614266124E-4</v>
      </c>
      <c r="L44" s="80">
        <v>2.952518458725536E-4</v>
      </c>
      <c r="M44" s="80">
        <v>2.7408284560244596E-4</v>
      </c>
      <c r="N44" s="80">
        <v>2.5291384533233832E-4</v>
      </c>
      <c r="O44" s="80">
        <v>2.317448450622307E-4</v>
      </c>
      <c r="P44" s="80">
        <v>2.1057584479212309E-4</v>
      </c>
      <c r="Q44" s="80">
        <v>1.8940684452201548E-4</v>
      </c>
    </row>
    <row r="45" spans="1:17" x14ac:dyDescent="0.55000000000000004">
      <c r="A45" t="s">
        <v>296</v>
      </c>
      <c r="B45" s="79">
        <v>4.7574540363678735E-6</v>
      </c>
      <c r="C45" s="79">
        <v>4.4635345270001941E-6</v>
      </c>
      <c r="D45" s="79">
        <v>4.1696150176325147E-6</v>
      </c>
      <c r="E45" s="79">
        <v>3.8756955082648352E-6</v>
      </c>
      <c r="F45" s="79">
        <v>3.5817759988971558E-6</v>
      </c>
      <c r="G45" s="79">
        <v>3.2878564895294756E-6</v>
      </c>
      <c r="H45" s="80">
        <v>3.2878564895294756E-6</v>
      </c>
      <c r="I45" s="80">
        <v>3.2878564895294756E-6</v>
      </c>
      <c r="J45" s="80">
        <v>3.2878564895294756E-6</v>
      </c>
      <c r="K45" s="80">
        <v>3.2878564895294756E-6</v>
      </c>
      <c r="L45" s="80">
        <v>3.2878564895294756E-6</v>
      </c>
      <c r="M45" s="80">
        <v>3.2878564895294756E-6</v>
      </c>
      <c r="N45" s="80">
        <v>3.2878564895294756E-6</v>
      </c>
      <c r="O45" s="80">
        <v>3.2878564895294756E-6</v>
      </c>
      <c r="P45" s="80">
        <v>3.2878564895294756E-6</v>
      </c>
      <c r="Q45" s="80">
        <v>3.2878564895294756E-6</v>
      </c>
    </row>
    <row r="46" spans="1:17" x14ac:dyDescent="0.55000000000000004">
      <c r="A46" t="s">
        <v>297</v>
      </c>
      <c r="B46" s="79">
        <v>9.7806332006525264E-6</v>
      </c>
      <c r="C46" s="79">
        <v>9.6028143314954315E-6</v>
      </c>
      <c r="D46" s="79">
        <v>9.4249954623383365E-6</v>
      </c>
      <c r="E46" s="79">
        <v>9.2471765931812416E-6</v>
      </c>
      <c r="F46" s="79">
        <v>9.0693577240241467E-6</v>
      </c>
      <c r="G46" s="79">
        <v>8.8915388548670501E-6</v>
      </c>
      <c r="H46" s="80">
        <v>8.7137199857099551E-6</v>
      </c>
      <c r="I46" s="80">
        <v>8.5359011165528602E-6</v>
      </c>
      <c r="J46" s="80">
        <v>8.3580822473957653E-6</v>
      </c>
      <c r="K46" s="80">
        <v>8.1802633782386704E-6</v>
      </c>
      <c r="L46" s="80">
        <v>8.0024445090815754E-6</v>
      </c>
      <c r="M46" s="80">
        <v>7.8246256399244805E-6</v>
      </c>
      <c r="N46" s="80">
        <v>7.6468067707673856E-6</v>
      </c>
      <c r="O46" s="80">
        <v>7.4689879016102907E-6</v>
      </c>
      <c r="P46" s="80">
        <v>7.2911690324531957E-6</v>
      </c>
      <c r="Q46" s="80">
        <v>7.1133501632961008E-6</v>
      </c>
    </row>
    <row r="47" spans="1:17" x14ac:dyDescent="0.55000000000000004">
      <c r="A47" t="s">
        <v>99</v>
      </c>
      <c r="B47" s="79">
        <v>1.0956453816491996E-5</v>
      </c>
      <c r="C47" s="79">
        <v>1.0732743298828625E-5</v>
      </c>
      <c r="D47" s="79">
        <v>1.0509032781165254E-5</v>
      </c>
      <c r="E47" s="79">
        <v>1.0285322263501884E-5</v>
      </c>
      <c r="F47" s="79">
        <v>1.0061611745838513E-5</v>
      </c>
      <c r="G47" s="79">
        <v>9.8379012281751419E-6</v>
      </c>
      <c r="H47" s="80">
        <v>9.6141907105117711E-6</v>
      </c>
      <c r="I47" s="80">
        <v>9.3904801928484003E-6</v>
      </c>
      <c r="J47" s="80">
        <v>9.1667696751850295E-6</v>
      </c>
      <c r="K47" s="80">
        <v>8.9430591575216587E-6</v>
      </c>
      <c r="L47" s="80">
        <v>8.7193486398582879E-6</v>
      </c>
      <c r="M47" s="80">
        <v>8.4956381221949171E-6</v>
      </c>
      <c r="N47" s="80">
        <v>8.2719276045315463E-6</v>
      </c>
      <c r="O47" s="80">
        <v>8.0482170868681755E-6</v>
      </c>
      <c r="P47" s="80">
        <v>7.8245065692048047E-6</v>
      </c>
      <c r="Q47" s="80">
        <v>7.6007960515414339E-6</v>
      </c>
    </row>
    <row r="48" spans="1:17" x14ac:dyDescent="0.55000000000000004">
      <c r="A48" t="s">
        <v>298</v>
      </c>
      <c r="B48" s="79">
        <v>1.0956453816491996E-5</v>
      </c>
      <c r="C48" s="79">
        <v>1.0732743298828625E-5</v>
      </c>
      <c r="D48" s="79">
        <v>1.0509032781165254E-5</v>
      </c>
      <c r="E48" s="79">
        <v>1.0285322263501884E-5</v>
      </c>
      <c r="F48" s="79">
        <v>1.0061611745838513E-5</v>
      </c>
      <c r="G48" s="79">
        <v>9.8379012281751419E-6</v>
      </c>
      <c r="H48" s="80">
        <v>9.6141907105117711E-6</v>
      </c>
      <c r="I48" s="80">
        <v>9.3904801928484003E-6</v>
      </c>
      <c r="J48" s="80">
        <v>9.1667696751850295E-6</v>
      </c>
      <c r="K48" s="80">
        <v>8.9430591575216587E-6</v>
      </c>
      <c r="L48" s="80">
        <v>8.7193486398582879E-6</v>
      </c>
      <c r="M48" s="80">
        <v>8.4956381221949171E-6</v>
      </c>
      <c r="N48" s="80">
        <v>8.2719276045315463E-6</v>
      </c>
      <c r="O48" s="80">
        <v>8.0482170868681755E-6</v>
      </c>
      <c r="P48" s="80">
        <v>7.8245065692048047E-6</v>
      </c>
      <c r="Q48" s="80">
        <v>7.6007960515414339E-6</v>
      </c>
    </row>
    <row r="49" spans="1:17" x14ac:dyDescent="0.55000000000000004">
      <c r="A49" t="s">
        <v>299</v>
      </c>
      <c r="B49" s="79">
        <v>1.0956453816491996E-5</v>
      </c>
      <c r="C49" s="79">
        <v>1.0732743298828625E-5</v>
      </c>
      <c r="D49" s="79">
        <v>1.0509032781165254E-5</v>
      </c>
      <c r="E49" s="79">
        <v>1.0285322263501884E-5</v>
      </c>
      <c r="F49" s="79">
        <v>1.0061611745838513E-5</v>
      </c>
      <c r="G49" s="79">
        <v>9.8379012281751419E-6</v>
      </c>
      <c r="H49" s="80">
        <v>9.6141907105117711E-6</v>
      </c>
      <c r="I49" s="80">
        <v>9.3904801928484003E-6</v>
      </c>
      <c r="J49" s="80">
        <v>9.1667696751850295E-6</v>
      </c>
      <c r="K49" s="80">
        <v>8.9430591575216587E-6</v>
      </c>
      <c r="L49" s="80">
        <v>8.7193486398582879E-6</v>
      </c>
      <c r="M49" s="80">
        <v>8.4956381221949171E-6</v>
      </c>
      <c r="N49" s="80">
        <v>8.2719276045315463E-6</v>
      </c>
      <c r="O49" s="80">
        <v>8.0482170868681755E-6</v>
      </c>
      <c r="P49" s="80">
        <v>7.8245065692048047E-6</v>
      </c>
      <c r="Q49" s="80">
        <v>7.6007960515414339E-6</v>
      </c>
    </row>
    <row r="50" spans="1:17" x14ac:dyDescent="0.55000000000000004">
      <c r="A50" t="s">
        <v>100</v>
      </c>
      <c r="B50" s="79">
        <v>3.6376411863884183E-5</v>
      </c>
      <c r="C50" s="79">
        <v>3.6110247317337269E-5</v>
      </c>
      <c r="D50" s="79">
        <v>3.5844082770790355E-5</v>
      </c>
      <c r="E50" s="79">
        <v>3.5577918224243441E-5</v>
      </c>
      <c r="F50" s="79">
        <v>3.5311753677696527E-5</v>
      </c>
      <c r="G50" s="79">
        <v>3.5045589131149627E-5</v>
      </c>
      <c r="H50" s="80">
        <v>3.4779424584602713E-5</v>
      </c>
      <c r="I50" s="80">
        <v>3.4513260038055799E-5</v>
      </c>
      <c r="J50" s="80">
        <v>3.4247095491508885E-5</v>
      </c>
      <c r="K50" s="80">
        <v>3.3980930944961971E-5</v>
      </c>
      <c r="L50" s="80">
        <v>3.3714766398415057E-5</v>
      </c>
      <c r="M50" s="80">
        <v>3.3448601851868143E-5</v>
      </c>
      <c r="N50" s="80">
        <v>3.3182437305321229E-5</v>
      </c>
      <c r="O50" s="80">
        <v>3.2916272758774315E-5</v>
      </c>
      <c r="P50" s="80">
        <v>3.2650108212227401E-5</v>
      </c>
      <c r="Q50" s="80">
        <v>3.2383943665680487E-5</v>
      </c>
    </row>
    <row r="51" spans="1:17" x14ac:dyDescent="0.55000000000000004">
      <c r="A51" t="s">
        <v>101</v>
      </c>
      <c r="B51" s="79">
        <v>2.0513510847039438E-4</v>
      </c>
      <c r="C51" s="79">
        <v>1.9891931325633123E-4</v>
      </c>
      <c r="D51" s="79">
        <v>1.9270351804226809E-4</v>
      </c>
      <c r="E51" s="79">
        <v>1.8648772282820494E-4</v>
      </c>
      <c r="F51" s="79">
        <v>1.802719276141418E-4</v>
      </c>
      <c r="G51" s="79">
        <v>1.7405613240007865E-4</v>
      </c>
      <c r="H51" s="80">
        <v>1.6784033718601551E-4</v>
      </c>
      <c r="I51" s="80">
        <v>1.6162454197195237E-4</v>
      </c>
      <c r="J51" s="80">
        <v>1.5540874675788922E-4</v>
      </c>
      <c r="K51" s="80">
        <v>1.4919295154382608E-4</v>
      </c>
      <c r="L51" s="80">
        <v>1.4297715632976293E-4</v>
      </c>
      <c r="M51" s="80">
        <v>1.3676136111569979E-4</v>
      </c>
      <c r="N51" s="80">
        <v>1.3054556590163665E-4</v>
      </c>
      <c r="O51" s="80">
        <v>1.243297706875735E-4</v>
      </c>
      <c r="P51" s="80">
        <v>1.1811397547351036E-4</v>
      </c>
      <c r="Q51" s="80">
        <v>1.1189818025944721E-4</v>
      </c>
    </row>
    <row r="52" spans="1:17" x14ac:dyDescent="0.55000000000000004">
      <c r="A52" t="s">
        <v>102</v>
      </c>
      <c r="B52" s="79">
        <v>2.1671775827116282E-4</v>
      </c>
      <c r="C52" s="79">
        <v>2.1004951955512705E-4</v>
      </c>
      <c r="D52" s="79">
        <v>2.0338128083909128E-4</v>
      </c>
      <c r="E52" s="79">
        <v>1.967130421230555E-4</v>
      </c>
      <c r="F52" s="79">
        <v>1.9004480340701973E-4</v>
      </c>
      <c r="G52" s="79">
        <v>1.8337656469098401E-4</v>
      </c>
      <c r="H52" s="80">
        <v>1.7670832597494824E-4</v>
      </c>
      <c r="I52" s="80">
        <v>1.7004008725891246E-4</v>
      </c>
      <c r="J52" s="80">
        <v>1.6337184854287669E-4</v>
      </c>
      <c r="K52" s="80">
        <v>1.5670360982684091E-4</v>
      </c>
      <c r="L52" s="80">
        <v>1.5003537111080514E-4</v>
      </c>
      <c r="M52" s="80">
        <v>1.4336713239476937E-4</v>
      </c>
      <c r="N52" s="80">
        <v>1.3669889367873359E-4</v>
      </c>
      <c r="O52" s="80">
        <v>1.3003065496269782E-4</v>
      </c>
      <c r="P52" s="80">
        <v>1.2336241624666205E-4</v>
      </c>
      <c r="Q52" s="80">
        <v>1.1669417753062629E-4</v>
      </c>
    </row>
    <row r="53" spans="1:17" x14ac:dyDescent="0.55000000000000004">
      <c r="A53" t="s">
        <v>103</v>
      </c>
      <c r="B53" s="79">
        <v>1.6278348681778209E-5</v>
      </c>
      <c r="C53" s="79">
        <v>1.6278348681778209E-5</v>
      </c>
      <c r="D53" s="79">
        <v>1.6278348681778209E-5</v>
      </c>
      <c r="E53" s="79">
        <v>1.6278348681778209E-5</v>
      </c>
      <c r="F53" s="79">
        <v>1.6278348681778209E-5</v>
      </c>
      <c r="G53" s="79">
        <v>1.6278348681778209E-5</v>
      </c>
      <c r="H53" s="80">
        <v>1.6278348681778209E-5</v>
      </c>
      <c r="I53" s="80">
        <v>1.6278348681778209E-5</v>
      </c>
      <c r="J53" s="80">
        <v>1.6278348681778209E-5</v>
      </c>
      <c r="K53" s="80">
        <v>1.6278348681778209E-5</v>
      </c>
      <c r="L53" s="80">
        <v>1.6278348681778209E-5</v>
      </c>
      <c r="M53" s="80">
        <v>1.6278348681778209E-5</v>
      </c>
      <c r="N53" s="80">
        <v>1.6278348681778209E-5</v>
      </c>
      <c r="O53" s="80">
        <v>1.6278348681778209E-5</v>
      </c>
      <c r="P53" s="80">
        <v>1.6278348681778209E-5</v>
      </c>
      <c r="Q53" s="80">
        <v>1.6278348681778209E-5</v>
      </c>
    </row>
    <row r="54" spans="1:17" x14ac:dyDescent="0.55000000000000004">
      <c r="A54" t="s">
        <v>104</v>
      </c>
      <c r="B54" s="79">
        <v>4.2083069027159988E-4</v>
      </c>
      <c r="C54" s="79">
        <v>4.1078101699313963E-4</v>
      </c>
      <c r="D54" s="79">
        <v>4.0073134371467937E-4</v>
      </c>
      <c r="E54" s="79">
        <v>3.9068167043621911E-4</v>
      </c>
      <c r="F54" s="79">
        <v>3.8063199715775885E-4</v>
      </c>
      <c r="G54" s="79">
        <v>3.7058232387929849E-4</v>
      </c>
      <c r="H54" s="80">
        <v>3.6053265060083823E-4</v>
      </c>
      <c r="I54" s="80">
        <v>3.5048297732237797E-4</v>
      </c>
      <c r="J54" s="80">
        <v>3.4043330404391771E-4</v>
      </c>
      <c r="K54" s="80">
        <v>3.3038363076545745E-4</v>
      </c>
      <c r="L54" s="80">
        <v>3.203339574869972E-4</v>
      </c>
      <c r="M54" s="80">
        <v>3.1028428420853694E-4</v>
      </c>
      <c r="N54" s="80">
        <v>3.0023461093007668E-4</v>
      </c>
      <c r="O54" s="80">
        <v>2.9018493765161642E-4</v>
      </c>
      <c r="P54" s="80">
        <v>2.8013526437315617E-4</v>
      </c>
      <c r="Q54" s="80">
        <v>2.7008559109469591E-4</v>
      </c>
    </row>
    <row r="55" spans="1:17" x14ac:dyDescent="0.55000000000000004">
      <c r="A55" t="s">
        <v>300</v>
      </c>
      <c r="B55" s="79">
        <v>6.5127774281117774E-6</v>
      </c>
      <c r="C55" s="79">
        <v>6.3294805827925418E-6</v>
      </c>
      <c r="D55" s="79">
        <v>6.1461837374733062E-6</v>
      </c>
      <c r="E55" s="79">
        <v>5.9628868921540706E-6</v>
      </c>
      <c r="F55" s="79">
        <v>5.779590046834835E-6</v>
      </c>
      <c r="G55" s="79">
        <v>5.5962932015155977E-6</v>
      </c>
      <c r="H55" s="80">
        <v>5.4129963561963621E-6</v>
      </c>
      <c r="I55" s="80">
        <v>5.2296995108771266E-6</v>
      </c>
      <c r="J55" s="80">
        <v>5.0878963544979869E-6</v>
      </c>
      <c r="K55" s="80">
        <v>5.0878963544979869E-6</v>
      </c>
      <c r="L55" s="80">
        <v>5.0878963544979869E-6</v>
      </c>
      <c r="M55" s="80">
        <v>5.0878963544979869E-6</v>
      </c>
      <c r="N55" s="80">
        <v>5.0878963544979869E-6</v>
      </c>
      <c r="O55" s="80">
        <v>5.0878963544979869E-6</v>
      </c>
      <c r="P55" s="80">
        <v>5.0878963544979869E-6</v>
      </c>
      <c r="Q55" s="80">
        <v>5.0878963544979869E-6</v>
      </c>
    </row>
    <row r="56" spans="1:17" x14ac:dyDescent="0.55000000000000004">
      <c r="A56" t="s">
        <v>105</v>
      </c>
      <c r="B56" s="79">
        <v>2.975126775686375E-5</v>
      </c>
      <c r="C56" s="79">
        <v>2.975126775686375E-5</v>
      </c>
      <c r="D56" s="79">
        <v>2.975126775686375E-5</v>
      </c>
      <c r="E56" s="79">
        <v>2.975126775686375E-5</v>
      </c>
      <c r="F56" s="79">
        <v>2.975126775686375E-5</v>
      </c>
      <c r="G56" s="79">
        <v>2.975126775686375E-5</v>
      </c>
      <c r="H56" s="80">
        <v>2.975126775686375E-5</v>
      </c>
      <c r="I56" s="80">
        <v>2.975126775686375E-5</v>
      </c>
      <c r="J56" s="80">
        <v>2.975126775686375E-5</v>
      </c>
      <c r="K56" s="80">
        <v>2.975126775686375E-5</v>
      </c>
      <c r="L56" s="80">
        <v>2.975126775686375E-5</v>
      </c>
      <c r="M56" s="80">
        <v>2.975126775686375E-5</v>
      </c>
      <c r="N56" s="80">
        <v>2.975126775686375E-5</v>
      </c>
      <c r="O56" s="80">
        <v>2.975126775686375E-5</v>
      </c>
      <c r="P56" s="80">
        <v>2.975126775686375E-5</v>
      </c>
      <c r="Q56" s="80">
        <v>2.975126775686375E-5</v>
      </c>
    </row>
    <row r="57" spans="1:17" x14ac:dyDescent="0.55000000000000004">
      <c r="A57" t="s">
        <v>301</v>
      </c>
      <c r="B57" s="79">
        <v>6.9382515201714874E-6</v>
      </c>
      <c r="C57" s="79">
        <v>6.7894329860631943E-6</v>
      </c>
      <c r="D57" s="79">
        <v>6.6406144519549013E-6</v>
      </c>
      <c r="E57" s="79">
        <v>6.4917959178466083E-6</v>
      </c>
      <c r="F57" s="79">
        <v>6.3429773837383153E-6</v>
      </c>
      <c r="G57" s="79">
        <v>6.1941588496300223E-6</v>
      </c>
      <c r="H57" s="80">
        <v>6.0453403155217293E-6</v>
      </c>
      <c r="I57" s="80">
        <v>5.8965217814134363E-6</v>
      </c>
      <c r="J57" s="80">
        <v>5.7477032473051433E-6</v>
      </c>
      <c r="K57" s="80">
        <v>5.5988847131968503E-6</v>
      </c>
      <c r="L57" s="80">
        <v>5.4500661790885572E-6</v>
      </c>
      <c r="M57" s="80">
        <v>5.3012476449802642E-6</v>
      </c>
      <c r="N57" s="80">
        <v>5.1524291108719712E-6</v>
      </c>
      <c r="O57" s="80">
        <v>5.0878963544979869E-6</v>
      </c>
      <c r="P57" s="80">
        <v>5.0878963544979869E-6</v>
      </c>
      <c r="Q57" s="80">
        <v>5.0878963544979869E-6</v>
      </c>
    </row>
    <row r="58" spans="1:17" x14ac:dyDescent="0.55000000000000004">
      <c r="A58" t="s">
        <v>302</v>
      </c>
      <c r="B58" s="79">
        <v>2.4637935699842763E-6</v>
      </c>
      <c r="C58" s="79">
        <v>2.4637935699842763E-6</v>
      </c>
      <c r="D58" s="79">
        <v>2.4637935699842763E-6</v>
      </c>
      <c r="E58" s="79">
        <v>2.4637935699842763E-6</v>
      </c>
      <c r="F58" s="79">
        <v>2.4637935699842763E-6</v>
      </c>
      <c r="G58" s="79">
        <v>2.4637935699842763E-6</v>
      </c>
      <c r="H58" s="80">
        <v>2.4637935699842763E-6</v>
      </c>
      <c r="I58" s="80">
        <v>2.4637935699842763E-6</v>
      </c>
      <c r="J58" s="80">
        <v>2.4637935699842763E-6</v>
      </c>
      <c r="K58" s="80">
        <v>2.4637935699842763E-6</v>
      </c>
      <c r="L58" s="80">
        <v>2.4637935699842763E-6</v>
      </c>
      <c r="M58" s="80">
        <v>2.4637935699842763E-6</v>
      </c>
      <c r="N58" s="80">
        <v>2.4637935699842763E-6</v>
      </c>
      <c r="O58" s="80">
        <v>2.4637935699842763E-6</v>
      </c>
      <c r="P58" s="80">
        <v>2.4637935699842763E-6</v>
      </c>
      <c r="Q58" s="80">
        <v>2.4637935699842763E-6</v>
      </c>
    </row>
    <row r="59" spans="1:17" x14ac:dyDescent="0.55000000000000004">
      <c r="A59" t="s">
        <v>303</v>
      </c>
      <c r="B59" s="79">
        <v>3.3318455505244119E-6</v>
      </c>
      <c r="C59" s="79">
        <v>2.9385408554711392E-6</v>
      </c>
      <c r="D59" s="79">
        <v>2.5452361604178664E-6</v>
      </c>
      <c r="E59" s="79">
        <v>2.1519314653645937E-6</v>
      </c>
      <c r="F59" s="79">
        <v>1.7586267703113209E-6</v>
      </c>
      <c r="G59" s="79">
        <v>1.3653220752580486E-6</v>
      </c>
      <c r="H59" s="80">
        <v>1.3653220752580486E-6</v>
      </c>
      <c r="I59" s="80">
        <v>1.3653220752580486E-6</v>
      </c>
      <c r="J59" s="80">
        <v>1.3653220752580486E-6</v>
      </c>
      <c r="K59" s="80">
        <v>1.3653220752580486E-6</v>
      </c>
      <c r="L59" s="80">
        <v>1.3653220752580486E-6</v>
      </c>
      <c r="M59" s="80">
        <v>1.3653220752580486E-6</v>
      </c>
      <c r="N59" s="80">
        <v>1.3653220752580486E-6</v>
      </c>
      <c r="O59" s="80">
        <v>1.3653220752580486E-6</v>
      </c>
      <c r="P59" s="80">
        <v>1.3653220752580486E-6</v>
      </c>
      <c r="Q59" s="80">
        <v>1.3653220752580486E-6</v>
      </c>
    </row>
    <row r="60" spans="1:17" x14ac:dyDescent="0.55000000000000004">
      <c r="A60" t="s">
        <v>108</v>
      </c>
      <c r="B60" s="79">
        <v>1.3622897836733803E-4</v>
      </c>
      <c r="C60" s="79">
        <v>1.3251402225238534E-4</v>
      </c>
      <c r="D60" s="79">
        <v>1.2879906613743266E-4</v>
      </c>
      <c r="E60" s="79">
        <v>1.2508411002247997E-4</v>
      </c>
      <c r="F60" s="79">
        <v>1.2136915390752729E-4</v>
      </c>
      <c r="G60" s="79">
        <v>1.1765419779257462E-4</v>
      </c>
      <c r="H60" s="80">
        <v>1.1393924167762193E-4</v>
      </c>
      <c r="I60" s="80">
        <v>1.1022428556266925E-4</v>
      </c>
      <c r="J60" s="80">
        <v>1.0650932944771656E-4</v>
      </c>
      <c r="K60" s="80">
        <v>1.0279437333276388E-4</v>
      </c>
      <c r="L60" s="80">
        <v>9.9079417217811194E-5</v>
      </c>
      <c r="M60" s="80">
        <v>9.5364461102858509E-5</v>
      </c>
      <c r="N60" s="80">
        <v>9.1649504987905824E-5</v>
      </c>
      <c r="O60" s="80">
        <v>8.7934548872953139E-5</v>
      </c>
      <c r="P60" s="80">
        <v>8.4219592758000454E-5</v>
      </c>
      <c r="Q60" s="80">
        <v>8.0504636643047769E-5</v>
      </c>
    </row>
    <row r="61" spans="1:17" x14ac:dyDescent="0.55000000000000004">
      <c r="A61" t="s">
        <v>109</v>
      </c>
      <c r="B61" s="79">
        <v>3.6377150009490141E-5</v>
      </c>
      <c r="C61" s="79">
        <v>3.2922793864540519E-5</v>
      </c>
      <c r="D61" s="79">
        <v>2.9468437719590896E-5</v>
      </c>
      <c r="E61" s="79">
        <v>2.6014081574641273E-5</v>
      </c>
      <c r="F61" s="79">
        <v>2.2559725429691651E-5</v>
      </c>
      <c r="G61" s="79">
        <v>1.9105369284742025E-5</v>
      </c>
      <c r="H61" s="80">
        <v>1.5651013139792402E-5</v>
      </c>
      <c r="I61" s="80">
        <v>1.2196656994842779E-5</v>
      </c>
      <c r="J61" s="80">
        <v>8.7423008498931566E-6</v>
      </c>
      <c r="K61" s="80">
        <v>5.2879447049435331E-6</v>
      </c>
      <c r="L61" s="80">
        <v>5.0878963544979869E-6</v>
      </c>
      <c r="M61" s="80">
        <v>5.0878963544979869E-6</v>
      </c>
      <c r="N61" s="80">
        <v>5.0878963544979869E-6</v>
      </c>
      <c r="O61" s="80">
        <v>5.0878963544979869E-6</v>
      </c>
      <c r="P61" s="80">
        <v>5.0878963544979869E-6</v>
      </c>
      <c r="Q61" s="80">
        <v>5.0878963544979869E-6</v>
      </c>
    </row>
    <row r="62" spans="1:17" x14ac:dyDescent="0.55000000000000004">
      <c r="A62" s="31" t="s">
        <v>107</v>
      </c>
      <c r="B62" s="79">
        <v>3.7708748576381444E-4</v>
      </c>
      <c r="C62" s="79">
        <v>3.6266943483755093E-4</v>
      </c>
      <c r="D62" s="79">
        <v>3.4825138391128741E-4</v>
      </c>
      <c r="E62" s="79">
        <v>3.338333329850239E-4</v>
      </c>
      <c r="F62" s="79">
        <v>3.1941528205876039E-4</v>
      </c>
      <c r="G62" s="79">
        <v>3.0499723113249692E-4</v>
      </c>
      <c r="H62" s="80">
        <v>2.9057918020623341E-4</v>
      </c>
      <c r="I62" s="80">
        <v>2.761611292799699E-4</v>
      </c>
      <c r="J62" s="80">
        <v>2.6174307835370638E-4</v>
      </c>
      <c r="K62" s="80">
        <v>2.4732502742744287E-4</v>
      </c>
      <c r="L62" s="80">
        <v>2.3290697650117935E-4</v>
      </c>
      <c r="M62" s="80">
        <v>2.1848892557491584E-4</v>
      </c>
      <c r="N62" s="80">
        <v>2.0407087464865232E-4</v>
      </c>
      <c r="O62" s="80">
        <v>1.8965282372238881E-4</v>
      </c>
      <c r="P62" s="80">
        <v>1.7523477279612529E-4</v>
      </c>
      <c r="Q62" s="80">
        <v>1.6081672186986178E-4</v>
      </c>
    </row>
    <row r="63" spans="1:17" x14ac:dyDescent="0.55000000000000004">
      <c r="A63" t="s">
        <v>187</v>
      </c>
      <c r="B63" s="79">
        <v>2.5522263739639217E-4</v>
      </c>
      <c r="C63" s="79">
        <v>2.4401834901996561E-4</v>
      </c>
      <c r="D63" s="79">
        <v>2.3281406064353904E-4</v>
      </c>
      <c r="E63" s="79">
        <v>2.2160977226711248E-4</v>
      </c>
      <c r="F63" s="79">
        <v>2.1040548389068592E-4</v>
      </c>
      <c r="G63" s="79">
        <v>1.9920119551425933E-4</v>
      </c>
      <c r="H63" s="80">
        <v>1.8799690713783277E-4</v>
      </c>
      <c r="I63" s="80">
        <v>1.767926187614062E-4</v>
      </c>
      <c r="J63" s="80">
        <v>1.6558833038497964E-4</v>
      </c>
      <c r="K63" s="80">
        <v>1.5438404200855308E-4</v>
      </c>
      <c r="L63" s="80">
        <v>1.4317975363212652E-4</v>
      </c>
      <c r="M63" s="80">
        <v>1.3197546525569996E-4</v>
      </c>
      <c r="N63" s="80">
        <v>1.2077117687927339E-4</v>
      </c>
      <c r="O63" s="80">
        <v>1.0956688850284683E-4</v>
      </c>
      <c r="P63" s="80">
        <v>9.836260012642027E-5</v>
      </c>
      <c r="Q63" s="80">
        <v>8.7158311749993707E-5</v>
      </c>
    </row>
    <row r="64" spans="1:17" x14ac:dyDescent="0.55000000000000004">
      <c r="A64" t="s">
        <v>188</v>
      </c>
      <c r="B64" s="79">
        <v>1.1236932990751231E-5</v>
      </c>
      <c r="C64" s="79">
        <v>1.1013201410486682E-5</v>
      </c>
      <c r="D64" s="79">
        <v>1.0789469830222133E-5</v>
      </c>
      <c r="E64" s="79">
        <v>1.0565738249957583E-5</v>
      </c>
      <c r="F64" s="79">
        <v>1.0342006669693034E-5</v>
      </c>
      <c r="G64" s="79">
        <v>1.0118275089428484E-5</v>
      </c>
      <c r="H64" s="80">
        <v>9.8945435091639348E-6</v>
      </c>
      <c r="I64" s="80">
        <v>9.6708119288993854E-6</v>
      </c>
      <c r="J64" s="80">
        <v>9.447080348634836E-6</v>
      </c>
      <c r="K64" s="80">
        <v>9.2233487683702865E-6</v>
      </c>
      <c r="L64" s="80">
        <v>8.9996171881057371E-6</v>
      </c>
      <c r="M64" s="80">
        <v>8.7758856078411877E-6</v>
      </c>
      <c r="N64" s="80">
        <v>8.5521540275766383E-6</v>
      </c>
      <c r="O64" s="80">
        <v>8.3284224473120888E-6</v>
      </c>
      <c r="P64" s="80">
        <v>8.1046908670475394E-6</v>
      </c>
      <c r="Q64" s="80">
        <v>7.88095928678299E-6</v>
      </c>
    </row>
    <row r="65" spans="1:17" x14ac:dyDescent="0.55000000000000004">
      <c r="A65" t="s">
        <v>304</v>
      </c>
      <c r="B65" s="79">
        <v>4.2971073092808254E-6</v>
      </c>
      <c r="C65" s="79">
        <v>4.1258664853983537E-6</v>
      </c>
      <c r="D65" s="79">
        <v>3.9546256615158821E-6</v>
      </c>
      <c r="E65" s="79">
        <v>3.78338483763341E-6</v>
      </c>
      <c r="F65" s="79">
        <v>3.6121440137509379E-6</v>
      </c>
      <c r="G65" s="79">
        <v>3.4409031898684654E-6</v>
      </c>
      <c r="H65" s="80">
        <v>3.4409031898684654E-6</v>
      </c>
      <c r="I65" s="80">
        <v>3.4409031898684654E-6</v>
      </c>
      <c r="J65" s="80">
        <v>3.4409031898684654E-6</v>
      </c>
      <c r="K65" s="80">
        <v>3.4409031898684654E-6</v>
      </c>
      <c r="L65" s="80">
        <v>3.4409031898684654E-6</v>
      </c>
      <c r="M65" s="80">
        <v>3.4409031898684654E-6</v>
      </c>
      <c r="N65" s="80">
        <v>3.4409031898684654E-6</v>
      </c>
      <c r="O65" s="80">
        <v>3.4409031898684654E-6</v>
      </c>
      <c r="P65" s="80">
        <v>3.4409031898684654E-6</v>
      </c>
      <c r="Q65" s="80">
        <v>3.4409031898684654E-6</v>
      </c>
    </row>
    <row r="66" spans="1:17" x14ac:dyDescent="0.55000000000000004">
      <c r="A66" t="s">
        <v>110</v>
      </c>
      <c r="B66" s="79">
        <v>3.4752736172843133E-5</v>
      </c>
      <c r="C66" s="79">
        <v>3.4256276470922943E-5</v>
      </c>
      <c r="D66" s="79">
        <v>3.3759816769002753E-5</v>
      </c>
      <c r="E66" s="79">
        <v>3.3263357067082563E-5</v>
      </c>
      <c r="F66" s="79">
        <v>3.2766897365162373E-5</v>
      </c>
      <c r="G66" s="79">
        <v>3.2270437663242169E-5</v>
      </c>
      <c r="H66" s="80">
        <v>3.1773977961321979E-5</v>
      </c>
      <c r="I66" s="80">
        <v>3.1277518259401789E-5</v>
      </c>
      <c r="J66" s="80">
        <v>3.0781058557481599E-5</v>
      </c>
      <c r="K66" s="80">
        <v>3.0284598855561406E-5</v>
      </c>
      <c r="L66" s="80">
        <v>2.9788139153641213E-5</v>
      </c>
      <c r="M66" s="80">
        <v>2.9291679451721019E-5</v>
      </c>
      <c r="N66" s="80">
        <v>2.8795219749800826E-5</v>
      </c>
      <c r="O66" s="80">
        <v>2.8298760047880633E-5</v>
      </c>
      <c r="P66" s="80">
        <v>2.7802300345960439E-5</v>
      </c>
      <c r="Q66" s="80">
        <v>2.7305840644040246E-5</v>
      </c>
    </row>
    <row r="67" spans="1:17" x14ac:dyDescent="0.55000000000000004">
      <c r="A67" t="s">
        <v>111</v>
      </c>
      <c r="B67" s="79">
        <v>4.8126858869553195E-5</v>
      </c>
      <c r="C67" s="79">
        <v>4.6560296545081596E-5</v>
      </c>
      <c r="D67" s="79">
        <v>4.4993734220609998E-5</v>
      </c>
      <c r="E67" s="79">
        <v>4.3427171896138399E-5</v>
      </c>
      <c r="F67" s="79">
        <v>4.18606095716668E-5</v>
      </c>
      <c r="G67" s="79">
        <v>4.0294047247195194E-5</v>
      </c>
      <c r="H67" s="80">
        <v>3.8727484922723596E-5</v>
      </c>
      <c r="I67" s="80">
        <v>3.7160922598251997E-5</v>
      </c>
      <c r="J67" s="80">
        <v>3.5594360273780398E-5</v>
      </c>
      <c r="K67" s="80">
        <v>3.4027797949308799E-5</v>
      </c>
      <c r="L67" s="80">
        <v>3.24612356248372E-5</v>
      </c>
      <c r="M67" s="80">
        <v>3.0894673300365602E-5</v>
      </c>
      <c r="N67" s="80">
        <v>2.9328110975894003E-5</v>
      </c>
      <c r="O67" s="80">
        <v>2.7761548651422404E-5</v>
      </c>
      <c r="P67" s="80">
        <v>2.6194986326950805E-5</v>
      </c>
      <c r="Q67" s="80">
        <v>2.4628424002479206E-5</v>
      </c>
    </row>
    <row r="68" spans="1:17" x14ac:dyDescent="0.55000000000000004">
      <c r="A68" t="s">
        <v>113</v>
      </c>
      <c r="B68" s="79">
        <v>2.8086430015433626E-5</v>
      </c>
      <c r="C68" s="79">
        <v>2.7660917645288461E-5</v>
      </c>
      <c r="D68" s="79">
        <v>2.7235405275143295E-5</v>
      </c>
      <c r="E68" s="79">
        <v>2.6809892904998129E-5</v>
      </c>
      <c r="F68" s="79">
        <v>2.6384380534852964E-5</v>
      </c>
      <c r="G68" s="79">
        <v>2.5958868164707792E-5</v>
      </c>
      <c r="H68" s="80">
        <v>2.5533355794562626E-5</v>
      </c>
      <c r="I68" s="80">
        <v>2.5107843424417461E-5</v>
      </c>
      <c r="J68" s="80">
        <v>2.4682331054272295E-5</v>
      </c>
      <c r="K68" s="80">
        <v>2.4256818684127129E-5</v>
      </c>
      <c r="L68" s="80">
        <v>2.3831306313981964E-5</v>
      </c>
      <c r="M68" s="80">
        <v>2.3405793943836798E-5</v>
      </c>
      <c r="N68" s="80">
        <v>2.2980281573691633E-5</v>
      </c>
      <c r="O68" s="80">
        <v>2.2554769203546467E-5</v>
      </c>
      <c r="P68" s="80">
        <v>2.2129256833401302E-5</v>
      </c>
      <c r="Q68" s="80">
        <v>2.1703744463256136E-5</v>
      </c>
    </row>
    <row r="69" spans="1:17" x14ac:dyDescent="0.55000000000000004">
      <c r="A69" t="s">
        <v>112</v>
      </c>
      <c r="B69" s="79">
        <v>1.5094423250220157E-4</v>
      </c>
      <c r="C69" s="79">
        <v>1.4423559994654816E-4</v>
      </c>
      <c r="D69" s="79">
        <v>1.3752696739089475E-4</v>
      </c>
      <c r="E69" s="79">
        <v>1.3081833483524134E-4</v>
      </c>
      <c r="F69" s="79">
        <v>1.2410970227958793E-4</v>
      </c>
      <c r="G69" s="79">
        <v>1.1740106972393456E-4</v>
      </c>
      <c r="H69" s="80">
        <v>1.1069243716828117E-4</v>
      </c>
      <c r="I69" s="80">
        <v>1.0398380461262777E-4</v>
      </c>
      <c r="J69" s="80">
        <v>9.7275172056974374E-5</v>
      </c>
      <c r="K69" s="80">
        <v>9.0566539501320977E-5</v>
      </c>
      <c r="L69" s="80">
        <v>8.3857906945667581E-5</v>
      </c>
      <c r="M69" s="80">
        <v>7.7149274390014185E-5</v>
      </c>
      <c r="N69" s="80">
        <v>7.0440641834360789E-5</v>
      </c>
      <c r="O69" s="80">
        <v>6.3732009278707393E-5</v>
      </c>
      <c r="P69" s="80">
        <v>5.702337672305399E-5</v>
      </c>
      <c r="Q69" s="80">
        <v>5.0314744167400587E-5</v>
      </c>
    </row>
    <row r="70" spans="1:17" x14ac:dyDescent="0.55000000000000004">
      <c r="A70" t="s">
        <v>114</v>
      </c>
      <c r="B70" s="79">
        <v>2.1831406264940549E-4</v>
      </c>
      <c r="C70" s="79">
        <v>2.0583976297770354E-4</v>
      </c>
      <c r="D70" s="79">
        <v>1.9336546330600158E-4</v>
      </c>
      <c r="E70" s="79">
        <v>1.8089116363429963E-4</v>
      </c>
      <c r="F70" s="79">
        <v>1.6841686396259768E-4</v>
      </c>
      <c r="G70" s="79">
        <v>1.5594256429089575E-4</v>
      </c>
      <c r="H70" s="80">
        <v>1.434682646191938E-4</v>
      </c>
      <c r="I70" s="80">
        <v>1.3099396494749185E-4</v>
      </c>
      <c r="J70" s="80">
        <v>1.185196652757899E-4</v>
      </c>
      <c r="K70" s="80">
        <v>1.0604536560408794E-4</v>
      </c>
      <c r="L70" s="80">
        <v>9.3571065932385991E-5</v>
      </c>
      <c r="M70" s="80">
        <v>8.1096766260684038E-5</v>
      </c>
      <c r="N70" s="80">
        <v>6.8622466588982086E-5</v>
      </c>
      <c r="O70" s="80">
        <v>5.614816691728014E-5</v>
      </c>
      <c r="P70" s="80">
        <v>4.3673867245578194E-5</v>
      </c>
      <c r="Q70" s="80">
        <v>3.1199567573876248E-5</v>
      </c>
    </row>
    <row r="71" spans="1:17" x14ac:dyDescent="0.55000000000000004">
      <c r="A71" t="s">
        <v>305</v>
      </c>
      <c r="B71" s="79">
        <v>3.7110998355306715E-6</v>
      </c>
      <c r="C71" s="79">
        <v>3.7110998355306715E-6</v>
      </c>
      <c r="D71" s="79">
        <v>3.7110998355306715E-6</v>
      </c>
      <c r="E71" s="79">
        <v>3.7110998355306715E-6</v>
      </c>
      <c r="F71" s="79">
        <v>3.7110998355306715E-6</v>
      </c>
      <c r="G71" s="79">
        <v>3.7110998355306715E-6</v>
      </c>
      <c r="H71" s="80">
        <v>3.7110998355306715E-6</v>
      </c>
      <c r="I71" s="80">
        <v>3.7110998355306715E-6</v>
      </c>
      <c r="J71" s="80">
        <v>3.7110998355306715E-6</v>
      </c>
      <c r="K71" s="80">
        <v>3.7110998355306715E-6</v>
      </c>
      <c r="L71" s="80">
        <v>3.7110998355306715E-6</v>
      </c>
      <c r="M71" s="80">
        <v>3.7110998355306715E-6</v>
      </c>
      <c r="N71" s="80">
        <v>3.7110998355306715E-6</v>
      </c>
      <c r="O71" s="80">
        <v>3.7110998355306715E-6</v>
      </c>
      <c r="P71" s="80">
        <v>3.7110998355306715E-6</v>
      </c>
      <c r="Q71" s="80">
        <v>3.7110998355306715E-6</v>
      </c>
    </row>
    <row r="72" spans="1:17" x14ac:dyDescent="0.55000000000000004">
      <c r="A72" t="s">
        <v>115</v>
      </c>
      <c r="B72" s="79">
        <v>2.2072550959978212E-4</v>
      </c>
      <c r="C72" s="79">
        <v>2.067955257725075E-4</v>
      </c>
      <c r="D72" s="79">
        <v>1.9286554194523288E-4</v>
      </c>
      <c r="E72" s="79">
        <v>1.7893555811795826E-4</v>
      </c>
      <c r="F72" s="79">
        <v>1.6500557429068364E-4</v>
      </c>
      <c r="G72" s="79">
        <v>1.5107559046340899E-4</v>
      </c>
      <c r="H72" s="80">
        <v>1.3714560663613437E-4</v>
      </c>
      <c r="I72" s="80">
        <v>1.2321562280885975E-4</v>
      </c>
      <c r="J72" s="80">
        <v>1.0928563898158513E-4</v>
      </c>
      <c r="K72" s="80">
        <v>9.5355655154310507E-5</v>
      </c>
      <c r="L72" s="80">
        <v>8.1425671327035886E-5</v>
      </c>
      <c r="M72" s="80">
        <v>6.7495687499761266E-5</v>
      </c>
      <c r="N72" s="80">
        <v>5.3565703672486639E-5</v>
      </c>
      <c r="O72" s="80">
        <v>3.9635719845212012E-5</v>
      </c>
      <c r="P72" s="80">
        <v>2.5705736017937385E-5</v>
      </c>
      <c r="Q72" s="80">
        <v>1.177575219066276E-5</v>
      </c>
    </row>
    <row r="73" spans="1:17" x14ac:dyDescent="0.55000000000000004">
      <c r="A73" t="s">
        <v>306</v>
      </c>
      <c r="B73" s="79">
        <v>3.9735479383300872E-6</v>
      </c>
      <c r="C73" s="79">
        <v>3.874656772106704E-6</v>
      </c>
      <c r="D73" s="79">
        <v>3.7757656058833207E-6</v>
      </c>
      <c r="E73" s="79">
        <v>3.6768744396599374E-6</v>
      </c>
      <c r="F73" s="79">
        <v>3.5779832734365541E-6</v>
      </c>
      <c r="G73" s="79">
        <v>3.4790921072131716E-6</v>
      </c>
      <c r="H73" s="80">
        <v>3.4790921072131716E-6</v>
      </c>
      <c r="I73" s="80">
        <v>3.4790921072131716E-6</v>
      </c>
      <c r="J73" s="80">
        <v>3.4790921072131716E-6</v>
      </c>
      <c r="K73" s="80">
        <v>3.4790921072131716E-6</v>
      </c>
      <c r="L73" s="80">
        <v>3.4790921072131716E-6</v>
      </c>
      <c r="M73" s="80">
        <v>3.4790921072131716E-6</v>
      </c>
      <c r="N73" s="80">
        <v>3.4790921072131716E-6</v>
      </c>
      <c r="O73" s="80">
        <v>3.4790921072131716E-6</v>
      </c>
      <c r="P73" s="80">
        <v>3.4790921072131716E-6</v>
      </c>
      <c r="Q73" s="80">
        <v>3.4790921072131716E-6</v>
      </c>
    </row>
    <row r="74" spans="1:17" x14ac:dyDescent="0.55000000000000004">
      <c r="A74" t="s">
        <v>116</v>
      </c>
      <c r="B74" s="79">
        <v>2.6436140382486464E-5</v>
      </c>
      <c r="C74" s="79">
        <v>2.6076944705659077E-5</v>
      </c>
      <c r="D74" s="79">
        <v>2.571774902883169E-5</v>
      </c>
      <c r="E74" s="79">
        <v>2.5358553352004304E-5</v>
      </c>
      <c r="F74" s="79">
        <v>2.4999357675176917E-5</v>
      </c>
      <c r="G74" s="79">
        <v>2.464016199834953E-5</v>
      </c>
      <c r="H74" s="80">
        <v>2.4280966321522144E-5</v>
      </c>
      <c r="I74" s="80">
        <v>2.3921770644694757E-5</v>
      </c>
      <c r="J74" s="80">
        <v>2.356257496786737E-5</v>
      </c>
      <c r="K74" s="80">
        <v>2.3203379291039983E-5</v>
      </c>
      <c r="L74" s="80">
        <v>2.2844183614212597E-5</v>
      </c>
      <c r="M74" s="80">
        <v>2.248498793738521E-5</v>
      </c>
      <c r="N74" s="80">
        <v>2.2125792260557823E-5</v>
      </c>
      <c r="O74" s="80">
        <v>2.1766596583730436E-5</v>
      </c>
      <c r="P74" s="80">
        <v>2.140740090690305E-5</v>
      </c>
      <c r="Q74" s="80">
        <v>2.1048205230075663E-5</v>
      </c>
    </row>
    <row r="75" spans="1:17" x14ac:dyDescent="0.55000000000000004">
      <c r="A75" t="s">
        <v>307</v>
      </c>
      <c r="B75" s="79">
        <v>2.8929944422946959E-6</v>
      </c>
      <c r="C75" s="79">
        <v>2.6956875703476447E-6</v>
      </c>
      <c r="D75" s="79">
        <v>2.4983806984005934E-6</v>
      </c>
      <c r="E75" s="79">
        <v>2.3010738264535421E-6</v>
      </c>
      <c r="F75" s="79">
        <v>2.1037669545064908E-6</v>
      </c>
      <c r="G75" s="79">
        <v>1.9064600825594396E-6</v>
      </c>
      <c r="H75" s="80">
        <v>1.9064600825594396E-6</v>
      </c>
      <c r="I75" s="80">
        <v>1.9064600825594396E-6</v>
      </c>
      <c r="J75" s="80">
        <v>1.9064600825594396E-6</v>
      </c>
      <c r="K75" s="80">
        <v>1.9064600825594396E-6</v>
      </c>
      <c r="L75" s="80">
        <v>1.9064600825594396E-6</v>
      </c>
      <c r="M75" s="80">
        <v>1.9064600825594396E-6</v>
      </c>
      <c r="N75" s="80">
        <v>1.9064600825594396E-6</v>
      </c>
      <c r="O75" s="80">
        <v>1.9064600825594396E-6</v>
      </c>
      <c r="P75" s="80">
        <v>1.9064600825594396E-6</v>
      </c>
      <c r="Q75" s="80">
        <v>1.9064600825594396E-6</v>
      </c>
    </row>
    <row r="76" spans="1:17" x14ac:dyDescent="0.55000000000000004">
      <c r="A76" t="s">
        <v>308</v>
      </c>
      <c r="B76" s="79">
        <v>6.4113330680248189E-6</v>
      </c>
      <c r="C76" s="79">
        <v>6.4113330680248189E-6</v>
      </c>
      <c r="D76" s="79">
        <v>6.4113330680248189E-6</v>
      </c>
      <c r="E76" s="79">
        <v>6.4113330680248189E-6</v>
      </c>
      <c r="F76" s="79">
        <v>6.4113330680248189E-6</v>
      </c>
      <c r="G76" s="79">
        <v>6.4113330680248189E-6</v>
      </c>
      <c r="H76" s="80">
        <v>6.4113330680248189E-6</v>
      </c>
      <c r="I76" s="80">
        <v>6.4113330680248189E-6</v>
      </c>
      <c r="J76" s="80">
        <v>6.4113330680248189E-6</v>
      </c>
      <c r="K76" s="80">
        <v>6.4113330680248189E-6</v>
      </c>
      <c r="L76" s="80">
        <v>6.4113330680248189E-6</v>
      </c>
      <c r="M76" s="80">
        <v>6.4113330680248189E-6</v>
      </c>
      <c r="N76" s="80">
        <v>6.4113330680248189E-6</v>
      </c>
      <c r="O76" s="80">
        <v>6.4113330680248189E-6</v>
      </c>
      <c r="P76" s="80">
        <v>6.4113330680248189E-6</v>
      </c>
      <c r="Q76" s="80">
        <v>6.4113330680248189E-6</v>
      </c>
    </row>
    <row r="77" spans="1:17" x14ac:dyDescent="0.55000000000000004">
      <c r="A77" t="s">
        <v>309</v>
      </c>
      <c r="B77" s="79">
        <v>1.0509613560150627E-4</v>
      </c>
      <c r="C77" s="79">
        <v>1.0509613560150627E-4</v>
      </c>
      <c r="D77" s="79">
        <v>1.0509613560150627E-4</v>
      </c>
      <c r="E77" s="79">
        <v>1.0509613560150627E-4</v>
      </c>
      <c r="F77" s="79">
        <v>1.0509613560150627E-4</v>
      </c>
      <c r="G77" s="79">
        <v>1.0509613560150627E-4</v>
      </c>
      <c r="H77" s="80">
        <v>1.0509613560150627E-4</v>
      </c>
      <c r="I77" s="80">
        <v>1.0509613560150627E-4</v>
      </c>
      <c r="J77" s="80">
        <v>1.0509613560150627E-4</v>
      </c>
      <c r="K77" s="80">
        <v>1.0509613560150627E-4</v>
      </c>
      <c r="L77" s="80">
        <v>1.0509613560150627E-4</v>
      </c>
      <c r="M77" s="80">
        <v>1.0509613560150627E-4</v>
      </c>
      <c r="N77" s="80">
        <v>1.0509613560150627E-4</v>
      </c>
      <c r="O77" s="80">
        <v>1.0509613560150627E-4</v>
      </c>
      <c r="P77" s="80">
        <v>1.0509613560150627E-4</v>
      </c>
      <c r="Q77" s="80">
        <v>1.0509613560150627E-4</v>
      </c>
    </row>
    <row r="78" spans="1:17" x14ac:dyDescent="0.55000000000000004">
      <c r="A78" t="s">
        <v>310</v>
      </c>
      <c r="B78" s="79">
        <v>2.810742926765897E-5</v>
      </c>
      <c r="C78" s="79">
        <v>2.7898265429162292E-5</v>
      </c>
      <c r="D78" s="79">
        <v>2.7689101590665614E-5</v>
      </c>
      <c r="E78" s="79">
        <v>2.7479937752168935E-5</v>
      </c>
      <c r="F78" s="79">
        <v>2.7270773913672257E-5</v>
      </c>
      <c r="G78" s="79">
        <v>2.7061610075175576E-5</v>
      </c>
      <c r="H78" s="80">
        <v>2.6852446236678898E-5</v>
      </c>
      <c r="I78" s="80">
        <v>2.664328239818222E-5</v>
      </c>
      <c r="J78" s="80">
        <v>2.6434118559685542E-5</v>
      </c>
      <c r="K78" s="80">
        <v>2.6224954721188864E-5</v>
      </c>
      <c r="L78" s="80">
        <v>2.6015790882692186E-5</v>
      </c>
      <c r="M78" s="80">
        <v>2.5806627044195508E-5</v>
      </c>
      <c r="N78" s="80">
        <v>2.559746320569883E-5</v>
      </c>
      <c r="O78" s="80">
        <v>2.5388299367202152E-5</v>
      </c>
      <c r="P78" s="80">
        <v>2.5179135528705474E-5</v>
      </c>
      <c r="Q78" s="80">
        <v>2.4969971690208796E-5</v>
      </c>
    </row>
    <row r="79" spans="1:17" x14ac:dyDescent="0.55000000000000004">
      <c r="A79" t="s">
        <v>117</v>
      </c>
      <c r="B79" s="79">
        <v>1.2853469818138198E-4</v>
      </c>
      <c r="C79" s="79">
        <v>1.251816190983894E-4</v>
      </c>
      <c r="D79" s="79">
        <v>1.2182854001539681E-4</v>
      </c>
      <c r="E79" s="79">
        <v>1.1847546093240422E-4</v>
      </c>
      <c r="F79" s="79">
        <v>1.1512238184941163E-4</v>
      </c>
      <c r="G79" s="79">
        <v>1.1176930276641907E-4</v>
      </c>
      <c r="H79" s="80">
        <v>1.0841622368342648E-4</v>
      </c>
      <c r="I79" s="80">
        <v>1.0506314460043389E-4</v>
      </c>
      <c r="J79" s="80">
        <v>1.017100655174413E-4</v>
      </c>
      <c r="K79" s="80">
        <v>9.835698643444871E-5</v>
      </c>
      <c r="L79" s="80">
        <v>9.5003907351456121E-5</v>
      </c>
      <c r="M79" s="80">
        <v>9.1650828268463532E-5</v>
      </c>
      <c r="N79" s="80">
        <v>8.8297749185470943E-5</v>
      </c>
      <c r="O79" s="80">
        <v>8.4944670102478354E-5</v>
      </c>
      <c r="P79" s="80">
        <v>8.1591591019485765E-5</v>
      </c>
      <c r="Q79" s="80">
        <v>7.8238511936493175E-5</v>
      </c>
    </row>
    <row r="80" spans="1:17" x14ac:dyDescent="0.55000000000000004">
      <c r="A80" t="s">
        <v>118</v>
      </c>
      <c r="B80" s="79">
        <v>2.5145153873916269E-4</v>
      </c>
      <c r="C80" s="79">
        <v>2.4390801122122025E-4</v>
      </c>
      <c r="D80" s="79">
        <v>2.3636448370327782E-4</v>
      </c>
      <c r="E80" s="79">
        <v>2.2882095618533539E-4</v>
      </c>
      <c r="F80" s="79">
        <v>2.2127742866739295E-4</v>
      </c>
      <c r="G80" s="79">
        <v>2.1373390114945047E-4</v>
      </c>
      <c r="H80" s="80">
        <v>2.0619037363150803E-4</v>
      </c>
      <c r="I80" s="80">
        <v>1.986468461135656E-4</v>
      </c>
      <c r="J80" s="80">
        <v>1.9110331859562317E-4</v>
      </c>
      <c r="K80" s="80">
        <v>1.8355979107768073E-4</v>
      </c>
      <c r="L80" s="80">
        <v>1.760162635597383E-4</v>
      </c>
      <c r="M80" s="80">
        <v>1.6847273604179587E-4</v>
      </c>
      <c r="N80" s="80">
        <v>1.6092920852385343E-4</v>
      </c>
      <c r="O80" s="80">
        <v>1.53385681005911E-4</v>
      </c>
      <c r="P80" s="80">
        <v>1.4584215348796857E-4</v>
      </c>
      <c r="Q80" s="80">
        <v>1.3829862597002614E-4</v>
      </c>
    </row>
    <row r="81" spans="1:18" x14ac:dyDescent="0.55000000000000004">
      <c r="A81" t="s">
        <v>50</v>
      </c>
      <c r="B81" s="79">
        <v>2.3818292720139358E-5</v>
      </c>
      <c r="C81" s="79">
        <v>2.3818292720139358E-5</v>
      </c>
      <c r="D81" s="79">
        <v>2.3818292720139358E-5</v>
      </c>
      <c r="E81" s="79">
        <v>2.3818292720139358E-5</v>
      </c>
      <c r="F81" s="79">
        <v>2.3818292720139358E-5</v>
      </c>
      <c r="G81" s="79">
        <v>2.3818292720139358E-5</v>
      </c>
      <c r="H81" s="80">
        <v>2.3818292720139358E-5</v>
      </c>
      <c r="I81" s="80">
        <v>2.3818292720139358E-5</v>
      </c>
      <c r="J81" s="80">
        <v>2.3818292720139358E-5</v>
      </c>
      <c r="K81" s="80">
        <v>2.3818292720139358E-5</v>
      </c>
      <c r="L81" s="80">
        <v>2.3818292720139358E-5</v>
      </c>
      <c r="M81" s="80">
        <v>2.3818292720139358E-5</v>
      </c>
      <c r="N81" s="80">
        <v>2.3818292720139358E-5</v>
      </c>
      <c r="O81" s="80">
        <v>2.3818292720139358E-5</v>
      </c>
      <c r="P81" s="80">
        <v>2.3818292720139358E-5</v>
      </c>
      <c r="Q81" s="80">
        <v>2.3818292720139358E-5</v>
      </c>
    </row>
    <row r="82" spans="1:18" x14ac:dyDescent="0.55000000000000004">
      <c r="A82" t="s">
        <v>311</v>
      </c>
      <c r="B82" s="79">
        <v>4.2302849454955692E-6</v>
      </c>
      <c r="C82" s="79">
        <v>4.2302849454955692E-6</v>
      </c>
      <c r="D82" s="79">
        <v>4.2302849454955692E-6</v>
      </c>
      <c r="E82" s="79">
        <v>4.2302849454955692E-6</v>
      </c>
      <c r="F82" s="79">
        <v>4.2302849454955692E-6</v>
      </c>
      <c r="G82" s="79">
        <v>4.2302849454955692E-6</v>
      </c>
      <c r="H82" s="80">
        <v>4.2302849454955692E-6</v>
      </c>
      <c r="I82" s="80">
        <v>4.2302849454955692E-6</v>
      </c>
      <c r="J82" s="80">
        <v>4.2302849454955692E-6</v>
      </c>
      <c r="K82" s="80">
        <v>4.2302849454955692E-6</v>
      </c>
      <c r="L82" s="80">
        <v>4.2302849454955692E-6</v>
      </c>
      <c r="M82" s="80">
        <v>4.2302849454955692E-6</v>
      </c>
      <c r="N82" s="80">
        <v>4.2302849454955692E-6</v>
      </c>
      <c r="O82" s="80">
        <v>4.2302849454955692E-6</v>
      </c>
      <c r="P82" s="80">
        <v>4.2302849454955692E-6</v>
      </c>
      <c r="Q82" s="80">
        <v>4.2302849454955692E-6</v>
      </c>
    </row>
    <row r="83" spans="1:18" x14ac:dyDescent="0.55000000000000004">
      <c r="A83" t="s">
        <v>119</v>
      </c>
      <c r="B83" s="79">
        <v>2.3310497789230054E-4</v>
      </c>
      <c r="C83" s="79">
        <v>2.2806488368449661E-4</v>
      </c>
      <c r="D83" s="79">
        <v>2.2302478947669268E-4</v>
      </c>
      <c r="E83" s="79">
        <v>2.1798469526888875E-4</v>
      </c>
      <c r="F83" s="79">
        <v>2.1294460106108481E-4</v>
      </c>
      <c r="G83" s="79">
        <v>2.0790450685328088E-4</v>
      </c>
      <c r="H83" s="80">
        <v>2.0286441264547695E-4</v>
      </c>
      <c r="I83" s="80">
        <v>1.9782431843767302E-4</v>
      </c>
      <c r="J83" s="80">
        <v>1.9278422422986909E-4</v>
      </c>
      <c r="K83" s="80">
        <v>1.8774413002206516E-4</v>
      </c>
      <c r="L83" s="80">
        <v>1.8270403581426123E-4</v>
      </c>
      <c r="M83" s="80">
        <v>1.776639416064573E-4</v>
      </c>
      <c r="N83" s="80">
        <v>1.7262384739865337E-4</v>
      </c>
      <c r="O83" s="80">
        <v>1.6758375319084944E-4</v>
      </c>
      <c r="P83" s="80">
        <v>1.6254365898304551E-4</v>
      </c>
      <c r="Q83" s="80">
        <v>1.5750356477524157E-4</v>
      </c>
    </row>
    <row r="84" spans="1:18" x14ac:dyDescent="0.55000000000000004">
      <c r="A84" t="s">
        <v>312</v>
      </c>
      <c r="B84" s="79">
        <v>3.7777261457147244E-6</v>
      </c>
      <c r="C84" s="79">
        <v>3.7777261457147244E-6</v>
      </c>
      <c r="D84" s="79">
        <v>3.7777261457147244E-6</v>
      </c>
      <c r="E84" s="79">
        <v>3.7777261457147244E-6</v>
      </c>
      <c r="F84" s="79">
        <v>3.7777261457147244E-6</v>
      </c>
      <c r="G84" s="79">
        <v>3.7777261457147244E-6</v>
      </c>
      <c r="H84" s="80">
        <v>3.7777261457147244E-6</v>
      </c>
      <c r="I84" s="80">
        <v>3.7777261457147244E-6</v>
      </c>
      <c r="J84" s="80">
        <v>3.7777261457147244E-6</v>
      </c>
      <c r="K84" s="80">
        <v>3.7777261457147244E-6</v>
      </c>
      <c r="L84" s="80">
        <v>3.7777261457147244E-6</v>
      </c>
      <c r="M84" s="80">
        <v>3.7777261457147244E-6</v>
      </c>
      <c r="N84" s="80">
        <v>3.7777261457147244E-6</v>
      </c>
      <c r="O84" s="80">
        <v>3.7777261457147244E-6</v>
      </c>
      <c r="P84" s="80">
        <v>3.7777261457147244E-6</v>
      </c>
      <c r="Q84" s="80">
        <v>3.7777261457147244E-6</v>
      </c>
    </row>
    <row r="85" spans="1:18" x14ac:dyDescent="0.55000000000000004">
      <c r="A85" t="s">
        <v>313</v>
      </c>
      <c r="B85" s="79">
        <v>9.6559054561004493E-6</v>
      </c>
      <c r="C85" s="79">
        <v>9.6559054561004493E-6</v>
      </c>
      <c r="D85" s="79">
        <v>9.6559054561004493E-6</v>
      </c>
      <c r="E85" s="79">
        <v>9.6559054561004493E-6</v>
      </c>
      <c r="F85" s="79">
        <v>9.6559054561004493E-6</v>
      </c>
      <c r="G85" s="79">
        <v>9.6559054561004493E-6</v>
      </c>
      <c r="H85" s="80">
        <v>9.6559054561004493E-6</v>
      </c>
      <c r="I85" s="80">
        <v>9.6559054561004493E-6</v>
      </c>
      <c r="J85" s="80">
        <v>9.6559054561004493E-6</v>
      </c>
      <c r="K85" s="80">
        <v>9.6559054561004493E-6</v>
      </c>
      <c r="L85" s="80">
        <v>9.6559054561004493E-6</v>
      </c>
      <c r="M85" s="80">
        <v>9.6559054561004493E-6</v>
      </c>
      <c r="N85" s="80">
        <v>9.6559054561004493E-6</v>
      </c>
      <c r="O85" s="80">
        <v>9.6559054561004493E-6</v>
      </c>
      <c r="P85" s="80">
        <v>9.6559054561004493E-6</v>
      </c>
      <c r="Q85" s="80">
        <v>9.6559054561004493E-6</v>
      </c>
    </row>
    <row r="86" spans="1:18" x14ac:dyDescent="0.55000000000000004">
      <c r="A86" t="s">
        <v>314</v>
      </c>
      <c r="B86" s="79">
        <v>2.3659437847749673E-5</v>
      </c>
      <c r="C86" s="79">
        <v>2.3480581686358127E-5</v>
      </c>
      <c r="D86" s="79">
        <v>2.3301725524966581E-5</v>
      </c>
      <c r="E86" s="79">
        <v>2.3122869363575035E-5</v>
      </c>
      <c r="F86" s="79">
        <v>2.294401320218349E-5</v>
      </c>
      <c r="G86" s="79">
        <v>2.2765157040791951E-5</v>
      </c>
      <c r="H86" s="80">
        <v>2.2586300879400405E-5</v>
      </c>
      <c r="I86" s="80">
        <v>2.2407444718008859E-5</v>
      </c>
      <c r="J86" s="80">
        <v>2.2228588556617313E-5</v>
      </c>
      <c r="K86" s="80">
        <v>2.2049732395225767E-5</v>
      </c>
      <c r="L86" s="80">
        <v>2.1870876233834221E-5</v>
      </c>
      <c r="M86" s="80">
        <v>2.1692020072442675E-5</v>
      </c>
      <c r="N86" s="80">
        <v>2.151316391105113E-5</v>
      </c>
      <c r="O86" s="80">
        <v>2.1334307749659584E-5</v>
      </c>
      <c r="P86" s="80">
        <v>2.1155451588268038E-5</v>
      </c>
      <c r="Q86" s="80">
        <v>2.0976595426876492E-5</v>
      </c>
    </row>
    <row r="87" spans="1:18" x14ac:dyDescent="0.55000000000000004">
      <c r="A87" t="s">
        <v>315</v>
      </c>
      <c r="B87" s="79">
        <v>2.8023477218657263E-5</v>
      </c>
      <c r="C87" s="79">
        <v>2.7814968805657759E-5</v>
      </c>
      <c r="D87" s="79">
        <v>2.7606460392658255E-5</v>
      </c>
      <c r="E87" s="79">
        <v>2.7397951979658751E-5</v>
      </c>
      <c r="F87" s="79">
        <v>2.7189443566659247E-5</v>
      </c>
      <c r="G87" s="79">
        <v>2.6980935153659742E-5</v>
      </c>
      <c r="H87" s="80">
        <v>2.6772426740660238E-5</v>
      </c>
      <c r="I87" s="80">
        <v>2.6563918327660734E-5</v>
      </c>
      <c r="J87" s="80">
        <v>2.635540991466123E-5</v>
      </c>
      <c r="K87" s="80">
        <v>2.6146901501661726E-5</v>
      </c>
      <c r="L87" s="80">
        <v>2.5938393088662221E-5</v>
      </c>
      <c r="M87" s="80">
        <v>2.5729884675662717E-5</v>
      </c>
      <c r="N87" s="80">
        <v>2.5521376262663213E-5</v>
      </c>
      <c r="O87" s="80">
        <v>2.5312867849663709E-5</v>
      </c>
      <c r="P87" s="80">
        <v>2.5104359436664205E-5</v>
      </c>
      <c r="Q87" s="80">
        <v>2.48958510236647E-5</v>
      </c>
    </row>
    <row r="88" spans="1:18" x14ac:dyDescent="0.55000000000000004">
      <c r="A88" t="s">
        <v>120</v>
      </c>
      <c r="B88" s="79">
        <v>5.5493023888451986E-5</v>
      </c>
      <c r="C88" s="79">
        <v>5.4639325192009859E-5</v>
      </c>
      <c r="D88" s="79">
        <v>5.3785626495567732E-5</v>
      </c>
      <c r="E88" s="79">
        <v>5.2931927799125605E-5</v>
      </c>
      <c r="F88" s="79">
        <v>5.2078229102683478E-5</v>
      </c>
      <c r="G88" s="79">
        <v>5.1224530406241365E-5</v>
      </c>
      <c r="H88" s="80">
        <v>5.0370831709799238E-5</v>
      </c>
      <c r="I88" s="80">
        <v>4.9517133013357111E-5</v>
      </c>
      <c r="J88" s="80">
        <v>4.8663434316914984E-5</v>
      </c>
      <c r="K88" s="80">
        <v>4.7809735620472857E-5</v>
      </c>
      <c r="L88" s="80">
        <v>4.695603692403073E-5</v>
      </c>
      <c r="M88" s="80">
        <v>4.6102338227588603E-5</v>
      </c>
      <c r="N88" s="80">
        <v>4.5248639531146476E-5</v>
      </c>
      <c r="O88" s="80">
        <v>4.4394940834704349E-5</v>
      </c>
      <c r="P88" s="80">
        <v>4.3541242138262222E-5</v>
      </c>
      <c r="Q88" s="80">
        <v>4.2687543441820095E-5</v>
      </c>
    </row>
    <row r="89" spans="1:18" x14ac:dyDescent="0.55000000000000004">
      <c r="A89" t="s">
        <v>121</v>
      </c>
      <c r="B89" s="79">
        <v>3.7763244795522075E-4</v>
      </c>
      <c r="C89" s="79">
        <v>3.6630349314939708E-4</v>
      </c>
      <c r="D89" s="79">
        <v>3.5497453834357342E-4</v>
      </c>
      <c r="E89" s="79">
        <v>3.4364558353774976E-4</v>
      </c>
      <c r="F89" s="79">
        <v>3.323166287319261E-4</v>
      </c>
      <c r="G89" s="79">
        <v>3.2098767392610243E-4</v>
      </c>
      <c r="H89" s="80">
        <v>3.0965871912027877E-4</v>
      </c>
      <c r="I89" s="80">
        <v>2.9832976431445511E-4</v>
      </c>
      <c r="J89" s="80">
        <v>2.8700080950863144E-4</v>
      </c>
      <c r="K89" s="80">
        <v>2.7567185470280778E-4</v>
      </c>
      <c r="L89" s="80">
        <v>2.6434289989698412E-4</v>
      </c>
      <c r="M89" s="80">
        <v>2.5301394509116045E-4</v>
      </c>
      <c r="N89" s="80">
        <v>2.4168499028533679E-4</v>
      </c>
      <c r="O89" s="80">
        <v>2.3035603547951313E-4</v>
      </c>
      <c r="P89" s="80">
        <v>2.1902708067368946E-4</v>
      </c>
      <c r="Q89" s="80">
        <v>2.076981258678658E-4</v>
      </c>
    </row>
    <row r="90" spans="1:18" x14ac:dyDescent="0.55000000000000004">
      <c r="A90" t="s">
        <v>122</v>
      </c>
      <c r="B90" s="79">
        <v>3.2621854110986029E-4</v>
      </c>
      <c r="C90" s="79">
        <v>3.1618106667933318E-4</v>
      </c>
      <c r="D90" s="79">
        <v>3.0614359224880608E-4</v>
      </c>
      <c r="E90" s="79">
        <v>2.9610611781827898E-4</v>
      </c>
      <c r="F90" s="79">
        <v>2.8606864338775187E-4</v>
      </c>
      <c r="G90" s="79">
        <v>2.7603116895722477E-4</v>
      </c>
      <c r="H90" s="80">
        <v>2.6599369452669767E-4</v>
      </c>
      <c r="I90" s="80">
        <v>2.5595622009617056E-4</v>
      </c>
      <c r="J90" s="80">
        <v>2.4591874566564346E-4</v>
      </c>
      <c r="K90" s="80">
        <v>2.3588127123511636E-4</v>
      </c>
      <c r="L90" s="80">
        <v>2.2584379680458925E-4</v>
      </c>
      <c r="M90" s="80">
        <v>2.1580632237406215E-4</v>
      </c>
      <c r="N90" s="80">
        <v>2.0576884794353505E-4</v>
      </c>
      <c r="O90" s="80">
        <v>1.9573137351300794E-4</v>
      </c>
      <c r="P90" s="80">
        <v>1.8569389908248084E-4</v>
      </c>
      <c r="Q90" s="80">
        <v>1.7565642465195374E-4</v>
      </c>
    </row>
    <row r="91" spans="1:18" x14ac:dyDescent="0.55000000000000004">
      <c r="A91" t="s">
        <v>123</v>
      </c>
      <c r="B91" s="79">
        <v>1.05108130798741E-4</v>
      </c>
      <c r="C91" s="79">
        <v>1.05108130798741E-4</v>
      </c>
      <c r="D91" s="79">
        <v>1.05108130798741E-4</v>
      </c>
      <c r="E91" s="79">
        <v>1.05108130798741E-4</v>
      </c>
      <c r="F91" s="79">
        <v>1.05108130798741E-4</v>
      </c>
      <c r="G91" s="79">
        <v>1.05108130798741E-4</v>
      </c>
      <c r="H91" s="80">
        <v>1.05108130798741E-4</v>
      </c>
      <c r="I91" s="80">
        <v>1.05108130798741E-4</v>
      </c>
      <c r="J91" s="80">
        <v>1.05108130798741E-4</v>
      </c>
      <c r="K91" s="80">
        <v>1.05108130798741E-4</v>
      </c>
      <c r="L91" s="80">
        <v>1.05108130798741E-4</v>
      </c>
      <c r="M91" s="80">
        <v>1.05108130798741E-4</v>
      </c>
      <c r="N91" s="80">
        <v>1.05108130798741E-4</v>
      </c>
      <c r="O91" s="80">
        <v>1.05108130798741E-4</v>
      </c>
      <c r="P91" s="80">
        <v>1.05108130798741E-4</v>
      </c>
      <c r="Q91" s="80">
        <v>1.05108130798741E-4</v>
      </c>
    </row>
    <row r="92" spans="1:18" x14ac:dyDescent="0.55000000000000004">
      <c r="A92" t="s">
        <v>124</v>
      </c>
      <c r="B92" s="79">
        <v>1.5191655243361625E-4</v>
      </c>
      <c r="C92" s="79">
        <v>1.4781581726111475E-4</v>
      </c>
      <c r="D92" s="79">
        <v>1.4371508208861324E-4</v>
      </c>
      <c r="E92" s="79">
        <v>1.3961434691611173E-4</v>
      </c>
      <c r="F92" s="79">
        <v>1.3551361174361022E-4</v>
      </c>
      <c r="G92" s="79">
        <v>1.3141287657110874E-4</v>
      </c>
      <c r="H92" s="80">
        <v>1.2731214139860724E-4</v>
      </c>
      <c r="I92" s="80">
        <v>1.2321140622610573E-4</v>
      </c>
      <c r="J92" s="80">
        <v>1.1911067105360422E-4</v>
      </c>
      <c r="K92" s="80">
        <v>1.1500993588110271E-4</v>
      </c>
      <c r="L92" s="80">
        <v>1.1090920070860121E-4</v>
      </c>
      <c r="M92" s="80">
        <v>1.068084655360997E-4</v>
      </c>
      <c r="N92" s="80">
        <v>1.0270773036359819E-4</v>
      </c>
      <c r="O92" s="80">
        <v>9.8606995191096683E-5</v>
      </c>
      <c r="P92" s="80">
        <v>9.4506260018595176E-5</v>
      </c>
      <c r="Q92" s="80">
        <v>9.0405524846093668E-5</v>
      </c>
    </row>
    <row r="93" spans="1:18" x14ac:dyDescent="0.55000000000000004">
      <c r="A93" t="s">
        <v>125</v>
      </c>
      <c r="B93" s="79">
        <v>4.6700101465981264E-5</v>
      </c>
      <c r="C93" s="79">
        <v>4.5851056298642796E-5</v>
      </c>
      <c r="D93" s="79">
        <v>4.5002011131304327E-5</v>
      </c>
      <c r="E93" s="79">
        <v>4.4152965963965859E-5</v>
      </c>
      <c r="F93" s="79">
        <v>4.3303920796627391E-5</v>
      </c>
      <c r="G93" s="79">
        <v>4.2454875629288922E-5</v>
      </c>
      <c r="H93" s="80">
        <v>4.1605830461950454E-5</v>
      </c>
      <c r="I93" s="80">
        <v>4.0756785294611986E-5</v>
      </c>
      <c r="J93" s="80">
        <v>3.9907740127273517E-5</v>
      </c>
      <c r="K93" s="80">
        <v>3.9058694959935049E-5</v>
      </c>
      <c r="L93" s="80">
        <v>3.8209649792596581E-5</v>
      </c>
      <c r="M93" s="80">
        <v>3.7360604625258112E-5</v>
      </c>
      <c r="N93" s="80">
        <v>3.6511559457919644E-5</v>
      </c>
      <c r="O93" s="80">
        <v>3.5662514290581176E-5</v>
      </c>
      <c r="P93" s="80">
        <v>3.4813469123242708E-5</v>
      </c>
      <c r="Q93" s="80">
        <v>3.3964423955904239E-5</v>
      </c>
    </row>
    <row r="94" spans="1:18" x14ac:dyDescent="0.55000000000000004">
      <c r="A94" t="s">
        <v>126</v>
      </c>
      <c r="B94" s="79">
        <v>4.2373838603766584E-6</v>
      </c>
      <c r="C94" s="79">
        <v>3.9445289354007979E-6</v>
      </c>
      <c r="D94" s="79">
        <v>3.651674010424937E-6</v>
      </c>
      <c r="E94" s="79">
        <v>3.3588190854490761E-6</v>
      </c>
      <c r="F94" s="79">
        <v>3.0659641604732152E-6</v>
      </c>
      <c r="G94" s="79">
        <v>2.7731092354973548E-6</v>
      </c>
      <c r="H94" s="80">
        <v>2.7731092354973548E-6</v>
      </c>
      <c r="I94" s="80">
        <v>2.7731092354973548E-6</v>
      </c>
      <c r="J94" s="80">
        <v>2.7731092354973548E-6</v>
      </c>
      <c r="K94" s="80">
        <v>2.7731092354973548E-6</v>
      </c>
      <c r="L94" s="80">
        <v>2.7731092354973548E-6</v>
      </c>
      <c r="M94" s="80">
        <v>2.7731092354973548E-6</v>
      </c>
      <c r="N94" s="80">
        <v>2.7731092354973548E-6</v>
      </c>
      <c r="O94" s="80">
        <v>2.7731092354973548E-6</v>
      </c>
      <c r="P94" s="80">
        <v>2.7731092354973548E-6</v>
      </c>
      <c r="Q94" s="80">
        <v>2.7731092354973548E-6</v>
      </c>
      <c r="R94" s="79"/>
    </row>
    <row r="95" spans="1:18" x14ac:dyDescent="0.55000000000000004">
      <c r="A95" t="s">
        <v>316</v>
      </c>
      <c r="B95" s="79">
        <v>2.7997097058695933E-6</v>
      </c>
      <c r="C95" s="79">
        <v>2.7016363823155843E-6</v>
      </c>
      <c r="D95" s="79">
        <v>2.6035630587615753E-6</v>
      </c>
      <c r="E95" s="79">
        <v>2.5054897352075664E-6</v>
      </c>
      <c r="F95" s="79">
        <v>2.4074164116535574E-6</v>
      </c>
      <c r="G95" s="79">
        <v>2.3093430880995489E-6</v>
      </c>
      <c r="H95" s="80">
        <v>2.3093430880995489E-6</v>
      </c>
      <c r="I95" s="80">
        <v>2.3093430880995489E-6</v>
      </c>
      <c r="J95" s="80">
        <v>2.3093430880995489E-6</v>
      </c>
      <c r="K95" s="80">
        <v>2.3093430880995489E-6</v>
      </c>
      <c r="L95" s="80">
        <v>2.3093430880995489E-6</v>
      </c>
      <c r="M95" s="80">
        <v>2.3093430880995489E-6</v>
      </c>
      <c r="N95" s="80">
        <v>2.3093430880995489E-6</v>
      </c>
      <c r="O95" s="80">
        <v>2.3093430880995489E-6</v>
      </c>
      <c r="P95" s="80">
        <v>2.3093430880995489E-6</v>
      </c>
      <c r="Q95" s="80">
        <v>2.3093430880995489E-6</v>
      </c>
      <c r="R95" s="79"/>
    </row>
    <row r="96" spans="1:18" x14ac:dyDescent="0.55000000000000004">
      <c r="A96" t="s">
        <v>7</v>
      </c>
      <c r="B96" s="79">
        <v>1.0604597476166694E-4</v>
      </c>
      <c r="C96" s="79">
        <v>1.0270383474182008E-4</v>
      </c>
      <c r="D96" s="79">
        <v>9.9361694721973227E-5</v>
      </c>
      <c r="E96" s="79">
        <v>9.6019554702126371E-5</v>
      </c>
      <c r="F96" s="79">
        <v>9.2677414682279516E-5</v>
      </c>
      <c r="G96" s="79">
        <v>8.9335274662432647E-5</v>
      </c>
      <c r="H96" s="80">
        <v>8.5993134642585792E-5</v>
      </c>
      <c r="I96" s="80">
        <v>8.2650994622738937E-5</v>
      </c>
      <c r="J96" s="80">
        <v>7.9308854602892082E-5</v>
      </c>
      <c r="K96" s="80">
        <v>7.5966714583045226E-5</v>
      </c>
      <c r="L96" s="80">
        <v>7.2624574563198371E-5</v>
      </c>
      <c r="M96" s="80">
        <v>6.9282434543351516E-5</v>
      </c>
      <c r="N96" s="80">
        <v>6.5940294523504661E-5</v>
      </c>
      <c r="O96" s="80">
        <v>6.2598154503657805E-5</v>
      </c>
      <c r="P96" s="80">
        <v>5.925601448381095E-5</v>
      </c>
      <c r="Q96" s="80">
        <v>5.5913874463964095E-5</v>
      </c>
      <c r="R96" s="79"/>
    </row>
    <row r="97" spans="1:18" x14ac:dyDescent="0.55000000000000004">
      <c r="A97" t="s">
        <v>127</v>
      </c>
      <c r="B97" s="79">
        <v>7.3174318689138909E-5</v>
      </c>
      <c r="C97" s="79">
        <v>7.0744431133551927E-5</v>
      </c>
      <c r="D97" s="79">
        <v>6.8314543577964945E-5</v>
      </c>
      <c r="E97" s="79">
        <v>6.5884656022377963E-5</v>
      </c>
      <c r="F97" s="79">
        <v>6.345476846679098E-5</v>
      </c>
      <c r="G97" s="79">
        <v>6.1024880911204012E-5</v>
      </c>
      <c r="H97" s="80">
        <v>5.859499335561703E-5</v>
      </c>
      <c r="I97" s="80">
        <v>5.6165105800030048E-5</v>
      </c>
      <c r="J97" s="80">
        <v>5.3735218244443066E-5</v>
      </c>
      <c r="K97" s="80">
        <v>5.1305330688856084E-5</v>
      </c>
      <c r="L97" s="80">
        <v>4.8875443133269102E-5</v>
      </c>
      <c r="M97" s="80">
        <v>4.644555557768212E-5</v>
      </c>
      <c r="N97" s="80">
        <v>4.4015668022095138E-5</v>
      </c>
      <c r="O97" s="80">
        <v>4.1585780466508155E-5</v>
      </c>
      <c r="P97" s="80">
        <v>3.9155892910921173E-5</v>
      </c>
      <c r="Q97" s="80">
        <v>3.6726005355334191E-5</v>
      </c>
      <c r="R97" s="79"/>
    </row>
    <row r="98" spans="1:18" x14ac:dyDescent="0.55000000000000004">
      <c r="A98" s="31" t="s">
        <v>128</v>
      </c>
      <c r="B98" s="79">
        <v>1.4513067660035743E-5</v>
      </c>
      <c r="C98" s="79">
        <v>1.4264737744018806E-5</v>
      </c>
      <c r="D98" s="79">
        <v>1.401640782800187E-5</v>
      </c>
      <c r="E98" s="79">
        <v>1.3768077911984933E-5</v>
      </c>
      <c r="F98" s="79">
        <v>1.3519747995967996E-5</v>
      </c>
      <c r="G98" s="79">
        <v>1.3271418079951058E-5</v>
      </c>
      <c r="H98" s="80">
        <v>1.3023088163934121E-5</v>
      </c>
      <c r="I98" s="80">
        <v>1.2774758247917184E-5</v>
      </c>
      <c r="J98" s="80">
        <v>1.2526428331900247E-5</v>
      </c>
      <c r="K98" s="80">
        <v>1.2278098415883311E-5</v>
      </c>
      <c r="L98" s="80">
        <v>1.2029768499866374E-5</v>
      </c>
      <c r="M98" s="80">
        <v>1.1781438583849437E-5</v>
      </c>
      <c r="N98" s="80">
        <v>1.15331086678325E-5</v>
      </c>
      <c r="O98" s="80">
        <v>1.1284778751815564E-5</v>
      </c>
      <c r="P98" s="80">
        <v>1.1036448835798627E-5</v>
      </c>
      <c r="Q98" s="80">
        <v>1.078811891978169E-5</v>
      </c>
      <c r="R98" s="79"/>
    </row>
    <row r="99" spans="1:18" x14ac:dyDescent="0.55000000000000004">
      <c r="A99" t="s">
        <v>129</v>
      </c>
      <c r="B99" s="79">
        <v>3.7462526832426047E-5</v>
      </c>
      <c r="C99" s="79">
        <v>3.6279372271182349E-5</v>
      </c>
      <c r="D99" s="79">
        <v>3.509621770993865E-5</v>
      </c>
      <c r="E99" s="79">
        <v>3.3913063148694951E-5</v>
      </c>
      <c r="F99" s="79">
        <v>3.2729908587451252E-5</v>
      </c>
      <c r="G99" s="79">
        <v>3.1546754026207547E-5</v>
      </c>
      <c r="H99" s="80">
        <v>3.0363599464963848E-5</v>
      </c>
      <c r="I99" s="80">
        <v>2.9180444903720149E-5</v>
      </c>
      <c r="J99" s="80">
        <v>2.799729034247645E-5</v>
      </c>
      <c r="K99" s="80">
        <v>2.6814135781232752E-5</v>
      </c>
      <c r="L99" s="80">
        <v>2.5630981219989053E-5</v>
      </c>
      <c r="M99" s="80">
        <v>2.4447826658745354E-5</v>
      </c>
      <c r="N99" s="80">
        <v>2.3264672097501655E-5</v>
      </c>
      <c r="O99" s="80">
        <v>2.2081517536257957E-5</v>
      </c>
      <c r="P99" s="80">
        <v>2.0898362975014258E-5</v>
      </c>
      <c r="Q99" s="80">
        <v>1.9715208413770559E-5</v>
      </c>
      <c r="R99" s="79"/>
    </row>
    <row r="100" spans="1:18" x14ac:dyDescent="0.55000000000000004">
      <c r="A100" t="s">
        <v>317</v>
      </c>
      <c r="B100" s="79">
        <v>4.7581541371736862E-6</v>
      </c>
      <c r="C100" s="79">
        <v>4.5621701215698995E-6</v>
      </c>
      <c r="D100" s="79">
        <v>4.3661861059661128E-6</v>
      </c>
      <c r="E100" s="79">
        <v>4.170202090362326E-6</v>
      </c>
      <c r="F100" s="79">
        <v>3.9742180747585393E-6</v>
      </c>
      <c r="G100" s="79">
        <v>3.7782340591547517E-6</v>
      </c>
      <c r="H100" s="80">
        <v>3.7782340591547517E-6</v>
      </c>
      <c r="I100" s="80">
        <v>3.7782340591547517E-6</v>
      </c>
      <c r="J100" s="80">
        <v>3.7782340591547517E-6</v>
      </c>
      <c r="K100" s="80">
        <v>3.7782340591547517E-6</v>
      </c>
      <c r="L100" s="80">
        <v>3.7782340591547517E-6</v>
      </c>
      <c r="M100" s="80">
        <v>3.7782340591547517E-6</v>
      </c>
      <c r="N100" s="80">
        <v>3.7782340591547517E-6</v>
      </c>
      <c r="O100" s="80">
        <v>3.7782340591547517E-6</v>
      </c>
      <c r="P100" s="80">
        <v>3.7782340591547517E-6</v>
      </c>
      <c r="Q100" s="80">
        <v>3.7782340591547517E-6</v>
      </c>
      <c r="R100" s="79"/>
    </row>
    <row r="101" spans="1:18" x14ac:dyDescent="0.55000000000000004">
      <c r="A101" t="s">
        <v>318</v>
      </c>
      <c r="B101" s="79">
        <v>1.8902083350077457E-6</v>
      </c>
      <c r="C101" s="79">
        <v>1.6823600050957321E-6</v>
      </c>
      <c r="D101" s="79">
        <v>1.4745116751837186E-6</v>
      </c>
      <c r="E101" s="79">
        <v>1.2666633452717051E-6</v>
      </c>
      <c r="F101" s="79">
        <v>1.0588150153596916E-6</v>
      </c>
      <c r="G101" s="79">
        <v>8.5096668544767761E-7</v>
      </c>
      <c r="H101" s="80">
        <v>8.5096668544767761E-7</v>
      </c>
      <c r="I101" s="80">
        <v>8.5096668544767761E-7</v>
      </c>
      <c r="J101" s="80">
        <v>8.5096668544767761E-7</v>
      </c>
      <c r="K101" s="80">
        <v>8.5096668544767761E-7</v>
      </c>
      <c r="L101" s="80">
        <v>8.5096668544767761E-7</v>
      </c>
      <c r="M101" s="80">
        <v>8.5096668544767761E-7</v>
      </c>
      <c r="N101" s="80">
        <v>8.5096668544767761E-7</v>
      </c>
      <c r="O101" s="80">
        <v>8.5096668544767761E-7</v>
      </c>
      <c r="P101" s="80">
        <v>8.5096668544767761E-7</v>
      </c>
      <c r="Q101" s="80">
        <v>8.5096668544767761E-7</v>
      </c>
      <c r="R101" s="79"/>
    </row>
    <row r="102" spans="1:18" x14ac:dyDescent="0.55000000000000004">
      <c r="A102" t="s">
        <v>319</v>
      </c>
      <c r="B102" s="79">
        <v>2.8642631158400762E-6</v>
      </c>
      <c r="C102" s="79">
        <v>2.8642631158400762E-6</v>
      </c>
      <c r="D102" s="79">
        <v>2.8642631158400762E-6</v>
      </c>
      <c r="E102" s="79">
        <v>2.8642631158400762E-6</v>
      </c>
      <c r="F102" s="79">
        <v>2.8642631158400762E-6</v>
      </c>
      <c r="G102" s="79">
        <v>2.8642631158400762E-6</v>
      </c>
      <c r="H102" s="80">
        <v>2.8642631158400762E-6</v>
      </c>
      <c r="I102" s="80">
        <v>2.8642631158400762E-6</v>
      </c>
      <c r="J102" s="80">
        <v>2.8642631158400762E-6</v>
      </c>
      <c r="K102" s="80">
        <v>2.8642631158400762E-6</v>
      </c>
      <c r="L102" s="80">
        <v>2.8642631158400762E-6</v>
      </c>
      <c r="M102" s="80">
        <v>2.8642631158400762E-6</v>
      </c>
      <c r="N102" s="80">
        <v>2.8642631158400762E-6</v>
      </c>
      <c r="O102" s="80">
        <v>2.8642631158400762E-6</v>
      </c>
      <c r="P102" s="80">
        <v>2.8642631158400762E-6</v>
      </c>
      <c r="Q102" s="80">
        <v>2.8642631158400762E-6</v>
      </c>
      <c r="R102" s="79"/>
    </row>
    <row r="103" spans="1:18" x14ac:dyDescent="0.55000000000000004">
      <c r="A103" t="s">
        <v>130</v>
      </c>
      <c r="B103" s="79">
        <v>3.2659643557229311E-5</v>
      </c>
      <c r="C103" s="79">
        <v>3.2413029421537814E-5</v>
      </c>
      <c r="D103" s="79">
        <v>3.2166415285846317E-5</v>
      </c>
      <c r="E103" s="79">
        <v>3.191980115015482E-5</v>
      </c>
      <c r="F103" s="79">
        <v>3.1673187014463323E-5</v>
      </c>
      <c r="G103" s="79">
        <v>3.1426572878771826E-5</v>
      </c>
      <c r="H103" s="80">
        <v>3.1179958743080329E-5</v>
      </c>
      <c r="I103" s="80">
        <v>3.0933344607388832E-5</v>
      </c>
      <c r="J103" s="80">
        <v>3.0686730471697335E-5</v>
      </c>
      <c r="K103" s="80">
        <v>3.0440116336005838E-5</v>
      </c>
      <c r="L103" s="80">
        <v>3.0193502200314341E-5</v>
      </c>
      <c r="M103" s="80">
        <v>2.9946888064622844E-5</v>
      </c>
      <c r="N103" s="80">
        <v>2.9700273928931347E-5</v>
      </c>
      <c r="O103" s="80">
        <v>2.945365979323985E-5</v>
      </c>
      <c r="P103" s="80">
        <v>2.9207045657548353E-5</v>
      </c>
      <c r="Q103" s="80">
        <v>2.8960431521856856E-5</v>
      </c>
      <c r="R103" s="79"/>
    </row>
    <row r="104" spans="1:18" x14ac:dyDescent="0.55000000000000004">
      <c r="A104" t="s">
        <v>320</v>
      </c>
      <c r="B104" s="79">
        <v>4.5513697287509595E-6</v>
      </c>
      <c r="C104" s="79">
        <v>4.5513697287509595E-6</v>
      </c>
      <c r="D104" s="79">
        <v>4.5513697287509595E-6</v>
      </c>
      <c r="E104" s="79">
        <v>4.5513697287509595E-6</v>
      </c>
      <c r="F104" s="79">
        <v>4.5513697287509595E-6</v>
      </c>
      <c r="G104" s="79">
        <v>4.5513697287509595E-6</v>
      </c>
      <c r="H104" s="80">
        <v>4.5513697287509595E-6</v>
      </c>
      <c r="I104" s="80">
        <v>4.5513697287509595E-6</v>
      </c>
      <c r="J104" s="80">
        <v>4.5513697287509595E-6</v>
      </c>
      <c r="K104" s="80">
        <v>4.5513697287509595E-6</v>
      </c>
      <c r="L104" s="80">
        <v>4.5513697287509595E-6</v>
      </c>
      <c r="M104" s="80">
        <v>4.5513697287509595E-6</v>
      </c>
      <c r="N104" s="80">
        <v>4.5513697287509595E-6</v>
      </c>
      <c r="O104" s="80">
        <v>4.5513697287509595E-6</v>
      </c>
      <c r="P104" s="80">
        <v>4.5513697287509595E-6</v>
      </c>
      <c r="Q104" s="80">
        <v>4.5513697287509595E-6</v>
      </c>
      <c r="R104" s="79"/>
    </row>
    <row r="105" spans="1:18" x14ac:dyDescent="0.55000000000000004">
      <c r="A105" t="s">
        <v>131</v>
      </c>
      <c r="B105" s="79">
        <v>2.8516881346936021E-5</v>
      </c>
      <c r="C105" s="79">
        <v>2.7926811611675006E-5</v>
      </c>
      <c r="D105" s="79">
        <v>2.733674187641399E-5</v>
      </c>
      <c r="E105" s="79">
        <v>2.6746672141152975E-5</v>
      </c>
      <c r="F105" s="79">
        <v>2.6156602405891959E-5</v>
      </c>
      <c r="G105" s="79">
        <v>2.5566532670630944E-5</v>
      </c>
      <c r="H105" s="80">
        <v>2.4976462935369928E-5</v>
      </c>
      <c r="I105" s="80">
        <v>2.4386393200108913E-5</v>
      </c>
      <c r="J105" s="80">
        <v>2.3796323464847898E-5</v>
      </c>
      <c r="K105" s="80">
        <v>2.3206253729586882E-5</v>
      </c>
      <c r="L105" s="80">
        <v>2.2616183994325867E-5</v>
      </c>
      <c r="M105" s="80">
        <v>2.2026114259064851E-5</v>
      </c>
      <c r="N105" s="80">
        <v>2.1436044523803836E-5</v>
      </c>
      <c r="O105" s="80">
        <v>2.0845974788542821E-5</v>
      </c>
      <c r="P105" s="80">
        <v>2.0255905053281805E-5</v>
      </c>
      <c r="Q105" s="80">
        <v>1.966583531802079E-5</v>
      </c>
      <c r="R105" s="79"/>
    </row>
    <row r="106" spans="1:18" x14ac:dyDescent="0.55000000000000004">
      <c r="A106" t="s">
        <v>51</v>
      </c>
      <c r="B106" s="79">
        <v>1.5352038228568082E-5</v>
      </c>
      <c r="C106" s="79">
        <v>1.3722231411517156E-5</v>
      </c>
      <c r="D106" s="79">
        <v>1.209242459446623E-5</v>
      </c>
      <c r="E106" s="79">
        <v>1.0462617777415304E-5</v>
      </c>
      <c r="F106" s="79">
        <v>8.8328109603643786E-6</v>
      </c>
      <c r="G106" s="79">
        <v>7.2030041433134528E-6</v>
      </c>
      <c r="H106" s="80">
        <v>5.573197326262527E-6</v>
      </c>
      <c r="I106" s="80">
        <v>5.0878963544979869E-6</v>
      </c>
      <c r="J106" s="80">
        <v>5.0878963544979869E-6</v>
      </c>
      <c r="K106" s="80">
        <v>5.0878963544979869E-6</v>
      </c>
      <c r="L106" s="80">
        <v>5.0878963544979869E-6</v>
      </c>
      <c r="M106" s="80">
        <v>5.0878963544979869E-6</v>
      </c>
      <c r="N106" s="80">
        <v>5.0878963544979869E-6</v>
      </c>
      <c r="O106" s="80">
        <v>5.0878963544979869E-6</v>
      </c>
      <c r="P106" s="80">
        <v>5.0878963544979869E-6</v>
      </c>
      <c r="Q106" s="80">
        <v>5.0878963544979869E-6</v>
      </c>
      <c r="R106" s="79"/>
    </row>
    <row r="107" spans="1:18" x14ac:dyDescent="0.55000000000000004">
      <c r="A107" t="s">
        <v>32</v>
      </c>
      <c r="B107" s="79">
        <v>2.3694094578835274E-4</v>
      </c>
      <c r="C107" s="79">
        <v>2.269650669508795E-4</v>
      </c>
      <c r="D107" s="79">
        <v>2.1698918811340626E-4</v>
      </c>
      <c r="E107" s="79">
        <v>2.0701330927593302E-4</v>
      </c>
      <c r="F107" s="79">
        <v>1.9703743043845978E-4</v>
      </c>
      <c r="G107" s="79">
        <v>1.8706155160098654E-4</v>
      </c>
      <c r="H107" s="80">
        <v>1.770856727635133E-4</v>
      </c>
      <c r="I107" s="80">
        <v>1.6710979392604007E-4</v>
      </c>
      <c r="J107" s="80">
        <v>1.5713391508856683E-4</v>
      </c>
      <c r="K107" s="80">
        <v>1.4715803625109359E-4</v>
      </c>
      <c r="L107" s="80">
        <v>1.3718215741362035E-4</v>
      </c>
      <c r="M107" s="80">
        <v>1.2720627857614711E-4</v>
      </c>
      <c r="N107" s="80">
        <v>1.1723039973867387E-4</v>
      </c>
      <c r="O107" s="80">
        <v>1.0725452090120063E-4</v>
      </c>
      <c r="P107" s="80">
        <v>9.7278642063727393E-5</v>
      </c>
      <c r="Q107" s="80">
        <v>8.7302763226254155E-5</v>
      </c>
      <c r="R107" s="79"/>
    </row>
    <row r="108" spans="1:18" x14ac:dyDescent="0.55000000000000004">
      <c r="A108" s="64" t="s">
        <v>106</v>
      </c>
      <c r="B108" s="79">
        <v>2.5449295918801243E-5</v>
      </c>
      <c r="C108" s="79">
        <v>2.4667941009013332E-5</v>
      </c>
      <c r="D108" s="79">
        <v>2.3886586099225422E-5</v>
      </c>
      <c r="E108" s="79">
        <v>2.3105231189437511E-5</v>
      </c>
      <c r="F108" s="79">
        <v>2.23238762796496E-5</v>
      </c>
      <c r="G108" s="79">
        <v>2.1542521369861697E-5</v>
      </c>
      <c r="H108" s="80">
        <v>2.0761166460073786E-5</v>
      </c>
      <c r="I108" s="80">
        <v>1.9979811550285876E-5</v>
      </c>
      <c r="J108" s="80">
        <v>1.9198456640497965E-5</v>
      </c>
      <c r="K108" s="80">
        <v>1.8417101730710055E-5</v>
      </c>
      <c r="L108" s="80">
        <v>1.7635746820922144E-5</v>
      </c>
      <c r="M108" s="80">
        <v>1.6854391911134233E-5</v>
      </c>
      <c r="N108" s="80">
        <v>1.6073037001346323E-5</v>
      </c>
      <c r="O108" s="80">
        <v>1.5291682091558412E-5</v>
      </c>
      <c r="P108" s="80">
        <v>1.4510327181770504E-5</v>
      </c>
      <c r="Q108" s="80">
        <v>1.3728972271982595E-5</v>
      </c>
      <c r="R108" s="79"/>
    </row>
    <row r="109" spans="1:18" x14ac:dyDescent="0.55000000000000004">
      <c r="A109" t="s">
        <v>321</v>
      </c>
      <c r="B109" s="79">
        <v>6.1219325092947851E-6</v>
      </c>
      <c r="C109" s="79">
        <v>5.7661860991711147E-6</v>
      </c>
      <c r="D109" s="79">
        <v>5.4104396890474442E-6</v>
      </c>
      <c r="E109" s="79">
        <v>5.0546932789237737E-6</v>
      </c>
      <c r="F109" s="79">
        <v>4.6989468688001033E-6</v>
      </c>
      <c r="G109" s="79">
        <v>4.343200458676432E-6</v>
      </c>
      <c r="H109" s="80">
        <v>4.343200458676432E-6</v>
      </c>
      <c r="I109" s="80">
        <v>4.343200458676432E-6</v>
      </c>
      <c r="J109" s="80">
        <v>4.343200458676432E-6</v>
      </c>
      <c r="K109" s="80">
        <v>4.343200458676432E-6</v>
      </c>
      <c r="L109" s="80">
        <v>4.343200458676432E-6</v>
      </c>
      <c r="M109" s="80">
        <v>4.343200458676432E-6</v>
      </c>
      <c r="N109" s="80">
        <v>4.343200458676432E-6</v>
      </c>
      <c r="O109" s="80">
        <v>4.343200458676432E-6</v>
      </c>
      <c r="P109" s="80">
        <v>4.343200458676432E-6</v>
      </c>
      <c r="Q109" s="80">
        <v>4.343200458676432E-6</v>
      </c>
      <c r="R109" s="79"/>
    </row>
    <row r="110" spans="1:18" x14ac:dyDescent="0.55000000000000004">
      <c r="A110" t="s">
        <v>132</v>
      </c>
      <c r="B110" s="79">
        <v>4.3183389866190502E-5</v>
      </c>
      <c r="C110" s="79">
        <v>4.2602782571539176E-5</v>
      </c>
      <c r="D110" s="79">
        <v>4.2022175276887851E-5</v>
      </c>
      <c r="E110" s="79">
        <v>4.1441567982236525E-5</v>
      </c>
      <c r="F110" s="79">
        <v>4.08609606875852E-5</v>
      </c>
      <c r="G110" s="79">
        <v>4.0280353392933867E-5</v>
      </c>
      <c r="H110" s="80">
        <v>3.9699746098282542E-5</v>
      </c>
      <c r="I110" s="80">
        <v>3.9119138803631216E-5</v>
      </c>
      <c r="J110" s="80">
        <v>3.8538531508979891E-5</v>
      </c>
      <c r="K110" s="80">
        <v>3.7957924214328565E-5</v>
      </c>
      <c r="L110" s="80">
        <v>3.737731691967724E-5</v>
      </c>
      <c r="M110" s="80">
        <v>3.6796709625025914E-5</v>
      </c>
      <c r="N110" s="80">
        <v>3.6216102330374589E-5</v>
      </c>
      <c r="O110" s="80">
        <v>3.5635495035723263E-5</v>
      </c>
      <c r="P110" s="80">
        <v>3.5054887741071938E-5</v>
      </c>
      <c r="Q110" s="80">
        <v>3.4474280446420612E-5</v>
      </c>
      <c r="R110" s="79"/>
    </row>
    <row r="111" spans="1:18" x14ac:dyDescent="0.55000000000000004">
      <c r="A111" s="31" t="s">
        <v>133</v>
      </c>
      <c r="B111" s="79">
        <v>8.13027089708282E-5</v>
      </c>
      <c r="C111" s="79">
        <v>7.5630953411422706E-5</v>
      </c>
      <c r="D111" s="79">
        <v>6.9959197852017212E-5</v>
      </c>
      <c r="E111" s="79">
        <v>6.4287442292611718E-5</v>
      </c>
      <c r="F111" s="79">
        <v>5.8615686733206224E-5</v>
      </c>
      <c r="G111" s="79">
        <v>5.2943931173800723E-5</v>
      </c>
      <c r="H111" s="80">
        <v>4.7272175614395229E-5</v>
      </c>
      <c r="I111" s="80">
        <v>4.1600420054989735E-5</v>
      </c>
      <c r="J111" s="80">
        <v>3.5928664495584241E-5</v>
      </c>
      <c r="K111" s="80">
        <v>3.0256908936178747E-5</v>
      </c>
      <c r="L111" s="80">
        <v>2.4585153376773253E-5</v>
      </c>
      <c r="M111" s="80">
        <v>1.8913397817367759E-5</v>
      </c>
      <c r="N111" s="80">
        <v>1.3241642257962263E-5</v>
      </c>
      <c r="O111" s="80">
        <v>7.5698866985567674E-6</v>
      </c>
      <c r="P111" s="80">
        <v>5.0878963544979869E-6</v>
      </c>
      <c r="Q111" s="80">
        <v>5.0878963544979869E-6</v>
      </c>
      <c r="R111" s="79"/>
    </row>
    <row r="112" spans="1:18" x14ac:dyDescent="0.55000000000000004">
      <c r="A112" t="s">
        <v>322</v>
      </c>
      <c r="B112" s="79">
        <v>3.732573248301993E-5</v>
      </c>
      <c r="C112" s="79">
        <v>3.6779772250865694E-5</v>
      </c>
      <c r="D112" s="79">
        <v>3.6233812018711457E-5</v>
      </c>
      <c r="E112" s="79">
        <v>3.5687851786557221E-5</v>
      </c>
      <c r="F112" s="79">
        <v>3.5141891554402985E-5</v>
      </c>
      <c r="G112" s="79">
        <v>3.4595931322248755E-5</v>
      </c>
      <c r="H112" s="80">
        <v>3.4049971090094519E-5</v>
      </c>
      <c r="I112" s="80">
        <v>3.3504010857940282E-5</v>
      </c>
      <c r="J112" s="80">
        <v>3.2958050625786046E-5</v>
      </c>
      <c r="K112" s="80">
        <v>3.241209039363181E-5</v>
      </c>
      <c r="L112" s="80">
        <v>3.1866130161477573E-5</v>
      </c>
      <c r="M112" s="80">
        <v>3.1320169929323337E-5</v>
      </c>
      <c r="N112" s="80">
        <v>3.0774209697169101E-5</v>
      </c>
      <c r="O112" s="80">
        <v>3.0228249465014864E-5</v>
      </c>
      <c r="P112" s="80">
        <v>2.9682289232860628E-5</v>
      </c>
      <c r="Q112" s="80">
        <v>2.9136329000706392E-5</v>
      </c>
      <c r="R112" s="79"/>
    </row>
    <row r="113" spans="1:18" x14ac:dyDescent="0.55000000000000004">
      <c r="A113" t="s">
        <v>323</v>
      </c>
      <c r="B113" s="79">
        <v>4.5252393414881406E-6</v>
      </c>
      <c r="C113" s="79">
        <v>3.8129897065743357E-6</v>
      </c>
      <c r="D113" s="79">
        <v>3.1007400716605307E-6</v>
      </c>
      <c r="E113" s="79">
        <v>2.3884904367467257E-6</v>
      </c>
      <c r="F113" s="79">
        <v>1.6762408018329208E-6</v>
      </c>
      <c r="G113" s="79">
        <v>9.6399116691911538E-7</v>
      </c>
      <c r="H113" s="80">
        <v>9.6399116691911538E-7</v>
      </c>
      <c r="I113" s="80">
        <v>9.6399116691911538E-7</v>
      </c>
      <c r="J113" s="80">
        <v>9.6399116691911538E-7</v>
      </c>
      <c r="K113" s="80">
        <v>9.6399116691911538E-7</v>
      </c>
      <c r="L113" s="80">
        <v>9.6399116691911538E-7</v>
      </c>
      <c r="M113" s="80">
        <v>9.6399116691911538E-7</v>
      </c>
      <c r="N113" s="80">
        <v>9.6399116691911538E-7</v>
      </c>
      <c r="O113" s="80">
        <v>9.6399116691911538E-7</v>
      </c>
      <c r="P113" s="80">
        <v>9.6399116691911538E-7</v>
      </c>
      <c r="Q113" s="80">
        <v>9.6399116691911538E-7</v>
      </c>
      <c r="R113" s="79"/>
    </row>
    <row r="114" spans="1:18" x14ac:dyDescent="0.55000000000000004">
      <c r="A114" t="s">
        <v>324</v>
      </c>
      <c r="B114" s="79">
        <v>2.4812482849853574E-4</v>
      </c>
      <c r="C114" s="79">
        <v>2.3844616810913947E-4</v>
      </c>
      <c r="D114" s="79">
        <v>2.287675077197432E-4</v>
      </c>
      <c r="E114" s="79">
        <v>2.1908884733034693E-4</v>
      </c>
      <c r="F114" s="79">
        <v>2.0941018694095066E-4</v>
      </c>
      <c r="G114" s="79">
        <v>1.9973152655155445E-4</v>
      </c>
      <c r="H114" s="80">
        <v>1.9005286616215818E-4</v>
      </c>
      <c r="I114" s="80">
        <v>1.8037420577276191E-4</v>
      </c>
      <c r="J114" s="80">
        <v>1.7069554538336564E-4</v>
      </c>
      <c r="K114" s="80">
        <v>1.6101688499396938E-4</v>
      </c>
      <c r="L114" s="80">
        <v>1.5133822460457311E-4</v>
      </c>
      <c r="M114" s="80">
        <v>1.4165956421517684E-4</v>
      </c>
      <c r="N114" s="80">
        <v>1.3198090382578057E-4</v>
      </c>
      <c r="O114" s="80">
        <v>1.223022434363843E-4</v>
      </c>
      <c r="P114" s="80">
        <v>1.1262358304698805E-4</v>
      </c>
      <c r="Q114" s="80">
        <v>1.0294492265759179E-4</v>
      </c>
      <c r="R114" s="79"/>
    </row>
    <row r="115" spans="1:18" x14ac:dyDescent="0.55000000000000004">
      <c r="A115" t="s">
        <v>134</v>
      </c>
      <c r="B115" s="79">
        <v>9.0668233642473885E-6</v>
      </c>
      <c r="C115" s="79">
        <v>8.7118767517493569E-6</v>
      </c>
      <c r="D115" s="79">
        <v>8.3569301392513254E-6</v>
      </c>
      <c r="E115" s="79">
        <v>8.0019835267532939E-6</v>
      </c>
      <c r="F115" s="79">
        <v>7.6470369142552624E-6</v>
      </c>
      <c r="G115" s="79">
        <v>7.2920903017572317E-6</v>
      </c>
      <c r="H115" s="80">
        <v>6.9371436892592001E-6</v>
      </c>
      <c r="I115" s="80">
        <v>6.5821970767611686E-6</v>
      </c>
      <c r="J115" s="80">
        <v>6.2272504642631371E-6</v>
      </c>
      <c r="K115" s="80">
        <v>5.8723038517651056E-6</v>
      </c>
      <c r="L115" s="80">
        <v>5.517357239267074E-6</v>
      </c>
      <c r="M115" s="80">
        <v>5.1624106267690425E-6</v>
      </c>
      <c r="N115" s="80">
        <v>5.0878963544979869E-6</v>
      </c>
      <c r="O115" s="80">
        <v>5.0878963544979869E-6</v>
      </c>
      <c r="P115" s="80">
        <v>5.0878963544979869E-6</v>
      </c>
      <c r="Q115" s="80">
        <v>5.0878963544979869E-6</v>
      </c>
      <c r="R115" s="79"/>
    </row>
    <row r="116" spans="1:18" x14ac:dyDescent="0.55000000000000004">
      <c r="A116" t="s">
        <v>25</v>
      </c>
      <c r="B116" s="79">
        <v>3.1838421304032015E-4</v>
      </c>
      <c r="C116" s="79">
        <v>3.0890299448635032E-4</v>
      </c>
      <c r="D116" s="79">
        <v>2.9942177593238049E-4</v>
      </c>
      <c r="E116" s="79">
        <v>2.8994055737841066E-4</v>
      </c>
      <c r="F116" s="79">
        <v>2.8045933882444083E-4</v>
      </c>
      <c r="G116" s="79">
        <v>2.7097812027047094E-4</v>
      </c>
      <c r="H116" s="80">
        <v>2.6149690171650111E-4</v>
      </c>
      <c r="I116" s="80">
        <v>2.5201568316253128E-4</v>
      </c>
      <c r="J116" s="80">
        <v>2.4253446460856145E-4</v>
      </c>
      <c r="K116" s="80">
        <v>2.3305324605459162E-4</v>
      </c>
      <c r="L116" s="80">
        <v>2.235720275006218E-4</v>
      </c>
      <c r="M116" s="80">
        <v>2.1409080894665197E-4</v>
      </c>
      <c r="N116" s="80">
        <v>2.0460959039268214E-4</v>
      </c>
      <c r="O116" s="80">
        <v>1.9512837183871231E-4</v>
      </c>
      <c r="P116" s="80">
        <v>1.8564715328474248E-4</v>
      </c>
      <c r="Q116" s="80">
        <v>1.7616593473077265E-4</v>
      </c>
      <c r="R116" s="79"/>
    </row>
    <row r="117" spans="1:18" x14ac:dyDescent="0.55000000000000004">
      <c r="A117" t="s">
        <v>325</v>
      </c>
      <c r="B117" s="79">
        <v>1.0260786588272457E-4</v>
      </c>
      <c r="C117" s="79">
        <v>9.9818041654638247E-5</v>
      </c>
      <c r="D117" s="79">
        <v>9.7028217426551922E-5</v>
      </c>
      <c r="E117" s="79">
        <v>9.4238393198465596E-5</v>
      </c>
      <c r="F117" s="79">
        <v>9.144856897037927E-5</v>
      </c>
      <c r="G117" s="79">
        <v>8.8658744742292918E-5</v>
      </c>
      <c r="H117" s="80">
        <v>8.5868920514206592E-5</v>
      </c>
      <c r="I117" s="80">
        <v>8.3079096286120267E-5</v>
      </c>
      <c r="J117" s="80">
        <v>8.0289272058033941E-5</v>
      </c>
      <c r="K117" s="80">
        <v>7.7499447829947616E-5</v>
      </c>
      <c r="L117" s="80">
        <v>7.470962360186129E-5</v>
      </c>
      <c r="M117" s="80">
        <v>7.1919799373774965E-5</v>
      </c>
      <c r="N117" s="80">
        <v>6.9129975145688639E-5</v>
      </c>
      <c r="O117" s="80">
        <v>6.6340150917602314E-5</v>
      </c>
      <c r="P117" s="80">
        <v>6.3550326689515988E-5</v>
      </c>
      <c r="Q117" s="80">
        <v>6.0760502461429656E-5</v>
      </c>
      <c r="R117" s="79"/>
    </row>
    <row r="118" spans="1:18" x14ac:dyDescent="0.55000000000000004">
      <c r="A118" t="s">
        <v>326</v>
      </c>
      <c r="B118" s="79">
        <v>1.2513901142092253E-4</v>
      </c>
      <c r="C118" s="79">
        <v>1.2045129010970585E-4</v>
      </c>
      <c r="D118" s="79">
        <v>1.1576356879848917E-4</v>
      </c>
      <c r="E118" s="79">
        <v>1.1107584748727249E-4</v>
      </c>
      <c r="F118" s="79">
        <v>1.0638812617605581E-4</v>
      </c>
      <c r="G118" s="79">
        <v>1.0170040486483912E-4</v>
      </c>
      <c r="H118" s="80">
        <v>9.7012683553622436E-5</v>
      </c>
      <c r="I118" s="80">
        <v>9.2324962242405756E-5</v>
      </c>
      <c r="J118" s="80">
        <v>8.7637240931189077E-5</v>
      </c>
      <c r="K118" s="80">
        <v>8.2949519619972397E-5</v>
      </c>
      <c r="L118" s="80">
        <v>7.8261798308755718E-5</v>
      </c>
      <c r="M118" s="80">
        <v>7.3574076997539039E-5</v>
      </c>
      <c r="N118" s="80">
        <v>6.8886355686322359E-5</v>
      </c>
      <c r="O118" s="80">
        <v>6.419863437510568E-5</v>
      </c>
      <c r="P118" s="80">
        <v>5.9510913063889E-5</v>
      </c>
      <c r="Q118" s="80">
        <v>5.4823191752672321E-5</v>
      </c>
      <c r="R118" s="79"/>
    </row>
    <row r="119" spans="1:18" x14ac:dyDescent="0.55000000000000004">
      <c r="A119" t="s">
        <v>327</v>
      </c>
      <c r="B119" s="79">
        <v>7.1000540231231648E-5</v>
      </c>
      <c r="C119" s="79">
        <v>6.9234161653493795E-5</v>
      </c>
      <c r="D119" s="79">
        <v>6.7467783075755942E-5</v>
      </c>
      <c r="E119" s="79">
        <v>6.5701404498018088E-5</v>
      </c>
      <c r="F119" s="79">
        <v>6.3935025920280235E-5</v>
      </c>
      <c r="G119" s="79">
        <v>6.2168647342542368E-5</v>
      </c>
      <c r="H119" s="80">
        <v>6.0402268764804515E-5</v>
      </c>
      <c r="I119" s="80">
        <v>5.8635890187066662E-5</v>
      </c>
      <c r="J119" s="80">
        <v>5.6869511609328809E-5</v>
      </c>
      <c r="K119" s="80">
        <v>5.5103133031590956E-5</v>
      </c>
      <c r="L119" s="80">
        <v>5.3336754453853102E-5</v>
      </c>
      <c r="M119" s="80">
        <v>5.1570375876115249E-5</v>
      </c>
      <c r="N119" s="80">
        <v>4.9803997298377396E-5</v>
      </c>
      <c r="O119" s="80">
        <v>4.8037618720639543E-5</v>
      </c>
      <c r="P119" s="80">
        <v>4.627124014290169E-5</v>
      </c>
      <c r="Q119" s="80">
        <v>4.4504861565163836E-5</v>
      </c>
      <c r="R119" s="79"/>
    </row>
    <row r="120" spans="1:18" x14ac:dyDescent="0.55000000000000004">
      <c r="A120" t="s">
        <v>135</v>
      </c>
      <c r="B120" s="79">
        <v>3.895312995408532E-4</v>
      </c>
      <c r="C120" s="79">
        <v>3.8199199609781646E-4</v>
      </c>
      <c r="D120" s="79">
        <v>3.7445269265477972E-4</v>
      </c>
      <c r="E120" s="79">
        <v>3.6691338921174298E-4</v>
      </c>
      <c r="F120" s="79">
        <v>3.5937408576870624E-4</v>
      </c>
      <c r="G120" s="79">
        <v>3.5183478232566939E-4</v>
      </c>
      <c r="H120" s="80">
        <v>3.4429547888263265E-4</v>
      </c>
      <c r="I120" s="80">
        <v>3.3675617543959591E-4</v>
      </c>
      <c r="J120" s="80">
        <v>3.2921687199655917E-4</v>
      </c>
      <c r="K120" s="80">
        <v>3.2167756855352244E-4</v>
      </c>
      <c r="L120" s="80">
        <v>3.141382651104857E-4</v>
      </c>
      <c r="M120" s="80">
        <v>3.0659896166744896E-4</v>
      </c>
      <c r="N120" s="80">
        <v>2.9905965822441222E-4</v>
      </c>
      <c r="O120" s="80">
        <v>2.9152035478137548E-4</v>
      </c>
      <c r="P120" s="80">
        <v>2.8398105133833874E-4</v>
      </c>
      <c r="Q120" s="80">
        <v>2.76441747895302E-4</v>
      </c>
      <c r="R120" s="79"/>
    </row>
    <row r="121" spans="1:18" x14ac:dyDescent="0.55000000000000004">
      <c r="A121" t="s">
        <v>328</v>
      </c>
      <c r="B121" s="79">
        <v>1.6807330117590311E-5</v>
      </c>
      <c r="C121" s="79">
        <v>1.6807330117590311E-5</v>
      </c>
      <c r="D121" s="79">
        <v>1.6807330117590311E-5</v>
      </c>
      <c r="E121" s="79">
        <v>1.6807330117590311E-5</v>
      </c>
      <c r="F121" s="79">
        <v>1.6807330117590311E-5</v>
      </c>
      <c r="G121" s="79">
        <v>1.6807330117590311E-5</v>
      </c>
      <c r="H121" s="80">
        <v>1.6807330117590311E-5</v>
      </c>
      <c r="I121" s="80">
        <v>1.6807330117590311E-5</v>
      </c>
      <c r="J121" s="80">
        <v>1.6807330117590311E-5</v>
      </c>
      <c r="K121" s="80">
        <v>1.6807330117590311E-5</v>
      </c>
      <c r="L121" s="80">
        <v>1.6807330117590311E-5</v>
      </c>
      <c r="M121" s="80">
        <v>1.6807330117590311E-5</v>
      </c>
      <c r="N121" s="80">
        <v>1.6807330117590311E-5</v>
      </c>
      <c r="O121" s="80">
        <v>1.6807330117590311E-5</v>
      </c>
      <c r="P121" s="80">
        <v>1.6807330117590311E-5</v>
      </c>
      <c r="Q121" s="80">
        <v>1.6807330117590311E-5</v>
      </c>
      <c r="R121" s="79"/>
    </row>
    <row r="122" spans="1:18" x14ac:dyDescent="0.55000000000000004">
      <c r="A122" t="s">
        <v>329</v>
      </c>
      <c r="B122" s="79">
        <v>4.8179863526328606E-6</v>
      </c>
      <c r="C122" s="79">
        <v>4.8179863526328606E-6</v>
      </c>
      <c r="D122" s="79">
        <v>4.8179863526328606E-6</v>
      </c>
      <c r="E122" s="79">
        <v>4.8179863526328606E-6</v>
      </c>
      <c r="F122" s="79">
        <v>4.8179863526328606E-6</v>
      </c>
      <c r="G122" s="79">
        <v>4.8179863526328606E-6</v>
      </c>
      <c r="H122" s="80">
        <v>4.8179863526328606E-6</v>
      </c>
      <c r="I122" s="80">
        <v>4.8179863526328606E-6</v>
      </c>
      <c r="J122" s="80">
        <v>4.8179863526328606E-6</v>
      </c>
      <c r="K122" s="80">
        <v>4.8179863526328606E-6</v>
      </c>
      <c r="L122" s="80">
        <v>4.8179863526328606E-6</v>
      </c>
      <c r="M122" s="80">
        <v>4.8179863526328606E-6</v>
      </c>
      <c r="N122" s="80">
        <v>4.8179863526328606E-6</v>
      </c>
      <c r="O122" s="80">
        <v>4.8179863526328606E-6</v>
      </c>
      <c r="P122" s="80">
        <v>4.8179863526328606E-6</v>
      </c>
      <c r="Q122" s="80">
        <v>4.8179863526328606E-6</v>
      </c>
      <c r="R122" s="79"/>
    </row>
    <row r="123" spans="1:18" x14ac:dyDescent="0.55000000000000004">
      <c r="A123" t="s">
        <v>330</v>
      </c>
      <c r="B123" s="79">
        <v>5.9981670328882524E-6</v>
      </c>
      <c r="C123" s="79">
        <v>5.8162215454370216E-6</v>
      </c>
      <c r="D123" s="79">
        <v>5.6342760579857908E-6</v>
      </c>
      <c r="E123" s="79">
        <v>5.45233057053456E-6</v>
      </c>
      <c r="F123" s="79">
        <v>5.2703850830833292E-6</v>
      </c>
      <c r="G123" s="79">
        <v>5.0884395956320975E-6</v>
      </c>
      <c r="H123" s="80">
        <v>5.0878963544979869E-6</v>
      </c>
      <c r="I123" s="80">
        <v>5.0878963544979869E-6</v>
      </c>
      <c r="J123" s="80">
        <v>5.0878963544979869E-6</v>
      </c>
      <c r="K123" s="80">
        <v>5.0878963544979869E-6</v>
      </c>
      <c r="L123" s="80">
        <v>5.0878963544979869E-6</v>
      </c>
      <c r="M123" s="80">
        <v>5.0878963544979869E-6</v>
      </c>
      <c r="N123" s="80">
        <v>5.0878963544979869E-6</v>
      </c>
      <c r="O123" s="80">
        <v>5.0878963544979869E-6</v>
      </c>
      <c r="P123" s="80">
        <v>5.0878963544979869E-6</v>
      </c>
      <c r="Q123" s="80">
        <v>5.0878963544979869E-6</v>
      </c>
      <c r="R123" s="79"/>
    </row>
    <row r="124" spans="1:18" x14ac:dyDescent="0.55000000000000004">
      <c r="A124" t="s">
        <v>137</v>
      </c>
      <c r="B124" s="79">
        <v>2.5582995741187678E-4</v>
      </c>
      <c r="C124" s="79">
        <v>2.4709477200299972E-4</v>
      </c>
      <c r="D124" s="79">
        <v>2.3835958659412267E-4</v>
      </c>
      <c r="E124" s="79">
        <v>2.2962440118524561E-4</v>
      </c>
      <c r="F124" s="79">
        <v>2.2088921577636855E-4</v>
      </c>
      <c r="G124" s="79">
        <v>2.121540303674915E-4</v>
      </c>
      <c r="H124" s="80">
        <v>2.0341884495861444E-4</v>
      </c>
      <c r="I124" s="80">
        <v>1.9468365954973738E-4</v>
      </c>
      <c r="J124" s="80">
        <v>1.8594847414086032E-4</v>
      </c>
      <c r="K124" s="80">
        <v>1.7721328873198327E-4</v>
      </c>
      <c r="L124" s="80">
        <v>1.6847810332310621E-4</v>
      </c>
      <c r="M124" s="80">
        <v>1.5974291791422915E-4</v>
      </c>
      <c r="N124" s="80">
        <v>1.510077325053521E-4</v>
      </c>
      <c r="O124" s="80">
        <v>1.4227254709647504E-4</v>
      </c>
      <c r="P124" s="80">
        <v>1.3353736168759798E-4</v>
      </c>
      <c r="Q124" s="80">
        <v>1.2480217627872092E-4</v>
      </c>
      <c r="R124" s="79"/>
    </row>
    <row r="125" spans="1:18" x14ac:dyDescent="0.55000000000000004">
      <c r="A125" t="s">
        <v>22</v>
      </c>
      <c r="B125" s="79">
        <v>2.9896834308307366E-4</v>
      </c>
      <c r="C125" s="79">
        <v>2.9149448046785192E-4</v>
      </c>
      <c r="D125" s="79">
        <v>2.8402061785263018E-4</v>
      </c>
      <c r="E125" s="79">
        <v>2.7654675523740844E-4</v>
      </c>
      <c r="F125" s="79">
        <v>2.690728926221867E-4</v>
      </c>
      <c r="G125" s="79">
        <v>2.6159903000696496E-4</v>
      </c>
      <c r="H125" s="80">
        <v>2.5412516739174322E-4</v>
      </c>
      <c r="I125" s="80">
        <v>2.4665130477652148E-4</v>
      </c>
      <c r="J125" s="80">
        <v>2.3917744216129974E-4</v>
      </c>
      <c r="K125" s="80">
        <v>2.31703579546078E-4</v>
      </c>
      <c r="L125" s="80">
        <v>2.2422971693085626E-4</v>
      </c>
      <c r="M125" s="80">
        <v>2.1675585431563452E-4</v>
      </c>
      <c r="N125" s="80">
        <v>2.0928199170041278E-4</v>
      </c>
      <c r="O125" s="80">
        <v>2.0180812908519104E-4</v>
      </c>
      <c r="P125" s="80">
        <v>1.943342664699693E-4</v>
      </c>
      <c r="Q125" s="80">
        <v>1.8686040385474756E-4</v>
      </c>
      <c r="R125" s="79"/>
    </row>
    <row r="126" spans="1:18" x14ac:dyDescent="0.55000000000000004">
      <c r="A126" t="s">
        <v>138</v>
      </c>
      <c r="B126" s="79">
        <v>1.1672476547576663E-5</v>
      </c>
      <c r="C126" s="79">
        <v>1.1428283959408006E-5</v>
      </c>
      <c r="D126" s="79">
        <v>1.1184091371239349E-5</v>
      </c>
      <c r="E126" s="79">
        <v>1.0939898783070692E-5</v>
      </c>
      <c r="F126" s="79">
        <v>1.0695706194902035E-5</v>
      </c>
      <c r="G126" s="79">
        <v>1.0451513606733382E-5</v>
      </c>
      <c r="H126" s="80">
        <v>1.0207321018564725E-5</v>
      </c>
      <c r="I126" s="80">
        <v>9.9631284303960679E-6</v>
      </c>
      <c r="J126" s="80">
        <v>9.718935842227411E-6</v>
      </c>
      <c r="K126" s="80">
        <v>9.4747432540587541E-6</v>
      </c>
      <c r="L126" s="80">
        <v>9.2305506658900972E-6</v>
      </c>
      <c r="M126" s="80">
        <v>8.9863580777214403E-6</v>
      </c>
      <c r="N126" s="80">
        <v>8.7421654895527834E-6</v>
      </c>
      <c r="O126" s="80">
        <v>8.4979729013841265E-6</v>
      </c>
      <c r="P126" s="80">
        <v>8.2537803132154696E-6</v>
      </c>
      <c r="Q126" s="80">
        <v>8.0095877250468127E-6</v>
      </c>
      <c r="R126" s="79"/>
    </row>
    <row r="127" spans="1:18" x14ac:dyDescent="0.55000000000000004">
      <c r="A127" t="s">
        <v>139</v>
      </c>
      <c r="B127" s="79">
        <v>1.7529423410980899E-5</v>
      </c>
      <c r="C127" s="79">
        <v>1.6606128867336618E-5</v>
      </c>
      <c r="D127" s="79">
        <v>1.5682834323692338E-5</v>
      </c>
      <c r="E127" s="79">
        <v>1.4759539780048057E-5</v>
      </c>
      <c r="F127" s="79">
        <v>1.3836245236403776E-5</v>
      </c>
      <c r="G127" s="79">
        <v>1.2912950692759492E-5</v>
      </c>
      <c r="H127" s="80">
        <v>1.1989656149115212E-5</v>
      </c>
      <c r="I127" s="80">
        <v>1.1066361605470931E-5</v>
      </c>
      <c r="J127" s="80">
        <v>1.014306706182665E-5</v>
      </c>
      <c r="K127" s="80">
        <v>9.2197725181823694E-6</v>
      </c>
      <c r="L127" s="80">
        <v>8.2964779745380887E-6</v>
      </c>
      <c r="M127" s="80">
        <v>7.3731834308938072E-6</v>
      </c>
      <c r="N127" s="80">
        <v>6.4498888872495256E-6</v>
      </c>
      <c r="O127" s="80">
        <v>5.5265943436052441E-6</v>
      </c>
      <c r="P127" s="80">
        <v>5.0878963544979869E-6</v>
      </c>
      <c r="Q127" s="80">
        <v>5.0878963544979869E-6</v>
      </c>
      <c r="R127" s="79"/>
    </row>
    <row r="128" spans="1:18" x14ac:dyDescent="0.55000000000000004">
      <c r="A128" t="s">
        <v>140</v>
      </c>
      <c r="B128" s="79">
        <v>3.2738490772618708E-4</v>
      </c>
      <c r="C128" s="79">
        <v>3.1731154505753272E-4</v>
      </c>
      <c r="D128" s="79">
        <v>3.0723818238887835E-4</v>
      </c>
      <c r="E128" s="79">
        <v>2.9716481972022398E-4</v>
      </c>
      <c r="F128" s="79">
        <v>2.8709145705156961E-4</v>
      </c>
      <c r="G128" s="79">
        <v>2.7701809438291535E-4</v>
      </c>
      <c r="H128" s="80">
        <v>2.6694473171426098E-4</v>
      </c>
      <c r="I128" s="80">
        <v>2.5687136904560662E-4</v>
      </c>
      <c r="J128" s="80">
        <v>2.4679800637695225E-4</v>
      </c>
      <c r="K128" s="80">
        <v>2.3672464370829791E-4</v>
      </c>
      <c r="L128" s="80">
        <v>2.2665128103964357E-4</v>
      </c>
      <c r="M128" s="80">
        <v>2.1657791837098922E-4</v>
      </c>
      <c r="N128" s="80">
        <v>2.0650455570233488E-4</v>
      </c>
      <c r="O128" s="80">
        <v>1.9643119303368054E-4</v>
      </c>
      <c r="P128" s="80">
        <v>1.863578303650262E-4</v>
      </c>
      <c r="Q128" s="80">
        <v>1.7628446769637186E-4</v>
      </c>
      <c r="R128" s="79"/>
    </row>
    <row r="129" spans="1:18" x14ac:dyDescent="0.55000000000000004">
      <c r="A129" t="s">
        <v>331</v>
      </c>
      <c r="B129" s="79">
        <v>5.3485115646210256E-6</v>
      </c>
      <c r="C129" s="79">
        <v>5.3485115646210256E-6</v>
      </c>
      <c r="D129" s="79">
        <v>5.3485115646210256E-6</v>
      </c>
      <c r="E129" s="79">
        <v>5.3485115646210256E-6</v>
      </c>
      <c r="F129" s="79">
        <v>5.3485115646210256E-6</v>
      </c>
      <c r="G129" s="79">
        <v>5.3485115646210256E-6</v>
      </c>
      <c r="H129" s="80">
        <v>5.3485115646210256E-6</v>
      </c>
      <c r="I129" s="80">
        <v>5.3485115646210256E-6</v>
      </c>
      <c r="J129" s="80">
        <v>5.3485115646210256E-6</v>
      </c>
      <c r="K129" s="80">
        <v>5.3485115646210256E-6</v>
      </c>
      <c r="L129" s="80">
        <v>5.3485115646210256E-6</v>
      </c>
      <c r="M129" s="80">
        <v>5.3485115646210256E-6</v>
      </c>
      <c r="N129" s="80">
        <v>5.3485115646210256E-6</v>
      </c>
      <c r="O129" s="80">
        <v>5.3485115646210256E-6</v>
      </c>
      <c r="P129" s="80">
        <v>5.3485115646210256E-6</v>
      </c>
      <c r="Q129" s="80">
        <v>5.3485115646210256E-6</v>
      </c>
      <c r="R129" s="79"/>
    </row>
    <row r="130" spans="1:18" x14ac:dyDescent="0.55000000000000004">
      <c r="A130" t="s">
        <v>332</v>
      </c>
      <c r="B130" s="79">
        <v>2.1208176351837434E-5</v>
      </c>
      <c r="C130" s="79">
        <v>1.857036323854381E-5</v>
      </c>
      <c r="D130" s="79">
        <v>1.5932550125250186E-5</v>
      </c>
      <c r="E130" s="79">
        <v>1.3294737011956564E-5</v>
      </c>
      <c r="F130" s="79">
        <v>1.0656923898662942E-5</v>
      </c>
      <c r="G130" s="79">
        <v>8.0191107853693213E-6</v>
      </c>
      <c r="H130" s="80">
        <v>5.381297672075699E-6</v>
      </c>
      <c r="I130" s="80">
        <v>5.0878963544979869E-6</v>
      </c>
      <c r="J130" s="80">
        <v>5.0878963544979869E-6</v>
      </c>
      <c r="K130" s="80">
        <v>5.0878963544979869E-6</v>
      </c>
      <c r="L130" s="80">
        <v>5.0878963544979869E-6</v>
      </c>
      <c r="M130" s="80">
        <v>5.0878963544979869E-6</v>
      </c>
      <c r="N130" s="80">
        <v>5.0878963544979869E-6</v>
      </c>
      <c r="O130" s="80">
        <v>5.0878963544979869E-6</v>
      </c>
      <c r="P130" s="80">
        <v>5.0878963544979869E-6</v>
      </c>
      <c r="Q130" s="80">
        <v>5.0878963544979869E-6</v>
      </c>
      <c r="R130" s="79"/>
    </row>
    <row r="131" spans="1:18" x14ac:dyDescent="0.55000000000000004">
      <c r="A131" t="s">
        <v>141</v>
      </c>
      <c r="B131" s="79">
        <v>1.8842837465533281E-4</v>
      </c>
      <c r="C131" s="79">
        <v>1.8089126453880414E-4</v>
      </c>
      <c r="D131" s="79">
        <v>1.7335415442227547E-4</v>
      </c>
      <c r="E131" s="79">
        <v>1.658170443057468E-4</v>
      </c>
      <c r="F131" s="79">
        <v>1.5827993418921814E-4</v>
      </c>
      <c r="G131" s="79">
        <v>1.5074282407268952E-4</v>
      </c>
      <c r="H131" s="80">
        <v>1.4320571395616086E-4</v>
      </c>
      <c r="I131" s="80">
        <v>1.3566860383963219E-4</v>
      </c>
      <c r="J131" s="80">
        <v>1.2813149372310352E-4</v>
      </c>
      <c r="K131" s="80">
        <v>1.2059438360657487E-4</v>
      </c>
      <c r="L131" s="80">
        <v>1.1305727349004621E-4</v>
      </c>
      <c r="M131" s="80">
        <v>1.0552016337351756E-4</v>
      </c>
      <c r="N131" s="80">
        <v>9.7983053256988907E-5</v>
      </c>
      <c r="O131" s="80">
        <v>9.0445943140460253E-5</v>
      </c>
      <c r="P131" s="80">
        <v>8.29088330239316E-5</v>
      </c>
      <c r="Q131" s="80">
        <v>7.5371722907402946E-5</v>
      </c>
      <c r="R131" s="79"/>
    </row>
    <row r="132" spans="1:18" x14ac:dyDescent="0.55000000000000004">
      <c r="A132" t="s">
        <v>142</v>
      </c>
      <c r="B132" s="79">
        <v>4.1470496105269103E-5</v>
      </c>
      <c r="C132" s="79">
        <v>4.0716736522709556E-5</v>
      </c>
      <c r="D132" s="79">
        <v>3.9962976940150008E-5</v>
      </c>
      <c r="E132" s="79">
        <v>3.920921735759046E-5</v>
      </c>
      <c r="F132" s="79">
        <v>3.8455457775030912E-5</v>
      </c>
      <c r="G132" s="79">
        <v>3.7701698192471351E-5</v>
      </c>
      <c r="H132" s="80">
        <v>3.6947938609911803E-5</v>
      </c>
      <c r="I132" s="80">
        <v>3.6194179027352255E-5</v>
      </c>
      <c r="J132" s="80">
        <v>3.5440419444792707E-5</v>
      </c>
      <c r="K132" s="80">
        <v>3.4686659862233159E-5</v>
      </c>
      <c r="L132" s="80">
        <v>3.3932900279673611E-5</v>
      </c>
      <c r="M132" s="80">
        <v>3.3179140697114063E-5</v>
      </c>
      <c r="N132" s="80">
        <v>3.2425381114554516E-5</v>
      </c>
      <c r="O132" s="80">
        <v>3.1671621531994968E-5</v>
      </c>
      <c r="P132" s="80">
        <v>3.091786194943542E-5</v>
      </c>
      <c r="Q132" s="80">
        <v>3.0164102366875869E-5</v>
      </c>
      <c r="R132" s="79"/>
    </row>
    <row r="133" spans="1:18" x14ac:dyDescent="0.55000000000000004">
      <c r="A133" t="s">
        <v>333</v>
      </c>
      <c r="B133" s="79">
        <v>4.119025481712428E-5</v>
      </c>
      <c r="C133" s="79">
        <v>4.0441588845112137E-5</v>
      </c>
      <c r="D133" s="79">
        <v>3.9692922873099994E-5</v>
      </c>
      <c r="E133" s="79">
        <v>3.8944256901087851E-5</v>
      </c>
      <c r="F133" s="79">
        <v>3.8195590929075708E-5</v>
      </c>
      <c r="G133" s="79">
        <v>3.7446924957063552E-5</v>
      </c>
      <c r="H133" s="80">
        <v>3.6698258985051409E-5</v>
      </c>
      <c r="I133" s="80">
        <v>3.5949593013039266E-5</v>
      </c>
      <c r="J133" s="80">
        <v>3.5200927041027123E-5</v>
      </c>
      <c r="K133" s="80">
        <v>3.445226106901498E-5</v>
      </c>
      <c r="L133" s="80">
        <v>3.3703595097002837E-5</v>
      </c>
      <c r="M133" s="80">
        <v>3.2954929124990694E-5</v>
      </c>
      <c r="N133" s="80">
        <v>3.2206263152978551E-5</v>
      </c>
      <c r="O133" s="80">
        <v>3.1457597180966408E-5</v>
      </c>
      <c r="P133" s="80">
        <v>3.0708931208954265E-5</v>
      </c>
      <c r="Q133" s="80">
        <v>2.9960265236942118E-5</v>
      </c>
      <c r="R133" s="79"/>
    </row>
    <row r="134" spans="1:18" x14ac:dyDescent="0.55000000000000004">
      <c r="A134" t="s">
        <v>189</v>
      </c>
      <c r="B134" s="79">
        <v>8.0717555457112915E-5</v>
      </c>
      <c r="C134" s="79">
        <v>7.7755236569423126E-5</v>
      </c>
      <c r="D134" s="79">
        <v>7.4792917681733336E-5</v>
      </c>
      <c r="E134" s="79">
        <v>7.1830598794043546E-5</v>
      </c>
      <c r="F134" s="79">
        <v>6.8868279906353756E-5</v>
      </c>
      <c r="G134" s="79">
        <v>6.590596101866398E-5</v>
      </c>
      <c r="H134" s="80">
        <v>6.294364213097419E-5</v>
      </c>
      <c r="I134" s="80">
        <v>5.9981323243284401E-5</v>
      </c>
      <c r="J134" s="80">
        <v>5.7019004355594611E-5</v>
      </c>
      <c r="K134" s="80">
        <v>5.4056685467904821E-5</v>
      </c>
      <c r="L134" s="80">
        <v>5.1094366580215031E-5</v>
      </c>
      <c r="M134" s="80">
        <v>4.8132047692525242E-5</v>
      </c>
      <c r="N134" s="80">
        <v>4.5169728804835452E-5</v>
      </c>
      <c r="O134" s="80">
        <v>4.2207409917145662E-5</v>
      </c>
      <c r="P134" s="80">
        <v>3.9245091029455872E-5</v>
      </c>
      <c r="Q134" s="80">
        <v>3.6282772141766083E-5</v>
      </c>
      <c r="R134" s="79"/>
    </row>
    <row r="135" spans="1:18" x14ac:dyDescent="0.55000000000000004">
      <c r="A135" t="s">
        <v>143</v>
      </c>
      <c r="B135" s="79">
        <v>1.8796722695581734E-5</v>
      </c>
      <c r="C135" s="79">
        <v>1.8630677712861273E-5</v>
      </c>
      <c r="D135" s="79">
        <v>1.8464632730140812E-5</v>
      </c>
      <c r="E135" s="79">
        <v>1.829858774742035E-5</v>
      </c>
      <c r="F135" s="79">
        <v>1.8132542764699889E-5</v>
      </c>
      <c r="G135" s="79">
        <v>1.7966497781979435E-5</v>
      </c>
      <c r="H135" s="80">
        <v>1.7800452799258973E-5</v>
      </c>
      <c r="I135" s="80">
        <v>1.7634407816538512E-5</v>
      </c>
      <c r="J135" s="80">
        <v>1.7468362833818051E-5</v>
      </c>
      <c r="K135" s="80">
        <v>1.7302317851097589E-5</v>
      </c>
      <c r="L135" s="80">
        <v>1.7136272868377128E-5</v>
      </c>
      <c r="M135" s="80">
        <v>1.6970227885656667E-5</v>
      </c>
      <c r="N135" s="80">
        <v>1.6804182902936205E-5</v>
      </c>
      <c r="O135" s="80">
        <v>1.6638137920215744E-5</v>
      </c>
      <c r="P135" s="80">
        <v>1.6472092937495283E-5</v>
      </c>
      <c r="Q135" s="80">
        <v>1.6306047954774821E-5</v>
      </c>
      <c r="R135" s="79"/>
    </row>
    <row r="136" spans="1:18" x14ac:dyDescent="0.55000000000000004">
      <c r="A136" t="s">
        <v>334</v>
      </c>
      <c r="B136" s="79">
        <v>1.6648305675812228E-5</v>
      </c>
      <c r="C136" s="79">
        <v>1.6050556135000678E-5</v>
      </c>
      <c r="D136" s="79">
        <v>1.5452806594189129E-5</v>
      </c>
      <c r="E136" s="79">
        <v>1.4855057053377579E-5</v>
      </c>
      <c r="F136" s="79">
        <v>1.4257307512566029E-5</v>
      </c>
      <c r="G136" s="79">
        <v>1.3659557971754479E-5</v>
      </c>
      <c r="H136" s="80">
        <v>1.3061808430942929E-5</v>
      </c>
      <c r="I136" s="80">
        <v>1.2464058890131379E-5</v>
      </c>
      <c r="J136" s="80">
        <v>1.186630934931983E-5</v>
      </c>
      <c r="K136" s="80">
        <v>1.126855980850828E-5</v>
      </c>
      <c r="L136" s="80">
        <v>1.067081026769673E-5</v>
      </c>
      <c r="M136" s="80">
        <v>1.007306072688518E-5</v>
      </c>
      <c r="N136" s="80">
        <v>9.4753111860736303E-6</v>
      </c>
      <c r="O136" s="80">
        <v>8.8775616452620805E-6</v>
      </c>
      <c r="P136" s="80">
        <v>8.2798121044505307E-6</v>
      </c>
      <c r="Q136" s="80">
        <v>7.6820625636389808E-6</v>
      </c>
      <c r="R136" s="79"/>
    </row>
    <row r="137" spans="1:18" x14ac:dyDescent="0.55000000000000004">
      <c r="A137" t="s">
        <v>334</v>
      </c>
      <c r="B137" s="79">
        <v>1.6648305675812228E-5</v>
      </c>
      <c r="C137" s="79">
        <v>1.6050556135000678E-5</v>
      </c>
      <c r="D137" s="79">
        <v>1.5452806594189129E-5</v>
      </c>
      <c r="E137" s="79">
        <v>1.4855057053377579E-5</v>
      </c>
      <c r="F137" s="79">
        <v>1.4257307512566029E-5</v>
      </c>
      <c r="G137" s="79">
        <v>1.3659557971754479E-5</v>
      </c>
      <c r="H137" s="80">
        <v>1.3061808430942929E-5</v>
      </c>
      <c r="I137" s="80">
        <v>1.2464058890131379E-5</v>
      </c>
      <c r="J137" s="80">
        <v>1.186630934931983E-5</v>
      </c>
      <c r="K137" s="80">
        <v>1.126855980850828E-5</v>
      </c>
      <c r="L137" s="80">
        <v>1.067081026769673E-5</v>
      </c>
      <c r="M137" s="80">
        <v>1.007306072688518E-5</v>
      </c>
      <c r="N137" s="80">
        <v>9.4753111860736303E-6</v>
      </c>
      <c r="O137" s="80">
        <v>8.8775616452620805E-6</v>
      </c>
      <c r="P137" s="80">
        <v>8.2798121044505307E-6</v>
      </c>
      <c r="Q137" s="80">
        <v>7.6820625636389808E-6</v>
      </c>
      <c r="R137" s="79"/>
    </row>
    <row r="138" spans="1:18" x14ac:dyDescent="0.55000000000000004">
      <c r="A138" t="s">
        <v>190</v>
      </c>
      <c r="B138" s="79">
        <v>3.4965943458038128E-4</v>
      </c>
      <c r="C138" s="79">
        <v>3.3633907516779533E-4</v>
      </c>
      <c r="D138" s="79">
        <v>3.2301871575520939E-4</v>
      </c>
      <c r="E138" s="79">
        <v>3.0969835634262345E-4</v>
      </c>
      <c r="F138" s="79">
        <v>2.963779969300375E-4</v>
      </c>
      <c r="G138" s="79">
        <v>2.8305763751745156E-4</v>
      </c>
      <c r="H138" s="80">
        <v>2.6973727810486562E-4</v>
      </c>
      <c r="I138" s="80">
        <v>2.5641691869227967E-4</v>
      </c>
      <c r="J138" s="80">
        <v>2.4309655927969373E-4</v>
      </c>
      <c r="K138" s="80">
        <v>2.2977619986710779E-4</v>
      </c>
      <c r="L138" s="80">
        <v>2.1645584045452184E-4</v>
      </c>
      <c r="M138" s="80">
        <v>2.031354810419359E-4</v>
      </c>
      <c r="N138" s="80">
        <v>1.8981512162934995E-4</v>
      </c>
      <c r="O138" s="80">
        <v>1.7649476221676401E-4</v>
      </c>
      <c r="P138" s="80">
        <v>1.6317440280417807E-4</v>
      </c>
      <c r="Q138" s="80">
        <v>1.4985404339159212E-4</v>
      </c>
      <c r="R138" s="79"/>
    </row>
    <row r="139" spans="1:18" x14ac:dyDescent="0.55000000000000004">
      <c r="A139" t="s">
        <v>52</v>
      </c>
      <c r="B139" s="79">
        <v>4.6355804734355282E-6</v>
      </c>
      <c r="C139" s="79">
        <v>3.9856167043898326E-6</v>
      </c>
      <c r="D139" s="79">
        <v>3.3356529353441369E-6</v>
      </c>
      <c r="E139" s="79">
        <v>2.6856891662984413E-6</v>
      </c>
      <c r="F139" s="79">
        <v>2.0357253972527457E-6</v>
      </c>
      <c r="G139" s="79">
        <v>1.3857616282070494E-6</v>
      </c>
      <c r="H139" s="80">
        <v>1.3857616282070494E-6</v>
      </c>
      <c r="I139" s="80">
        <v>1.3857616282070494E-6</v>
      </c>
      <c r="J139" s="80">
        <v>1.3857616282070494E-6</v>
      </c>
      <c r="K139" s="80">
        <v>1.3857616282070494E-6</v>
      </c>
      <c r="L139" s="80">
        <v>1.3857616282070494E-6</v>
      </c>
      <c r="M139" s="80">
        <v>1.3857616282070494E-6</v>
      </c>
      <c r="N139" s="80">
        <v>1.3857616282070494E-6</v>
      </c>
      <c r="O139" s="80">
        <v>1.3857616282070494E-6</v>
      </c>
      <c r="P139" s="80">
        <v>1.3857616282070494E-6</v>
      </c>
      <c r="Q139" s="80">
        <v>1.3857616282070494E-6</v>
      </c>
      <c r="R139" s="79"/>
    </row>
    <row r="140" spans="1:18" x14ac:dyDescent="0.55000000000000004">
      <c r="A140" t="s">
        <v>144</v>
      </c>
      <c r="B140" s="79">
        <v>1.219650568796801E-5</v>
      </c>
      <c r="C140" s="79">
        <v>1.1966352574189086E-5</v>
      </c>
      <c r="D140" s="79">
        <v>1.1736199460410163E-5</v>
      </c>
      <c r="E140" s="79">
        <v>1.1506046346631239E-5</v>
      </c>
      <c r="F140" s="79">
        <v>1.1275893232852316E-5</v>
      </c>
      <c r="G140" s="79">
        <v>1.1045740119073396E-5</v>
      </c>
      <c r="H140" s="80">
        <v>1.0815587005294472E-5</v>
      </c>
      <c r="I140" s="80">
        <v>1.0585433891515549E-5</v>
      </c>
      <c r="J140" s="80">
        <v>1.0355280777736625E-5</v>
      </c>
      <c r="K140" s="80">
        <v>1.0125127663957702E-5</v>
      </c>
      <c r="L140" s="80">
        <v>9.8949745501787785E-6</v>
      </c>
      <c r="M140" s="80">
        <v>9.6648214363998551E-6</v>
      </c>
      <c r="N140" s="80">
        <v>9.4346683226209316E-6</v>
      </c>
      <c r="O140" s="80">
        <v>9.2045152088420082E-6</v>
      </c>
      <c r="P140" s="80">
        <v>8.9743620950630847E-6</v>
      </c>
      <c r="Q140" s="80">
        <v>8.7442089812841613E-6</v>
      </c>
      <c r="R140" s="79"/>
    </row>
    <row r="141" spans="1:18" x14ac:dyDescent="0.55000000000000004">
      <c r="A141" t="s">
        <v>335</v>
      </c>
      <c r="B141" s="79">
        <v>3.7627032777258631E-6</v>
      </c>
      <c r="C141" s="79">
        <v>3.7627032777258631E-6</v>
      </c>
      <c r="D141" s="79">
        <v>3.7627032777258631E-6</v>
      </c>
      <c r="E141" s="79">
        <v>3.7627032777258631E-6</v>
      </c>
      <c r="F141" s="79">
        <v>3.7627032777258631E-6</v>
      </c>
      <c r="G141" s="79">
        <v>3.7627032777258631E-6</v>
      </c>
      <c r="H141" s="80">
        <v>3.7627032777258631E-6</v>
      </c>
      <c r="I141" s="80">
        <v>3.7627032777258631E-6</v>
      </c>
      <c r="J141" s="80">
        <v>3.7627032777258631E-6</v>
      </c>
      <c r="K141" s="80">
        <v>3.7627032777258631E-6</v>
      </c>
      <c r="L141" s="80">
        <v>3.7627032777258631E-6</v>
      </c>
      <c r="M141" s="80">
        <v>3.7627032777258631E-6</v>
      </c>
      <c r="N141" s="80">
        <v>3.7627032777258631E-6</v>
      </c>
      <c r="O141" s="80">
        <v>3.7627032777258631E-6</v>
      </c>
      <c r="P141" s="80">
        <v>3.7627032777258631E-6</v>
      </c>
      <c r="Q141" s="80">
        <v>3.7627032777258631E-6</v>
      </c>
      <c r="R141" s="79"/>
    </row>
    <row r="142" spans="1:18" x14ac:dyDescent="0.55000000000000004">
      <c r="A142" t="s">
        <v>336</v>
      </c>
      <c r="B142" s="79">
        <v>7.8136045842769863E-6</v>
      </c>
      <c r="C142" s="79">
        <v>7.7310465537220972E-6</v>
      </c>
      <c r="D142" s="79">
        <v>7.6484885231672082E-6</v>
      </c>
      <c r="E142" s="79">
        <v>7.5659304926123192E-6</v>
      </c>
      <c r="F142" s="79">
        <v>7.4833724620574302E-6</v>
      </c>
      <c r="G142" s="79">
        <v>7.4008144315025428E-6</v>
      </c>
      <c r="H142" s="80">
        <v>7.3182564009476538E-6</v>
      </c>
      <c r="I142" s="80">
        <v>7.2356983703927648E-6</v>
      </c>
      <c r="J142" s="80">
        <v>7.1531403398378757E-6</v>
      </c>
      <c r="K142" s="80">
        <v>7.0705823092829867E-6</v>
      </c>
      <c r="L142" s="80">
        <v>6.9880242787280977E-6</v>
      </c>
      <c r="M142" s="80">
        <v>6.9054662481732087E-6</v>
      </c>
      <c r="N142" s="80">
        <v>6.8229082176183196E-6</v>
      </c>
      <c r="O142" s="80">
        <v>6.7403501870634306E-6</v>
      </c>
      <c r="P142" s="80">
        <v>6.6577921565085416E-6</v>
      </c>
      <c r="Q142" s="80">
        <v>6.5752341259536526E-6</v>
      </c>
      <c r="R142" s="79"/>
    </row>
    <row r="143" spans="1:18" x14ac:dyDescent="0.55000000000000004">
      <c r="A143" t="s">
        <v>145</v>
      </c>
      <c r="B143" s="79">
        <v>1.3410301828438762E-4</v>
      </c>
      <c r="C143" s="79">
        <v>1.3186815192732789E-4</v>
      </c>
      <c r="D143" s="79">
        <v>1.2963328557026815E-4</v>
      </c>
      <c r="E143" s="79">
        <v>1.2739841921320842E-4</v>
      </c>
      <c r="F143" s="79">
        <v>1.2516355285614869E-4</v>
      </c>
      <c r="G143" s="79">
        <v>1.2292868649908901E-4</v>
      </c>
      <c r="H143" s="80">
        <v>1.2069382014202929E-4</v>
      </c>
      <c r="I143" s="80">
        <v>1.1845895378496957E-4</v>
      </c>
      <c r="J143" s="80">
        <v>1.1622408742790985E-4</v>
      </c>
      <c r="K143" s="80">
        <v>1.1398922107085013E-4</v>
      </c>
      <c r="L143" s="80">
        <v>1.1175435471379041E-4</v>
      </c>
      <c r="M143" s="80">
        <v>1.0951948835673068E-4</v>
      </c>
      <c r="N143" s="80">
        <v>1.0728462199967096E-4</v>
      </c>
      <c r="O143" s="80">
        <v>1.0504975564261124E-4</v>
      </c>
      <c r="P143" s="80">
        <v>1.0281488928555152E-4</v>
      </c>
      <c r="Q143" s="80">
        <v>1.005800229284918E-4</v>
      </c>
      <c r="R143" s="79"/>
    </row>
    <row r="144" spans="1:18" x14ac:dyDescent="0.55000000000000004">
      <c r="A144" t="s">
        <v>34</v>
      </c>
      <c r="B144" s="79">
        <v>2.7951479044875335E-4</v>
      </c>
      <c r="C144" s="79">
        <v>2.6833475390648142E-4</v>
      </c>
      <c r="D144" s="79">
        <v>2.5715471736420948E-4</v>
      </c>
      <c r="E144" s="79">
        <v>2.4597468082193755E-4</v>
      </c>
      <c r="F144" s="79">
        <v>2.3479464427966562E-4</v>
      </c>
      <c r="G144" s="79">
        <v>2.2361460773739374E-4</v>
      </c>
      <c r="H144" s="80">
        <v>2.1243457119512181E-4</v>
      </c>
      <c r="I144" s="80">
        <v>2.0125453465284987E-4</v>
      </c>
      <c r="J144" s="80">
        <v>1.9007449811057794E-4</v>
      </c>
      <c r="K144" s="80">
        <v>1.7889446156830601E-4</v>
      </c>
      <c r="L144" s="80">
        <v>1.6771442502603408E-4</v>
      </c>
      <c r="M144" s="80">
        <v>1.5653438848376214E-4</v>
      </c>
      <c r="N144" s="80">
        <v>1.4535435194149021E-4</v>
      </c>
      <c r="O144" s="80">
        <v>1.3417431539921828E-4</v>
      </c>
      <c r="P144" s="80">
        <v>1.2299427885694635E-4</v>
      </c>
      <c r="Q144" s="80">
        <v>1.1181424231467443E-4</v>
      </c>
      <c r="R144" s="79"/>
    </row>
    <row r="145" spans="1:18" x14ac:dyDescent="0.55000000000000004">
      <c r="A145" t="s">
        <v>35</v>
      </c>
      <c r="B145" s="79">
        <v>7.6996012531884485E-5</v>
      </c>
      <c r="C145" s="79">
        <v>7.4573345196376426E-5</v>
      </c>
      <c r="D145" s="79">
        <v>7.2150677860868367E-5</v>
      </c>
      <c r="E145" s="79">
        <v>6.9728010525360308E-5</v>
      </c>
      <c r="F145" s="79">
        <v>6.7305343189852249E-5</v>
      </c>
      <c r="G145" s="79">
        <v>6.4882675854344203E-5</v>
      </c>
      <c r="H145" s="80">
        <v>6.2460008518836144E-5</v>
      </c>
      <c r="I145" s="80">
        <v>6.0037341183328085E-5</v>
      </c>
      <c r="J145" s="80">
        <v>5.7614673847820026E-5</v>
      </c>
      <c r="K145" s="80">
        <v>5.5192006512311967E-5</v>
      </c>
      <c r="L145" s="80">
        <v>5.2769339176803908E-5</v>
      </c>
      <c r="M145" s="80">
        <v>5.0346671841295848E-5</v>
      </c>
      <c r="N145" s="80">
        <v>4.7924004505787789E-5</v>
      </c>
      <c r="O145" s="80">
        <v>4.550133717027973E-5</v>
      </c>
      <c r="P145" s="80">
        <v>4.3078669834771671E-5</v>
      </c>
      <c r="Q145" s="80">
        <v>4.0656002499263612E-5</v>
      </c>
      <c r="R145" s="79"/>
    </row>
    <row r="146" spans="1:18" x14ac:dyDescent="0.55000000000000004">
      <c r="A146" t="s">
        <v>28</v>
      </c>
      <c r="B146" s="79">
        <v>8.1884313618361333E-5</v>
      </c>
      <c r="C146" s="79">
        <v>7.6431050025150635E-5</v>
      </c>
      <c r="D146" s="79">
        <v>7.0977786431939937E-5</v>
      </c>
      <c r="E146" s="79">
        <v>6.5524522838729239E-5</v>
      </c>
      <c r="F146" s="79">
        <v>6.0071259245518534E-5</v>
      </c>
      <c r="G146" s="79">
        <v>5.4617995652307822E-5</v>
      </c>
      <c r="H146" s="80">
        <v>4.9164732059097117E-5</v>
      </c>
      <c r="I146" s="80">
        <v>4.3711468465886412E-5</v>
      </c>
      <c r="J146" s="80">
        <v>3.8258204872675708E-5</v>
      </c>
      <c r="K146" s="80">
        <v>3.2804941279465003E-5</v>
      </c>
      <c r="L146" s="80">
        <v>2.7351677686254301E-5</v>
      </c>
      <c r="M146" s="80">
        <v>2.18984140930436E-5</v>
      </c>
      <c r="N146" s="80">
        <v>1.6445150499832898E-5</v>
      </c>
      <c r="O146" s="80">
        <v>1.0991886906622197E-5</v>
      </c>
      <c r="P146" s="80">
        <v>5.5386233134114945E-6</v>
      </c>
      <c r="Q146" s="80">
        <v>5.0878963544979869E-6</v>
      </c>
      <c r="R146" s="79"/>
    </row>
    <row r="147" spans="1:18" x14ac:dyDescent="0.55000000000000004">
      <c r="A147" t="s">
        <v>146</v>
      </c>
      <c r="B147" s="79">
        <v>9.4846474779973982E-5</v>
      </c>
      <c r="C147" s="79">
        <v>8.9279718591832709E-5</v>
      </c>
      <c r="D147" s="79">
        <v>8.3712962403691436E-5</v>
      </c>
      <c r="E147" s="79">
        <v>7.8146206215550163E-5</v>
      </c>
      <c r="F147" s="79">
        <v>7.257945002740889E-5</v>
      </c>
      <c r="G147" s="79">
        <v>6.7012693839267604E-5</v>
      </c>
      <c r="H147" s="80">
        <v>6.1445937651126331E-5</v>
      </c>
      <c r="I147" s="80">
        <v>5.5879181462985058E-5</v>
      </c>
      <c r="J147" s="80">
        <v>5.0312425274843785E-5</v>
      </c>
      <c r="K147" s="80">
        <v>4.4745669086702512E-5</v>
      </c>
      <c r="L147" s="80">
        <v>3.9178912898561239E-5</v>
      </c>
      <c r="M147" s="80">
        <v>3.3612156710419966E-5</v>
      </c>
      <c r="N147" s="80">
        <v>2.804540052227869E-5</v>
      </c>
      <c r="O147" s="80">
        <v>2.2478644334137414E-5</v>
      </c>
      <c r="P147" s="80">
        <v>1.6911888145996137E-5</v>
      </c>
      <c r="Q147" s="80">
        <v>1.1345131957854861E-5</v>
      </c>
      <c r="R147" s="79"/>
    </row>
    <row r="148" spans="1:18" x14ac:dyDescent="0.55000000000000004">
      <c r="A148" t="s">
        <v>337</v>
      </c>
      <c r="B148" s="79">
        <v>3.8122358971461994E-6</v>
      </c>
      <c r="C148" s="79">
        <v>3.7207949376372925E-6</v>
      </c>
      <c r="D148" s="79">
        <v>3.6293539781283857E-6</v>
      </c>
      <c r="E148" s="79">
        <v>3.5379130186194789E-6</v>
      </c>
      <c r="F148" s="79">
        <v>3.446472059110572E-6</v>
      </c>
      <c r="G148" s="79">
        <v>3.3550310996016652E-6</v>
      </c>
      <c r="H148" s="80">
        <v>3.3550310996016652E-6</v>
      </c>
      <c r="I148" s="80">
        <v>3.3550310996016652E-6</v>
      </c>
      <c r="J148" s="80">
        <v>3.3550310996016652E-6</v>
      </c>
      <c r="K148" s="80">
        <v>3.3550310996016652E-6</v>
      </c>
      <c r="L148" s="80">
        <v>3.3550310996016652E-6</v>
      </c>
      <c r="M148" s="80">
        <v>3.3550310996016652E-6</v>
      </c>
      <c r="N148" s="80">
        <v>3.3550310996016652E-6</v>
      </c>
      <c r="O148" s="80">
        <v>3.3550310996016652E-6</v>
      </c>
      <c r="P148" s="80">
        <v>3.3550310996016652E-6</v>
      </c>
      <c r="Q148" s="80">
        <v>3.3550310996016652E-6</v>
      </c>
      <c r="R148" s="79"/>
    </row>
    <row r="149" spans="1:18" x14ac:dyDescent="0.55000000000000004">
      <c r="A149" t="s">
        <v>338</v>
      </c>
      <c r="B149" s="79">
        <v>1.8810310527887399E-7</v>
      </c>
      <c r="C149" s="79">
        <v>1.8810310527887399E-7</v>
      </c>
      <c r="D149" s="79">
        <v>1.8810310527887399E-7</v>
      </c>
      <c r="E149" s="79">
        <v>1.8810310527887399E-7</v>
      </c>
      <c r="F149" s="79">
        <v>1.8810310527887399E-7</v>
      </c>
      <c r="G149" s="79">
        <v>1.8810310527887399E-7</v>
      </c>
      <c r="H149" s="80">
        <v>1.8810310527887399E-7</v>
      </c>
      <c r="I149" s="80">
        <v>1.8810310527887399E-7</v>
      </c>
      <c r="J149" s="80">
        <v>1.8810310527887399E-7</v>
      </c>
      <c r="K149" s="80">
        <v>1.8810310527887399E-7</v>
      </c>
      <c r="L149" s="80">
        <v>1.8810310527887399E-7</v>
      </c>
      <c r="M149" s="80">
        <v>1.8810310527887399E-7</v>
      </c>
      <c r="N149" s="80">
        <v>1.8810310527887399E-7</v>
      </c>
      <c r="O149" s="80">
        <v>1.8810310527887399E-7</v>
      </c>
      <c r="P149" s="80">
        <v>1.8810310527887399E-7</v>
      </c>
      <c r="Q149" s="80">
        <v>1.8810310527887399E-7</v>
      </c>
      <c r="R149" s="79"/>
    </row>
    <row r="150" spans="1:18" x14ac:dyDescent="0.55000000000000004">
      <c r="A150" t="s">
        <v>339</v>
      </c>
      <c r="B150" s="79">
        <v>2.8047235642505377E-5</v>
      </c>
      <c r="C150" s="79">
        <v>2.7838541744137167E-5</v>
      </c>
      <c r="D150" s="79">
        <v>2.7629847845768957E-5</v>
      </c>
      <c r="E150" s="79">
        <v>2.7421153947400747E-5</v>
      </c>
      <c r="F150" s="79">
        <v>2.7212460049032536E-5</v>
      </c>
      <c r="G150" s="79">
        <v>2.7003766150664326E-5</v>
      </c>
      <c r="H150" s="80">
        <v>2.6795072252296116E-5</v>
      </c>
      <c r="I150" s="80">
        <v>2.6586378353927906E-5</v>
      </c>
      <c r="J150" s="80">
        <v>2.6377684455559696E-5</v>
      </c>
      <c r="K150" s="80">
        <v>2.6168990557191485E-5</v>
      </c>
      <c r="L150" s="80">
        <v>2.5960296658823275E-5</v>
      </c>
      <c r="M150" s="80">
        <v>2.5751602760455065E-5</v>
      </c>
      <c r="N150" s="80">
        <v>2.5542908862086855E-5</v>
      </c>
      <c r="O150" s="80">
        <v>2.5334214963718645E-5</v>
      </c>
      <c r="P150" s="80">
        <v>2.5125521065350434E-5</v>
      </c>
      <c r="Q150" s="80">
        <v>2.4916827166982224E-5</v>
      </c>
      <c r="R150" s="79"/>
    </row>
    <row r="151" spans="1:18" x14ac:dyDescent="0.55000000000000004">
      <c r="A151" t="s">
        <v>340</v>
      </c>
      <c r="B151" s="79">
        <v>6.0969331477229757E-6</v>
      </c>
      <c r="C151" s="79">
        <v>5.5543029629738811E-6</v>
      </c>
      <c r="D151" s="79">
        <v>5.0116727782247864E-6</v>
      </c>
      <c r="E151" s="79">
        <v>4.4690425934756917E-6</v>
      </c>
      <c r="F151" s="79">
        <v>3.9264124087265971E-6</v>
      </c>
      <c r="G151" s="79">
        <v>3.3837822239775024E-6</v>
      </c>
      <c r="H151" s="80">
        <v>3.3837822239775024E-6</v>
      </c>
      <c r="I151" s="80">
        <v>3.3837822239775024E-6</v>
      </c>
      <c r="J151" s="80">
        <v>3.3837822239775024E-6</v>
      </c>
      <c r="K151" s="80">
        <v>3.3837822239775024E-6</v>
      </c>
      <c r="L151" s="80">
        <v>3.3837822239775024E-6</v>
      </c>
      <c r="M151" s="80">
        <v>3.3837822239775024E-6</v>
      </c>
      <c r="N151" s="80">
        <v>3.3837822239775024E-6</v>
      </c>
      <c r="O151" s="80">
        <v>3.3837822239775024E-6</v>
      </c>
      <c r="P151" s="80">
        <v>3.3837822239775024E-6</v>
      </c>
      <c r="Q151" s="80">
        <v>3.3837822239775024E-6</v>
      </c>
      <c r="R151" s="79"/>
    </row>
    <row r="152" spans="1:18" x14ac:dyDescent="0.55000000000000004">
      <c r="A152" t="s">
        <v>147</v>
      </c>
      <c r="B152" s="79">
        <v>4.2573917450380248E-5</v>
      </c>
      <c r="C152" s="79">
        <v>4.1722491358181679E-5</v>
      </c>
      <c r="D152" s="79">
        <v>4.0871065265983111E-5</v>
      </c>
      <c r="E152" s="79">
        <v>4.0019639173784542E-5</v>
      </c>
      <c r="F152" s="79">
        <v>3.9168213081585974E-5</v>
      </c>
      <c r="G152" s="79">
        <v>3.8316786989387392E-5</v>
      </c>
      <c r="H152" s="80">
        <v>3.7465360897188824E-5</v>
      </c>
      <c r="I152" s="80">
        <v>3.6613934804990255E-5</v>
      </c>
      <c r="J152" s="80">
        <v>3.5762508712791687E-5</v>
      </c>
      <c r="K152" s="80">
        <v>3.4911082620593118E-5</v>
      </c>
      <c r="L152" s="80">
        <v>3.405965652839455E-5</v>
      </c>
      <c r="M152" s="80">
        <v>3.3208230436195981E-5</v>
      </c>
      <c r="N152" s="80">
        <v>3.2356804343997413E-5</v>
      </c>
      <c r="O152" s="80">
        <v>3.1505378251798844E-5</v>
      </c>
      <c r="P152" s="80">
        <v>3.0653952159600276E-5</v>
      </c>
      <c r="Q152" s="80">
        <v>2.9802526067401704E-5</v>
      </c>
      <c r="R152" s="79"/>
    </row>
    <row r="153" spans="1:18" x14ac:dyDescent="0.55000000000000004">
      <c r="A153" t="s">
        <v>148</v>
      </c>
      <c r="B153" s="79">
        <v>3.6522573864641091E-4</v>
      </c>
      <c r="C153" s="79">
        <v>3.5137237211265121E-4</v>
      </c>
      <c r="D153" s="79">
        <v>3.3751900557889151E-4</v>
      </c>
      <c r="E153" s="79">
        <v>3.2366563904513181E-4</v>
      </c>
      <c r="F153" s="79">
        <v>3.098122725113721E-4</v>
      </c>
      <c r="G153" s="79">
        <v>2.959589059776123E-4</v>
      </c>
      <c r="H153" s="80">
        <v>2.8210553944385259E-4</v>
      </c>
      <c r="I153" s="80">
        <v>2.6825217291009289E-4</v>
      </c>
      <c r="J153" s="80">
        <v>2.5439880637633319E-4</v>
      </c>
      <c r="K153" s="80">
        <v>2.4054543984257346E-4</v>
      </c>
      <c r="L153" s="80">
        <v>2.2669207330881374E-4</v>
      </c>
      <c r="M153" s="80">
        <v>2.1283870677505401E-4</v>
      </c>
      <c r="N153" s="80">
        <v>1.9898534024129428E-4</v>
      </c>
      <c r="O153" s="80">
        <v>1.8513197370753455E-4</v>
      </c>
      <c r="P153" s="80">
        <v>1.7127860717377482E-4</v>
      </c>
      <c r="Q153" s="80">
        <v>1.5742524064001509E-4</v>
      </c>
      <c r="R153" s="79"/>
    </row>
    <row r="154" spans="1:18" x14ac:dyDescent="0.55000000000000004">
      <c r="A154" t="s">
        <v>29</v>
      </c>
      <c r="B154" s="79">
        <v>3.3023364044022042E-4</v>
      </c>
      <c r="C154" s="79">
        <v>3.2026434183827254E-4</v>
      </c>
      <c r="D154" s="79">
        <v>3.1029504323632466E-4</v>
      </c>
      <c r="E154" s="79">
        <v>3.0032574463437678E-4</v>
      </c>
      <c r="F154" s="79">
        <v>2.903564460324289E-4</v>
      </c>
      <c r="G154" s="79">
        <v>2.8038714743048107E-4</v>
      </c>
      <c r="H154" s="80">
        <v>2.7041784882853319E-4</v>
      </c>
      <c r="I154" s="80">
        <v>2.6044855022658531E-4</v>
      </c>
      <c r="J154" s="80">
        <v>2.5047925162463743E-4</v>
      </c>
      <c r="K154" s="80">
        <v>2.4050995302268954E-4</v>
      </c>
      <c r="L154" s="80">
        <v>2.3054065442074166E-4</v>
      </c>
      <c r="M154" s="80">
        <v>2.2057135581879378E-4</v>
      </c>
      <c r="N154" s="80">
        <v>2.106020572168459E-4</v>
      </c>
      <c r="O154" s="80">
        <v>2.0063275861489802E-4</v>
      </c>
      <c r="P154" s="80">
        <v>1.9066346001295014E-4</v>
      </c>
      <c r="Q154" s="80">
        <v>1.8069416141100226E-4</v>
      </c>
      <c r="R154" s="79"/>
    </row>
    <row r="155" spans="1:18" x14ac:dyDescent="0.55000000000000004">
      <c r="A155" t="s">
        <v>191</v>
      </c>
      <c r="B155" s="79">
        <v>7.4974344594184761E-5</v>
      </c>
      <c r="C155" s="79">
        <v>7.3407946717408729E-5</v>
      </c>
      <c r="D155" s="79">
        <v>7.1841548840632696E-5</v>
      </c>
      <c r="E155" s="79">
        <v>7.0275150963856664E-5</v>
      </c>
      <c r="F155" s="79">
        <v>6.8708753087080632E-5</v>
      </c>
      <c r="G155" s="79">
        <v>6.7142355210304599E-5</v>
      </c>
      <c r="H155" s="80">
        <v>6.5575957333528567E-5</v>
      </c>
      <c r="I155" s="80">
        <v>6.4009559456752534E-5</v>
      </c>
      <c r="J155" s="80">
        <v>6.2443161579976502E-5</v>
      </c>
      <c r="K155" s="80">
        <v>6.087676370320047E-5</v>
      </c>
      <c r="L155" s="80">
        <v>5.9310365826424437E-5</v>
      </c>
      <c r="M155" s="80">
        <v>5.7743967949648405E-5</v>
      </c>
      <c r="N155" s="80">
        <v>5.6177570072872372E-5</v>
      </c>
      <c r="O155" s="80">
        <v>5.461117219609634E-5</v>
      </c>
      <c r="P155" s="80">
        <v>5.3044774319320308E-5</v>
      </c>
      <c r="Q155" s="80">
        <v>5.1478376442544275E-5</v>
      </c>
      <c r="R155" s="79"/>
    </row>
    <row r="156" spans="1:18" x14ac:dyDescent="0.55000000000000004">
      <c r="A156" t="s">
        <v>192</v>
      </c>
      <c r="B156" s="79">
        <v>1.6548560385349345E-5</v>
      </c>
      <c r="C156" s="79">
        <v>1.6548560385349345E-5</v>
      </c>
      <c r="D156" s="79">
        <v>1.6548560385349345E-5</v>
      </c>
      <c r="E156" s="79">
        <v>1.6548560385349345E-5</v>
      </c>
      <c r="F156" s="79">
        <v>1.6548560385349345E-5</v>
      </c>
      <c r="G156" s="79">
        <v>1.6548560385349345E-5</v>
      </c>
      <c r="H156" s="80">
        <v>1.6548560385349345E-5</v>
      </c>
      <c r="I156" s="80">
        <v>1.6548560385349345E-5</v>
      </c>
      <c r="J156" s="80">
        <v>1.6548560385349345E-5</v>
      </c>
      <c r="K156" s="80">
        <v>1.6548560385349345E-5</v>
      </c>
      <c r="L156" s="80">
        <v>1.6548560385349345E-5</v>
      </c>
      <c r="M156" s="80">
        <v>1.6548560385349345E-5</v>
      </c>
      <c r="N156" s="80">
        <v>1.6548560385349345E-5</v>
      </c>
      <c r="O156" s="80">
        <v>1.6548560385349345E-5</v>
      </c>
      <c r="P156" s="80">
        <v>1.6548560385349345E-5</v>
      </c>
      <c r="Q156" s="80">
        <v>1.6548560385349345E-5</v>
      </c>
      <c r="R156" s="79"/>
    </row>
    <row r="157" spans="1:18" x14ac:dyDescent="0.55000000000000004">
      <c r="A157" t="s">
        <v>341</v>
      </c>
      <c r="B157" s="79">
        <v>4.268377833998884E-6</v>
      </c>
      <c r="C157" s="79">
        <v>3.9743846733265831E-6</v>
      </c>
      <c r="D157" s="79">
        <v>3.6803915126542822E-6</v>
      </c>
      <c r="E157" s="79">
        <v>3.3863983519819813E-6</v>
      </c>
      <c r="F157" s="79">
        <v>3.0924051913096804E-6</v>
      </c>
      <c r="G157" s="79">
        <v>2.7984120306373796E-6</v>
      </c>
      <c r="H157" s="80">
        <v>2.7984120306373796E-6</v>
      </c>
      <c r="I157" s="80">
        <v>2.7984120306373796E-6</v>
      </c>
      <c r="J157" s="80">
        <v>2.7984120306373796E-6</v>
      </c>
      <c r="K157" s="80">
        <v>2.7984120306373796E-6</v>
      </c>
      <c r="L157" s="80">
        <v>2.7984120306373796E-6</v>
      </c>
      <c r="M157" s="80">
        <v>2.7984120306373796E-6</v>
      </c>
      <c r="N157" s="80">
        <v>2.7984120306373796E-6</v>
      </c>
      <c r="O157" s="80">
        <v>2.7984120306373796E-6</v>
      </c>
      <c r="P157" s="80">
        <v>2.7984120306373796E-6</v>
      </c>
      <c r="Q157" s="80">
        <v>2.7984120306373796E-6</v>
      </c>
      <c r="R157" s="79"/>
    </row>
    <row r="158" spans="1:18" x14ac:dyDescent="0.55000000000000004">
      <c r="A158" t="s">
        <v>342</v>
      </c>
      <c r="B158" s="79">
        <v>2.3384110759454776E-6</v>
      </c>
      <c r="C158" s="79">
        <v>2.1418810750795121E-6</v>
      </c>
      <c r="D158" s="79">
        <v>1.9453510742135466E-6</v>
      </c>
      <c r="E158" s="79">
        <v>1.7488210733475812E-6</v>
      </c>
      <c r="F158" s="79">
        <v>1.5522910724816159E-6</v>
      </c>
      <c r="G158" s="79">
        <v>1.3557610716156508E-6</v>
      </c>
      <c r="H158" s="80">
        <v>1.3557610716156508E-6</v>
      </c>
      <c r="I158" s="80">
        <v>1.3557610716156508E-6</v>
      </c>
      <c r="J158" s="80">
        <v>1.3557610716156508E-6</v>
      </c>
      <c r="K158" s="80">
        <v>1.3557610716156508E-6</v>
      </c>
      <c r="L158" s="80">
        <v>1.3557610716156508E-6</v>
      </c>
      <c r="M158" s="80">
        <v>1.3557610716156508E-6</v>
      </c>
      <c r="N158" s="80">
        <v>1.3557610716156508E-6</v>
      </c>
      <c r="O158" s="80">
        <v>1.3557610716156508E-6</v>
      </c>
      <c r="P158" s="80">
        <v>1.3557610716156508E-6</v>
      </c>
      <c r="Q158" s="80">
        <v>1.3557610716156508E-6</v>
      </c>
      <c r="R158" s="79"/>
    </row>
    <row r="159" spans="1:18" x14ac:dyDescent="0.55000000000000004">
      <c r="A159" t="s">
        <v>343</v>
      </c>
      <c r="B159" s="79">
        <v>2.615153396393941E-5</v>
      </c>
      <c r="C159" s="79">
        <v>2.5089616967537965E-5</v>
      </c>
      <c r="D159" s="79">
        <v>2.4027699971136519E-5</v>
      </c>
      <c r="E159" s="79">
        <v>2.2965782974735074E-5</v>
      </c>
      <c r="F159" s="79">
        <v>2.1903865978333628E-5</v>
      </c>
      <c r="G159" s="79">
        <v>2.0841948981932183E-5</v>
      </c>
      <c r="H159" s="80">
        <v>1.9780031985530737E-5</v>
      </c>
      <c r="I159" s="80">
        <v>1.8718114989129292E-5</v>
      </c>
      <c r="J159" s="80">
        <v>1.7656197992727846E-5</v>
      </c>
      <c r="K159" s="80">
        <v>1.6594280996326401E-5</v>
      </c>
      <c r="L159" s="80">
        <v>1.5532363999924955E-5</v>
      </c>
      <c r="M159" s="80">
        <v>1.4470447003523509E-5</v>
      </c>
      <c r="N159" s="80">
        <v>1.3408530007122064E-5</v>
      </c>
      <c r="O159" s="80">
        <v>1.2346613010720618E-5</v>
      </c>
      <c r="P159" s="80">
        <v>1.1284696014319173E-5</v>
      </c>
      <c r="Q159" s="80">
        <v>1.0222779017917727E-5</v>
      </c>
      <c r="R159" s="79"/>
    </row>
    <row r="160" spans="1:18" x14ac:dyDescent="0.55000000000000004">
      <c r="A160" t="s">
        <v>211</v>
      </c>
      <c r="B160" s="79">
        <v>7.1275551515635079E-5</v>
      </c>
      <c r="C160" s="79">
        <v>6.8912959171625203E-5</v>
      </c>
      <c r="D160" s="79">
        <v>6.6550366827615326E-5</v>
      </c>
      <c r="E160" s="79">
        <v>6.4187774483605449E-5</v>
      </c>
      <c r="F160" s="79">
        <v>6.1825182139595573E-5</v>
      </c>
      <c r="G160" s="79">
        <v>5.9462589795585723E-5</v>
      </c>
      <c r="H160" s="80">
        <v>5.7099997451575853E-5</v>
      </c>
      <c r="I160" s="80">
        <v>5.4737405107565984E-5</v>
      </c>
      <c r="J160" s="80">
        <v>5.2374812763556114E-5</v>
      </c>
      <c r="K160" s="80">
        <v>5.0012220419546244E-5</v>
      </c>
      <c r="L160" s="80">
        <v>4.7649628075536374E-5</v>
      </c>
      <c r="M160" s="80">
        <v>4.5287035731526504E-5</v>
      </c>
      <c r="N160" s="80">
        <v>4.2924443387516634E-5</v>
      </c>
      <c r="O160" s="80">
        <v>4.0561851043506764E-5</v>
      </c>
      <c r="P160" s="80">
        <v>3.8199258699496895E-5</v>
      </c>
      <c r="Q160" s="80">
        <v>3.5836666355487025E-5</v>
      </c>
      <c r="R160" s="79"/>
    </row>
    <row r="161" spans="1:18" x14ac:dyDescent="0.55000000000000004">
      <c r="A161" t="s">
        <v>344</v>
      </c>
      <c r="B161" s="79">
        <v>6.1164886580621213E-6</v>
      </c>
      <c r="C161" s="79">
        <v>5.8795477071644495E-6</v>
      </c>
      <c r="D161" s="79">
        <v>5.6426067562667776E-6</v>
      </c>
      <c r="E161" s="79">
        <v>5.4056658053691057E-6</v>
      </c>
      <c r="F161" s="79">
        <v>5.1687248544714339E-6</v>
      </c>
      <c r="G161" s="79">
        <v>4.931783903573762E-6</v>
      </c>
      <c r="H161" s="80">
        <v>4.931783903573762E-6</v>
      </c>
      <c r="I161" s="80">
        <v>4.931783903573762E-6</v>
      </c>
      <c r="J161" s="80">
        <v>4.931783903573762E-6</v>
      </c>
      <c r="K161" s="80">
        <v>4.931783903573762E-6</v>
      </c>
      <c r="L161" s="80">
        <v>4.931783903573762E-6</v>
      </c>
      <c r="M161" s="80">
        <v>4.931783903573762E-6</v>
      </c>
      <c r="N161" s="80">
        <v>4.931783903573762E-6</v>
      </c>
      <c r="O161" s="80">
        <v>4.931783903573762E-6</v>
      </c>
      <c r="P161" s="80">
        <v>4.931783903573762E-6</v>
      </c>
      <c r="Q161" s="80">
        <v>4.931783903573762E-6</v>
      </c>
      <c r="R161" s="79"/>
    </row>
    <row r="162" spans="1:18" x14ac:dyDescent="0.55000000000000004">
      <c r="A162" t="s">
        <v>149</v>
      </c>
      <c r="B162" s="79">
        <v>8.8255697538445042E-5</v>
      </c>
      <c r="C162" s="79">
        <v>8.4954099069603812E-5</v>
      </c>
      <c r="D162" s="79">
        <v>8.1652500600762581E-5</v>
      </c>
      <c r="E162" s="79">
        <v>7.8350902131921351E-5</v>
      </c>
      <c r="F162" s="79">
        <v>7.504930366308012E-5</v>
      </c>
      <c r="G162" s="79">
        <v>7.1747705194238876E-5</v>
      </c>
      <c r="H162" s="80">
        <v>6.8446106725397645E-5</v>
      </c>
      <c r="I162" s="80">
        <v>6.5144508256556415E-5</v>
      </c>
      <c r="J162" s="80">
        <v>6.1842909787715184E-5</v>
      </c>
      <c r="K162" s="80">
        <v>5.8541311318873954E-5</v>
      </c>
      <c r="L162" s="80">
        <v>5.5239712850032723E-5</v>
      </c>
      <c r="M162" s="80">
        <v>5.1938114381191493E-5</v>
      </c>
      <c r="N162" s="80">
        <v>4.8636515912350262E-5</v>
      </c>
      <c r="O162" s="80">
        <v>4.5334917443509031E-5</v>
      </c>
      <c r="P162" s="80">
        <v>4.2033318974667801E-5</v>
      </c>
      <c r="Q162" s="80">
        <v>3.873172050582657E-5</v>
      </c>
      <c r="R162" s="79"/>
    </row>
    <row r="163" spans="1:18" x14ac:dyDescent="0.55000000000000004">
      <c r="A163" t="s">
        <v>150</v>
      </c>
      <c r="B163" s="79">
        <v>3.4994151464967702E-5</v>
      </c>
      <c r="C163" s="79">
        <v>3.4994151464967702E-5</v>
      </c>
      <c r="D163" s="79">
        <v>3.4994151464967702E-5</v>
      </c>
      <c r="E163" s="79">
        <v>3.4994151464967702E-5</v>
      </c>
      <c r="F163" s="79">
        <v>3.4994151464967702E-5</v>
      </c>
      <c r="G163" s="79">
        <v>3.4994151464967702E-5</v>
      </c>
      <c r="H163" s="80">
        <v>3.4994151464967702E-5</v>
      </c>
      <c r="I163" s="80">
        <v>3.4994151464967702E-5</v>
      </c>
      <c r="J163" s="80">
        <v>3.4994151464967702E-5</v>
      </c>
      <c r="K163" s="80">
        <v>3.4994151464967702E-5</v>
      </c>
      <c r="L163" s="80">
        <v>3.4994151464967702E-5</v>
      </c>
      <c r="M163" s="80">
        <v>3.4994151464967702E-5</v>
      </c>
      <c r="N163" s="80">
        <v>3.4994151464967702E-5</v>
      </c>
      <c r="O163" s="80">
        <v>3.4994151464967702E-5</v>
      </c>
      <c r="P163" s="80">
        <v>3.4994151464967702E-5</v>
      </c>
      <c r="Q163" s="80">
        <v>3.4994151464967702E-5</v>
      </c>
      <c r="R163" s="79"/>
    </row>
    <row r="164" spans="1:18" x14ac:dyDescent="0.55000000000000004">
      <c r="A164" t="s">
        <v>151</v>
      </c>
      <c r="B164" s="79">
        <v>9.0048020350114784E-5</v>
      </c>
      <c r="C164" s="79">
        <v>8.6461888827297934E-5</v>
      </c>
      <c r="D164" s="79">
        <v>8.2875757304481083E-5</v>
      </c>
      <c r="E164" s="79">
        <v>7.9289625781664232E-5</v>
      </c>
      <c r="F164" s="79">
        <v>7.5703494258847382E-5</v>
      </c>
      <c r="G164" s="79">
        <v>7.2117362736030558E-5</v>
      </c>
      <c r="H164" s="80">
        <v>6.8531231213213707E-5</v>
      </c>
      <c r="I164" s="80">
        <v>6.4945099690396857E-5</v>
      </c>
      <c r="J164" s="80">
        <v>6.1358968167580006E-5</v>
      </c>
      <c r="K164" s="80">
        <v>5.7772836644763162E-5</v>
      </c>
      <c r="L164" s="80">
        <v>5.4186705121946318E-5</v>
      </c>
      <c r="M164" s="80">
        <v>5.0600573599129474E-5</v>
      </c>
      <c r="N164" s="80">
        <v>4.701444207631263E-5</v>
      </c>
      <c r="O164" s="80">
        <v>4.3428310553495786E-5</v>
      </c>
      <c r="P164" s="80">
        <v>3.9842179030678942E-5</v>
      </c>
      <c r="Q164" s="80">
        <v>3.6256047507862099E-5</v>
      </c>
      <c r="R164" s="79"/>
    </row>
    <row r="165" spans="1:18" x14ac:dyDescent="0.55000000000000004">
      <c r="A165" t="s">
        <v>152</v>
      </c>
      <c r="B165" s="79">
        <v>4.1897910316216452E-5</v>
      </c>
      <c r="C165" s="79">
        <v>4.105996354847266E-5</v>
      </c>
      <c r="D165" s="79">
        <v>4.0222016780728868E-5</v>
      </c>
      <c r="E165" s="79">
        <v>3.9384070012985075E-5</v>
      </c>
      <c r="F165" s="79">
        <v>3.8546123245241283E-5</v>
      </c>
      <c r="G165" s="79">
        <v>3.7708176477497477E-5</v>
      </c>
      <c r="H165" s="80">
        <v>3.6870229709753685E-5</v>
      </c>
      <c r="I165" s="80">
        <v>3.6032282942009892E-5</v>
      </c>
      <c r="J165" s="80">
        <v>3.51943361742661E-5</v>
      </c>
      <c r="K165" s="80">
        <v>3.4356389406522308E-5</v>
      </c>
      <c r="L165" s="80">
        <v>3.3518442638778515E-5</v>
      </c>
      <c r="M165" s="80">
        <v>3.2680495871034723E-5</v>
      </c>
      <c r="N165" s="80">
        <v>3.1842549103290931E-5</v>
      </c>
      <c r="O165" s="80">
        <v>3.1004602335547138E-5</v>
      </c>
      <c r="P165" s="80">
        <v>3.0166655567803343E-5</v>
      </c>
      <c r="Q165" s="80">
        <v>2.9328708800059547E-5</v>
      </c>
      <c r="R165" s="79"/>
    </row>
    <row r="166" spans="1:18" x14ac:dyDescent="0.55000000000000004">
      <c r="A166" t="s">
        <v>153</v>
      </c>
      <c r="B166" s="79">
        <v>3.4803256151248126E-5</v>
      </c>
      <c r="C166" s="79">
        <v>3.3477439000033616E-5</v>
      </c>
      <c r="D166" s="79">
        <v>3.2151621848819106E-5</v>
      </c>
      <c r="E166" s="79">
        <v>3.0825804697604595E-5</v>
      </c>
      <c r="F166" s="79">
        <v>2.9499987546390085E-5</v>
      </c>
      <c r="G166" s="79">
        <v>2.8174170395175575E-5</v>
      </c>
      <c r="H166" s="80">
        <v>2.6848353243961064E-5</v>
      </c>
      <c r="I166" s="80">
        <v>2.5522536092746554E-5</v>
      </c>
      <c r="J166" s="80">
        <v>2.4196718941532043E-5</v>
      </c>
      <c r="K166" s="80">
        <v>2.2870901790317533E-5</v>
      </c>
      <c r="L166" s="80">
        <v>2.1545084639103023E-5</v>
      </c>
      <c r="M166" s="80">
        <v>2.0219267487888512E-5</v>
      </c>
      <c r="N166" s="80">
        <v>1.8893450336674002E-5</v>
      </c>
      <c r="O166" s="80">
        <v>1.7567633185459491E-5</v>
      </c>
      <c r="P166" s="80">
        <v>1.6241816034244981E-5</v>
      </c>
      <c r="Q166" s="80">
        <v>1.4915998883030471E-5</v>
      </c>
      <c r="R166" s="79"/>
    </row>
    <row r="167" spans="1:18" x14ac:dyDescent="0.55000000000000004">
      <c r="A167" t="s">
        <v>154</v>
      </c>
      <c r="B167" s="79">
        <v>4.8840460217430869E-5</v>
      </c>
      <c r="C167" s="79">
        <v>4.8840460217430869E-5</v>
      </c>
      <c r="D167" s="79">
        <v>4.8840460217430869E-5</v>
      </c>
      <c r="E167" s="79">
        <v>4.8840460217430869E-5</v>
      </c>
      <c r="F167" s="79">
        <v>4.8840460217430869E-5</v>
      </c>
      <c r="G167" s="79">
        <v>4.8840460217430869E-5</v>
      </c>
      <c r="H167" s="80">
        <v>4.8840460217430869E-5</v>
      </c>
      <c r="I167" s="80">
        <v>4.8840460217430869E-5</v>
      </c>
      <c r="J167" s="80">
        <v>4.8840460217430869E-5</v>
      </c>
      <c r="K167" s="80">
        <v>4.8840460217430869E-5</v>
      </c>
      <c r="L167" s="80">
        <v>4.8840460217430869E-5</v>
      </c>
      <c r="M167" s="80">
        <v>4.8840460217430869E-5</v>
      </c>
      <c r="N167" s="80">
        <v>4.8840460217430869E-5</v>
      </c>
      <c r="O167" s="80">
        <v>4.8840460217430869E-5</v>
      </c>
      <c r="P167" s="80">
        <v>4.8840460217430869E-5</v>
      </c>
      <c r="Q167" s="80">
        <v>4.8840460217430869E-5</v>
      </c>
      <c r="R167" s="79"/>
    </row>
    <row r="168" spans="1:18" x14ac:dyDescent="0.55000000000000004">
      <c r="A168" t="s">
        <v>345</v>
      </c>
      <c r="B168" s="79">
        <v>1.6575568344248882E-6</v>
      </c>
      <c r="C168" s="79">
        <v>1.6164915182419916E-6</v>
      </c>
      <c r="D168" s="79">
        <v>1.5754262020590951E-6</v>
      </c>
      <c r="E168" s="79">
        <v>1.5343608858761986E-6</v>
      </c>
      <c r="F168" s="79">
        <v>1.4932955696933021E-6</v>
      </c>
      <c r="G168" s="79">
        <v>1.4522302535104053E-6</v>
      </c>
      <c r="H168" s="80">
        <v>1.4522302535104053E-6</v>
      </c>
      <c r="I168" s="80">
        <v>1.4522302535104053E-6</v>
      </c>
      <c r="J168" s="80">
        <v>1.4522302535104053E-6</v>
      </c>
      <c r="K168" s="80">
        <v>1.4522302535104053E-6</v>
      </c>
      <c r="L168" s="80">
        <v>1.4522302535104053E-6</v>
      </c>
      <c r="M168" s="80">
        <v>1.4522302535104053E-6</v>
      </c>
      <c r="N168" s="80">
        <v>1.4522302535104053E-6</v>
      </c>
      <c r="O168" s="80">
        <v>1.4522302535104053E-6</v>
      </c>
      <c r="P168" s="80">
        <v>1.4522302535104053E-6</v>
      </c>
      <c r="Q168" s="80">
        <v>1.4522302535104053E-6</v>
      </c>
      <c r="R168" s="79"/>
    </row>
    <row r="169" spans="1:18" x14ac:dyDescent="0.55000000000000004">
      <c r="A169" t="s">
        <v>346</v>
      </c>
      <c r="B169" s="79">
        <v>2.3536657504050388E-5</v>
      </c>
      <c r="C169" s="79">
        <v>2.3345440370632535E-5</v>
      </c>
      <c r="D169" s="79">
        <v>2.3154223237214683E-5</v>
      </c>
      <c r="E169" s="79">
        <v>2.296300610379683E-5</v>
      </c>
      <c r="F169" s="79">
        <v>2.2771788970378978E-5</v>
      </c>
      <c r="G169" s="79">
        <v>2.2580571836961125E-5</v>
      </c>
      <c r="H169" s="80">
        <v>2.2389354703543273E-5</v>
      </c>
      <c r="I169" s="80">
        <v>2.219813757012542E-5</v>
      </c>
      <c r="J169" s="80">
        <v>2.2006920436707567E-5</v>
      </c>
      <c r="K169" s="80">
        <v>2.1815703303289715E-5</v>
      </c>
      <c r="L169" s="80">
        <v>2.1624486169871862E-5</v>
      </c>
      <c r="M169" s="80">
        <v>2.143326903645401E-5</v>
      </c>
      <c r="N169" s="80">
        <v>2.1242051903036157E-5</v>
      </c>
      <c r="O169" s="80">
        <v>2.1050834769618305E-5</v>
      </c>
      <c r="P169" s="80">
        <v>2.0859617636200452E-5</v>
      </c>
      <c r="Q169" s="80">
        <v>2.06684005027826E-5</v>
      </c>
      <c r="R169" s="79"/>
    </row>
    <row r="170" spans="1:18" x14ac:dyDescent="0.55000000000000004">
      <c r="A170" t="s">
        <v>347</v>
      </c>
      <c r="B170" s="79">
        <v>5.3492565807286273E-6</v>
      </c>
      <c r="C170" s="79">
        <v>5.1397370548357446E-6</v>
      </c>
      <c r="D170" s="79">
        <v>4.9302175289428619E-6</v>
      </c>
      <c r="E170" s="79">
        <v>4.7206980030499792E-6</v>
      </c>
      <c r="F170" s="79">
        <v>4.5111784771570965E-6</v>
      </c>
      <c r="G170" s="79">
        <v>4.3016589512642138E-6</v>
      </c>
      <c r="H170" s="80">
        <v>4.3016589512642138E-6</v>
      </c>
      <c r="I170" s="80">
        <v>4.3016589512642138E-6</v>
      </c>
      <c r="J170" s="80">
        <v>4.3016589512642138E-6</v>
      </c>
      <c r="K170" s="80">
        <v>4.3016589512642138E-6</v>
      </c>
      <c r="L170" s="80">
        <v>4.3016589512642138E-6</v>
      </c>
      <c r="M170" s="80">
        <v>4.3016589512642138E-6</v>
      </c>
      <c r="N170" s="80">
        <v>4.3016589512642138E-6</v>
      </c>
      <c r="O170" s="80">
        <v>4.3016589512642138E-6</v>
      </c>
      <c r="P170" s="80">
        <v>4.3016589512642138E-6</v>
      </c>
      <c r="Q170" s="80">
        <v>4.3016589512642138E-6</v>
      </c>
      <c r="R170" s="79"/>
    </row>
    <row r="171" spans="1:18" x14ac:dyDescent="0.55000000000000004">
      <c r="A171" t="s">
        <v>348</v>
      </c>
      <c r="B171" s="79">
        <v>8.1633048156896462E-6</v>
      </c>
      <c r="C171" s="79">
        <v>8.1633048156896462E-6</v>
      </c>
      <c r="D171" s="79">
        <v>8.1633048156896462E-6</v>
      </c>
      <c r="E171" s="79">
        <v>8.1633048156896462E-6</v>
      </c>
      <c r="F171" s="79">
        <v>8.1633048156896462E-6</v>
      </c>
      <c r="G171" s="79">
        <v>8.1633048156896462E-6</v>
      </c>
      <c r="H171" s="80">
        <v>8.1633048156896462E-6</v>
      </c>
      <c r="I171" s="80">
        <v>8.1633048156896462E-6</v>
      </c>
      <c r="J171" s="80">
        <v>8.1633048156896462E-6</v>
      </c>
      <c r="K171" s="80">
        <v>8.1633048156896462E-6</v>
      </c>
      <c r="L171" s="80">
        <v>8.1633048156896462E-6</v>
      </c>
      <c r="M171" s="80">
        <v>8.1633048156896462E-6</v>
      </c>
      <c r="N171" s="80">
        <v>8.1633048156896462E-6</v>
      </c>
      <c r="O171" s="80">
        <v>8.1633048156896462E-6</v>
      </c>
      <c r="P171" s="80">
        <v>8.1633048156896462E-6</v>
      </c>
      <c r="Q171" s="80">
        <v>8.1633048156896462E-6</v>
      </c>
      <c r="R171" s="79"/>
    </row>
    <row r="172" spans="1:18" x14ac:dyDescent="0.55000000000000004">
      <c r="A172" t="s">
        <v>349</v>
      </c>
      <c r="B172" s="79">
        <v>3.1513873863470724E-6</v>
      </c>
      <c r="C172" s="79">
        <v>2.9147276081759241E-6</v>
      </c>
      <c r="D172" s="79">
        <v>2.6780678300047758E-6</v>
      </c>
      <c r="E172" s="79">
        <v>2.4414080518336275E-6</v>
      </c>
      <c r="F172" s="79">
        <v>2.2047482736624792E-6</v>
      </c>
      <c r="G172" s="79">
        <v>1.9680884954913305E-6</v>
      </c>
      <c r="H172" s="80">
        <v>1.9680884954913305E-6</v>
      </c>
      <c r="I172" s="80">
        <v>1.9680884954913305E-6</v>
      </c>
      <c r="J172" s="80">
        <v>1.9680884954913305E-6</v>
      </c>
      <c r="K172" s="80">
        <v>1.9680884954913305E-6</v>
      </c>
      <c r="L172" s="80">
        <v>1.9680884954913305E-6</v>
      </c>
      <c r="M172" s="80">
        <v>1.9680884954913305E-6</v>
      </c>
      <c r="N172" s="80">
        <v>1.9680884954913305E-6</v>
      </c>
      <c r="O172" s="80">
        <v>1.9680884954913305E-6</v>
      </c>
      <c r="P172" s="80">
        <v>1.9680884954913305E-6</v>
      </c>
      <c r="Q172" s="80">
        <v>1.9680884954913305E-6</v>
      </c>
      <c r="R172" s="79"/>
    </row>
    <row r="173" spans="1:18" x14ac:dyDescent="0.55000000000000004">
      <c r="A173" t="s">
        <v>350</v>
      </c>
      <c r="B173" s="79">
        <v>1.1128973733139866E-5</v>
      </c>
      <c r="C173" s="79">
        <v>1.1128973733139866E-5</v>
      </c>
      <c r="D173" s="79">
        <v>1.1128973733139866E-5</v>
      </c>
      <c r="E173" s="79">
        <v>1.1128973733139866E-5</v>
      </c>
      <c r="F173" s="79">
        <v>1.1128973733139866E-5</v>
      </c>
      <c r="G173" s="79">
        <v>1.1128973733139866E-5</v>
      </c>
      <c r="H173" s="80">
        <v>1.1128973733139866E-5</v>
      </c>
      <c r="I173" s="80">
        <v>1.1128973733139866E-5</v>
      </c>
      <c r="J173" s="80">
        <v>1.1128973733139866E-5</v>
      </c>
      <c r="K173" s="80">
        <v>1.1128973733139866E-5</v>
      </c>
      <c r="L173" s="80">
        <v>1.1128973733139866E-5</v>
      </c>
      <c r="M173" s="80">
        <v>1.1128973733139866E-5</v>
      </c>
      <c r="N173" s="80">
        <v>1.1128973733139866E-5</v>
      </c>
      <c r="O173" s="80">
        <v>1.1128973733139866E-5</v>
      </c>
      <c r="P173" s="80">
        <v>1.1128973733139866E-5</v>
      </c>
      <c r="Q173" s="80">
        <v>1.1128973733139866E-5</v>
      </c>
      <c r="R173" s="79"/>
    </row>
    <row r="174" spans="1:18" x14ac:dyDescent="0.55000000000000004">
      <c r="A174" t="s">
        <v>351</v>
      </c>
      <c r="B174" s="79">
        <v>4.1470496105269103E-5</v>
      </c>
      <c r="C174" s="79">
        <v>4.0716736522709556E-5</v>
      </c>
      <c r="D174" s="79">
        <v>3.9962976940150008E-5</v>
      </c>
      <c r="E174" s="79">
        <v>3.920921735759046E-5</v>
      </c>
      <c r="F174" s="79">
        <v>3.8455457775030912E-5</v>
      </c>
      <c r="G174" s="79">
        <v>3.7701698192471351E-5</v>
      </c>
      <c r="H174" s="80">
        <v>3.6947938609911803E-5</v>
      </c>
      <c r="I174" s="80">
        <v>3.6194179027352255E-5</v>
      </c>
      <c r="J174" s="80">
        <v>3.5440419444792707E-5</v>
      </c>
      <c r="K174" s="80">
        <v>3.4686659862233159E-5</v>
      </c>
      <c r="L174" s="80">
        <v>3.3932900279673611E-5</v>
      </c>
      <c r="M174" s="80">
        <v>3.3179140697114063E-5</v>
      </c>
      <c r="N174" s="80">
        <v>3.2425381114554516E-5</v>
      </c>
      <c r="O174" s="80">
        <v>3.1671621531994968E-5</v>
      </c>
      <c r="P174" s="80">
        <v>3.091786194943542E-5</v>
      </c>
      <c r="Q174" s="80">
        <v>3.0164102366875869E-5</v>
      </c>
      <c r="R174" s="79"/>
    </row>
    <row r="175" spans="1:18" x14ac:dyDescent="0.55000000000000004">
      <c r="A175" t="s">
        <v>156</v>
      </c>
      <c r="B175" s="79">
        <v>8.8396377559280422E-6</v>
      </c>
      <c r="C175" s="79">
        <v>8.8396377559280422E-6</v>
      </c>
      <c r="D175" s="79">
        <v>8.8396377559280422E-6</v>
      </c>
      <c r="E175" s="79">
        <v>8.8396377559280422E-6</v>
      </c>
      <c r="F175" s="79">
        <v>8.8396377559280422E-6</v>
      </c>
      <c r="G175" s="79">
        <v>8.8396377559280422E-6</v>
      </c>
      <c r="H175" s="80">
        <v>8.8396377559280422E-6</v>
      </c>
      <c r="I175" s="80">
        <v>8.8396377559280422E-6</v>
      </c>
      <c r="J175" s="80">
        <v>8.8396377559280422E-6</v>
      </c>
      <c r="K175" s="80">
        <v>8.8396377559280422E-6</v>
      </c>
      <c r="L175" s="80">
        <v>8.8396377559280422E-6</v>
      </c>
      <c r="M175" s="80">
        <v>8.8396377559280422E-6</v>
      </c>
      <c r="N175" s="80">
        <v>8.8396377559280422E-6</v>
      </c>
      <c r="O175" s="80">
        <v>8.8396377559280422E-6</v>
      </c>
      <c r="P175" s="80">
        <v>8.8396377559280422E-6</v>
      </c>
      <c r="Q175" s="80">
        <v>8.8396377559280422E-6</v>
      </c>
    </row>
    <row r="176" spans="1:18" x14ac:dyDescent="0.55000000000000004">
      <c r="A176" s="31" t="s">
        <v>157</v>
      </c>
      <c r="B176" s="79">
        <v>5.0445954958911246E-6</v>
      </c>
      <c r="C176" s="79">
        <v>4.8066861554606596E-6</v>
      </c>
      <c r="D176" s="79">
        <v>4.5687768150301947E-6</v>
      </c>
      <c r="E176" s="79">
        <v>4.3308674745997297E-6</v>
      </c>
      <c r="F176" s="79">
        <v>4.0929581341692647E-6</v>
      </c>
      <c r="G176" s="79">
        <v>3.8550487937388014E-6</v>
      </c>
      <c r="H176" s="80">
        <v>3.8550487937388014E-6</v>
      </c>
      <c r="I176" s="80">
        <v>3.8550487937388014E-6</v>
      </c>
      <c r="J176" s="80">
        <v>3.8550487937388014E-6</v>
      </c>
      <c r="K176" s="80">
        <v>3.8550487937388014E-6</v>
      </c>
      <c r="L176" s="80">
        <v>3.8550487937388014E-6</v>
      </c>
      <c r="M176" s="80">
        <v>3.8550487937388014E-6</v>
      </c>
      <c r="N176" s="80">
        <v>3.8550487937388014E-6</v>
      </c>
      <c r="O176" s="80">
        <v>3.8550487937388014E-6</v>
      </c>
      <c r="P176" s="80">
        <v>3.8550487937388014E-6</v>
      </c>
      <c r="Q176" s="80">
        <v>3.8550487937388014E-6</v>
      </c>
    </row>
    <row r="177" spans="1:17" x14ac:dyDescent="0.55000000000000004">
      <c r="A177" t="s">
        <v>158</v>
      </c>
      <c r="B177" s="79">
        <v>1.8072608819983546E-4</v>
      </c>
      <c r="C177" s="79">
        <v>1.6826317392353913E-4</v>
      </c>
      <c r="D177" s="79">
        <v>1.558002596472428E-4</v>
      </c>
      <c r="E177" s="79">
        <v>1.4333734537094647E-4</v>
      </c>
      <c r="F177" s="79">
        <v>1.3087443109465014E-4</v>
      </c>
      <c r="G177" s="79">
        <v>1.1841151681835375E-4</v>
      </c>
      <c r="H177" s="80">
        <v>1.0594860254205741E-4</v>
      </c>
      <c r="I177" s="80">
        <v>9.3485688265761065E-5</v>
      </c>
      <c r="J177" s="80">
        <v>8.1022773989464721E-5</v>
      </c>
      <c r="K177" s="80">
        <v>6.8559859713168377E-5</v>
      </c>
      <c r="L177" s="80">
        <v>5.6096945436872033E-5</v>
      </c>
      <c r="M177" s="80">
        <v>4.3634031160575689E-5</v>
      </c>
      <c r="N177" s="80">
        <v>3.1171116884279345E-5</v>
      </c>
      <c r="O177" s="80">
        <v>1.8708202607983004E-5</v>
      </c>
      <c r="P177" s="80">
        <v>6.2452883316866636E-6</v>
      </c>
      <c r="Q177" s="80">
        <v>5.0878963544979869E-6</v>
      </c>
    </row>
    <row r="178" spans="1:17" x14ac:dyDescent="0.55000000000000004">
      <c r="A178" t="s">
        <v>352</v>
      </c>
      <c r="B178" s="79">
        <v>1.3729019800806951E-5</v>
      </c>
      <c r="C178" s="79">
        <v>1.3564900981967848E-5</v>
      </c>
      <c r="D178" s="79">
        <v>1.3400782163128745E-5</v>
      </c>
      <c r="E178" s="79">
        <v>1.3236663344289642E-5</v>
      </c>
      <c r="F178" s="79">
        <v>1.3072544525450539E-5</v>
      </c>
      <c r="G178" s="79">
        <v>1.2908425706611432E-5</v>
      </c>
      <c r="H178" s="80">
        <v>1.2744306887772329E-5</v>
      </c>
      <c r="I178" s="80">
        <v>1.2580188068933226E-5</v>
      </c>
      <c r="J178" s="80">
        <v>1.2416069250094123E-5</v>
      </c>
      <c r="K178" s="80">
        <v>1.225195043125502E-5</v>
      </c>
      <c r="L178" s="80">
        <v>1.2087831612415916E-5</v>
      </c>
      <c r="M178" s="80">
        <v>1.1923712793576813E-5</v>
      </c>
      <c r="N178" s="80">
        <v>1.175959397473771E-5</v>
      </c>
      <c r="O178" s="80">
        <v>1.1595475155898607E-5</v>
      </c>
      <c r="P178" s="80">
        <v>1.1431356337059504E-5</v>
      </c>
      <c r="Q178" s="80">
        <v>1.1267237518220401E-5</v>
      </c>
    </row>
    <row r="179" spans="1:17" x14ac:dyDescent="0.55000000000000004">
      <c r="A179" t="s">
        <v>353</v>
      </c>
      <c r="B179" s="79">
        <v>3.5189655796013717E-5</v>
      </c>
      <c r="C179" s="79">
        <v>3.5189655796013717E-5</v>
      </c>
      <c r="D179" s="79">
        <v>3.5189655796013717E-5</v>
      </c>
      <c r="E179" s="79">
        <v>3.5189655796013717E-5</v>
      </c>
      <c r="F179" s="79">
        <v>3.5189655796013717E-5</v>
      </c>
      <c r="G179" s="79">
        <v>3.5189655796013717E-5</v>
      </c>
      <c r="H179" s="80">
        <v>3.5189655796013717E-5</v>
      </c>
      <c r="I179" s="80">
        <v>3.5189655796013717E-5</v>
      </c>
      <c r="J179" s="80">
        <v>3.5189655796013717E-5</v>
      </c>
      <c r="K179" s="80">
        <v>3.5189655796013717E-5</v>
      </c>
      <c r="L179" s="80">
        <v>3.5189655796013717E-5</v>
      </c>
      <c r="M179" s="80">
        <v>3.5189655796013717E-5</v>
      </c>
      <c r="N179" s="80">
        <v>3.5189655796013717E-5</v>
      </c>
      <c r="O179" s="80">
        <v>3.5189655796013717E-5</v>
      </c>
      <c r="P179" s="80">
        <v>3.5189655796013717E-5</v>
      </c>
      <c r="Q179" s="80">
        <v>3.5189655796013717E-5</v>
      </c>
    </row>
    <row r="180" spans="1:17" x14ac:dyDescent="0.55000000000000004">
      <c r="A180" t="s">
        <v>354</v>
      </c>
      <c r="B180" s="79">
        <v>2.6034324087494229E-5</v>
      </c>
      <c r="C180" s="79">
        <v>2.558449621127052E-5</v>
      </c>
      <c r="D180" s="79">
        <v>2.5134668335046811E-5</v>
      </c>
      <c r="E180" s="79">
        <v>2.4684840458823101E-5</v>
      </c>
      <c r="F180" s="79">
        <v>2.4235012582599392E-5</v>
      </c>
      <c r="G180" s="79">
        <v>2.3785184706375683E-5</v>
      </c>
      <c r="H180" s="80">
        <v>2.3335356830151974E-5</v>
      </c>
      <c r="I180" s="80">
        <v>2.2885528953928264E-5</v>
      </c>
      <c r="J180" s="80">
        <v>2.2435701077704555E-5</v>
      </c>
      <c r="K180" s="80">
        <v>2.1985873201480846E-5</v>
      </c>
      <c r="L180" s="80">
        <v>2.1536045325257136E-5</v>
      </c>
      <c r="M180" s="80">
        <v>2.1086217449033427E-5</v>
      </c>
      <c r="N180" s="80">
        <v>2.0636389572809718E-5</v>
      </c>
      <c r="O180" s="80">
        <v>2.0186561696586009E-5</v>
      </c>
      <c r="P180" s="80">
        <v>1.9736733820362299E-5</v>
      </c>
      <c r="Q180" s="80">
        <v>1.928690594413859E-5</v>
      </c>
    </row>
    <row r="181" spans="1:17" x14ac:dyDescent="0.55000000000000004">
      <c r="A181" s="31" t="s">
        <v>159</v>
      </c>
      <c r="B181" s="79">
        <v>1.1197450283416718E-4</v>
      </c>
      <c r="C181" s="79">
        <v>1.0861526774914217E-4</v>
      </c>
      <c r="D181" s="79">
        <v>1.0525603266411716E-4</v>
      </c>
      <c r="E181" s="79">
        <v>1.0189679757909216E-4</v>
      </c>
      <c r="F181" s="79">
        <v>9.8537562494067148E-5</v>
      </c>
      <c r="G181" s="79">
        <v>9.5178327409042141E-5</v>
      </c>
      <c r="H181" s="80">
        <v>9.1819092324017134E-5</v>
      </c>
      <c r="I181" s="80">
        <v>8.8459857238992127E-5</v>
      </c>
      <c r="J181" s="80">
        <v>8.510062215396712E-5</v>
      </c>
      <c r="K181" s="80">
        <v>8.1741387068942113E-5</v>
      </c>
      <c r="L181" s="80">
        <v>7.8382151983917106E-5</v>
      </c>
      <c r="M181" s="80">
        <v>7.5022916898892099E-5</v>
      </c>
      <c r="N181" s="80">
        <v>7.1663681813867092E-5</v>
      </c>
      <c r="O181" s="80">
        <v>6.8304446728842085E-5</v>
      </c>
      <c r="P181" s="80">
        <v>6.4945211643817078E-5</v>
      </c>
      <c r="Q181" s="80">
        <v>6.1585976558792071E-5</v>
      </c>
    </row>
    <row r="182" spans="1:17" x14ac:dyDescent="0.55000000000000004">
      <c r="A182" t="s">
        <v>355</v>
      </c>
      <c r="B182" s="79">
        <v>9.6642106891331924E-6</v>
      </c>
      <c r="C182" s="79">
        <v>9.6642106891331924E-6</v>
      </c>
      <c r="D182" s="79">
        <v>9.6642106891331924E-6</v>
      </c>
      <c r="E182" s="79">
        <v>9.6642106891331924E-6</v>
      </c>
      <c r="F182" s="79">
        <v>9.6642106891331924E-6</v>
      </c>
      <c r="G182" s="79">
        <v>9.6642106891331924E-6</v>
      </c>
      <c r="H182" s="80">
        <v>9.6642106891331924E-6</v>
      </c>
      <c r="I182" s="80">
        <v>9.6642106891331924E-6</v>
      </c>
      <c r="J182" s="80">
        <v>9.6642106891331924E-6</v>
      </c>
      <c r="K182" s="80">
        <v>9.6642106891331924E-6</v>
      </c>
      <c r="L182" s="80">
        <v>9.6642106891331924E-6</v>
      </c>
      <c r="M182" s="80">
        <v>9.6642106891331924E-6</v>
      </c>
      <c r="N182" s="80">
        <v>9.6642106891331924E-6</v>
      </c>
      <c r="O182" s="80">
        <v>9.6642106891331924E-6</v>
      </c>
      <c r="P182" s="80">
        <v>9.6642106891331924E-6</v>
      </c>
      <c r="Q182" s="80">
        <v>9.6642106891331924E-6</v>
      </c>
    </row>
    <row r="183" spans="1:17" x14ac:dyDescent="0.55000000000000004">
      <c r="A183" t="s">
        <v>160</v>
      </c>
      <c r="B183" s="79">
        <v>1.8775682260958122E-4</v>
      </c>
      <c r="C183" s="79">
        <v>1.802465746197048E-4</v>
      </c>
      <c r="D183" s="79">
        <v>1.7273632662982838E-4</v>
      </c>
      <c r="E183" s="79">
        <v>1.6522607863995195E-4</v>
      </c>
      <c r="F183" s="79">
        <v>1.5771583065007553E-4</v>
      </c>
      <c r="G183" s="79">
        <v>1.502055826601991E-4</v>
      </c>
      <c r="H183" s="80">
        <v>1.4269533467032268E-4</v>
      </c>
      <c r="I183" s="80">
        <v>1.3518508668044626E-4</v>
      </c>
      <c r="J183" s="80">
        <v>1.2767483869056983E-4</v>
      </c>
      <c r="K183" s="80">
        <v>1.2016459070069341E-4</v>
      </c>
      <c r="L183" s="80">
        <v>1.1265434271081698E-4</v>
      </c>
      <c r="M183" s="80">
        <v>1.0514409472094056E-4</v>
      </c>
      <c r="N183" s="80">
        <v>9.7633846731064134E-5</v>
      </c>
      <c r="O183" s="80">
        <v>9.012359874118771E-5</v>
      </c>
      <c r="P183" s="80">
        <v>8.2613350751311286E-5</v>
      </c>
      <c r="Q183" s="80">
        <v>7.5103102761434862E-5</v>
      </c>
    </row>
    <row r="184" spans="1:17" x14ac:dyDescent="0.55000000000000004">
      <c r="A184" t="s">
        <v>161</v>
      </c>
      <c r="B184" s="79">
        <v>1.0618389376488059E-5</v>
      </c>
      <c r="C184" s="79">
        <v>1.0618389376488059E-5</v>
      </c>
      <c r="D184" s="79">
        <v>1.0618389376488059E-5</v>
      </c>
      <c r="E184" s="79">
        <v>1.0618389376488059E-5</v>
      </c>
      <c r="F184" s="79">
        <v>1.0618389376488059E-5</v>
      </c>
      <c r="G184" s="79">
        <v>1.0618389376488059E-5</v>
      </c>
      <c r="H184" s="80">
        <v>1.0618389376488059E-5</v>
      </c>
      <c r="I184" s="80">
        <v>1.0618389376488059E-5</v>
      </c>
      <c r="J184" s="80">
        <v>1.0618389376488059E-5</v>
      </c>
      <c r="K184" s="80">
        <v>1.0618389376488059E-5</v>
      </c>
      <c r="L184" s="80">
        <v>1.0618389376488059E-5</v>
      </c>
      <c r="M184" s="80">
        <v>1.0618389376488059E-5</v>
      </c>
      <c r="N184" s="80">
        <v>1.0618389376488059E-5</v>
      </c>
      <c r="O184" s="80">
        <v>1.0618389376488059E-5</v>
      </c>
      <c r="P184" s="80">
        <v>1.0618389376488059E-5</v>
      </c>
      <c r="Q184" s="80">
        <v>1.0618389376488059E-5</v>
      </c>
    </row>
    <row r="185" spans="1:17" x14ac:dyDescent="0.55000000000000004">
      <c r="A185" t="s">
        <v>163</v>
      </c>
      <c r="B185" s="79">
        <v>6.2091787623514642E-4</v>
      </c>
      <c r="C185" s="79">
        <v>5.9457593212432355E-4</v>
      </c>
      <c r="D185" s="79">
        <v>5.6823398801350068E-4</v>
      </c>
      <c r="E185" s="79">
        <v>5.4189204390267781E-4</v>
      </c>
      <c r="F185" s="79">
        <v>5.1555009979185494E-4</v>
      </c>
      <c r="G185" s="79">
        <v>4.8920815568103228E-4</v>
      </c>
      <c r="H185" s="80">
        <v>4.6286621157020947E-4</v>
      </c>
      <c r="I185" s="80">
        <v>4.3652426745938665E-4</v>
      </c>
      <c r="J185" s="80">
        <v>4.1018232334856384E-4</v>
      </c>
      <c r="K185" s="80">
        <v>3.8384037923774102E-4</v>
      </c>
      <c r="L185" s="80">
        <v>3.5749843512691821E-4</v>
      </c>
      <c r="M185" s="80">
        <v>3.3115649101609539E-4</v>
      </c>
      <c r="N185" s="80">
        <v>3.0481454690527257E-4</v>
      </c>
      <c r="O185" s="80">
        <v>2.7847260279444976E-4</v>
      </c>
      <c r="P185" s="80">
        <v>2.5213065868362694E-4</v>
      </c>
      <c r="Q185" s="80">
        <v>2.2578871457280413E-4</v>
      </c>
    </row>
    <row r="186" spans="1:17" x14ac:dyDescent="0.55000000000000004">
      <c r="A186" t="s">
        <v>356</v>
      </c>
      <c r="B186" s="79">
        <v>6.1190017000669918E-6</v>
      </c>
      <c r="C186" s="79">
        <v>6.1190017000669918E-6</v>
      </c>
      <c r="D186" s="79">
        <v>6.1190017000669918E-6</v>
      </c>
      <c r="E186" s="79">
        <v>6.1190017000669918E-6</v>
      </c>
      <c r="F186" s="79">
        <v>6.1190017000669918E-6</v>
      </c>
      <c r="G186" s="79">
        <v>6.1190017000669918E-6</v>
      </c>
      <c r="H186" s="80">
        <v>6.1190017000669918E-6</v>
      </c>
      <c r="I186" s="80">
        <v>6.1190017000669918E-6</v>
      </c>
      <c r="J186" s="80">
        <v>6.1190017000669918E-6</v>
      </c>
      <c r="K186" s="80">
        <v>6.1190017000669918E-6</v>
      </c>
      <c r="L186" s="80">
        <v>6.1190017000669918E-6</v>
      </c>
      <c r="M186" s="80">
        <v>6.1190017000669918E-6</v>
      </c>
      <c r="N186" s="80">
        <v>6.1190017000669918E-6</v>
      </c>
      <c r="O186" s="80">
        <v>6.1190017000669918E-6</v>
      </c>
      <c r="P186" s="80">
        <v>6.1190017000669918E-6</v>
      </c>
      <c r="Q186" s="80">
        <v>6.1190017000669918E-6</v>
      </c>
    </row>
    <row r="187" spans="1:17" x14ac:dyDescent="0.55000000000000004">
      <c r="A187" t="s">
        <v>357</v>
      </c>
      <c r="B187" s="79">
        <v>2.8794187015795161E-6</v>
      </c>
      <c r="C187" s="79">
        <v>2.8794187015795161E-6</v>
      </c>
      <c r="D187" s="79">
        <v>2.8794187015795161E-6</v>
      </c>
      <c r="E187" s="79">
        <v>2.8794187015795161E-6</v>
      </c>
      <c r="F187" s="79">
        <v>2.8794187015795161E-6</v>
      </c>
      <c r="G187" s="79">
        <v>2.8794187015795161E-6</v>
      </c>
      <c r="H187" s="80">
        <v>2.8794187015795161E-6</v>
      </c>
      <c r="I187" s="80">
        <v>2.8794187015795161E-6</v>
      </c>
      <c r="J187" s="80">
        <v>2.8794187015795161E-6</v>
      </c>
      <c r="K187" s="80">
        <v>2.8794187015795161E-6</v>
      </c>
      <c r="L187" s="80">
        <v>2.8794187015795161E-6</v>
      </c>
      <c r="M187" s="80">
        <v>2.8794187015795161E-6</v>
      </c>
      <c r="N187" s="80">
        <v>2.8794187015795161E-6</v>
      </c>
      <c r="O187" s="80">
        <v>2.8794187015795161E-6</v>
      </c>
      <c r="P187" s="80">
        <v>2.8794187015795161E-6</v>
      </c>
      <c r="Q187" s="80">
        <v>2.8794187015795161E-6</v>
      </c>
    </row>
    <row r="188" spans="1:17" x14ac:dyDescent="0.55000000000000004">
      <c r="A188" t="s">
        <v>358</v>
      </c>
      <c r="B188" s="79">
        <v>3.7269282701528337E-6</v>
      </c>
      <c r="C188" s="79">
        <v>3.6355033743281108E-6</v>
      </c>
      <c r="D188" s="79">
        <v>3.544078478503388E-6</v>
      </c>
      <c r="E188" s="79">
        <v>3.4526535826786652E-6</v>
      </c>
      <c r="F188" s="79">
        <v>3.3612286868539424E-6</v>
      </c>
      <c r="G188" s="79">
        <v>3.26980379102922E-6</v>
      </c>
      <c r="H188" s="80">
        <v>3.26980379102922E-6</v>
      </c>
      <c r="I188" s="80">
        <v>3.26980379102922E-6</v>
      </c>
      <c r="J188" s="80">
        <v>3.26980379102922E-6</v>
      </c>
      <c r="K188" s="80">
        <v>3.26980379102922E-6</v>
      </c>
      <c r="L188" s="80">
        <v>3.26980379102922E-6</v>
      </c>
      <c r="M188" s="80">
        <v>3.26980379102922E-6</v>
      </c>
      <c r="N188" s="80">
        <v>3.26980379102922E-6</v>
      </c>
      <c r="O188" s="80">
        <v>3.26980379102922E-6</v>
      </c>
      <c r="P188" s="80">
        <v>3.26980379102922E-6</v>
      </c>
      <c r="Q188" s="80">
        <v>3.26980379102922E-6</v>
      </c>
    </row>
    <row r="189" spans="1:17" x14ac:dyDescent="0.55000000000000004">
      <c r="A189" t="s">
        <v>162</v>
      </c>
      <c r="B189" s="79">
        <v>5.4161571766773574E-5</v>
      </c>
      <c r="C189" s="79">
        <v>5.2369346462323863E-5</v>
      </c>
      <c r="D189" s="79">
        <v>5.0577121157874153E-5</v>
      </c>
      <c r="E189" s="79">
        <v>4.8784895853424442E-5</v>
      </c>
      <c r="F189" s="79">
        <v>4.6992670548974731E-5</v>
      </c>
      <c r="G189" s="79">
        <v>4.520044524452502E-5</v>
      </c>
      <c r="H189" s="80">
        <v>4.3408219940075309E-5</v>
      </c>
      <c r="I189" s="80">
        <v>4.1615994635625598E-5</v>
      </c>
      <c r="J189" s="80">
        <v>3.9823769331175888E-5</v>
      </c>
      <c r="K189" s="80">
        <v>3.8031544026726177E-5</v>
      </c>
      <c r="L189" s="80">
        <v>3.6239318722276466E-5</v>
      </c>
      <c r="M189" s="80">
        <v>3.4447093417826755E-5</v>
      </c>
      <c r="N189" s="80">
        <v>3.2654868113377044E-5</v>
      </c>
      <c r="O189" s="80">
        <v>3.0862642808927334E-5</v>
      </c>
      <c r="P189" s="80">
        <v>2.9070417504477623E-5</v>
      </c>
      <c r="Q189" s="80">
        <v>2.7278192200027912E-5</v>
      </c>
    </row>
    <row r="190" spans="1:17" x14ac:dyDescent="0.55000000000000004">
      <c r="A190" t="s">
        <v>164</v>
      </c>
      <c r="B190" s="79">
        <v>4.9023625447622342E-4</v>
      </c>
      <c r="C190" s="79">
        <v>4.7286128459245435E-4</v>
      </c>
      <c r="D190" s="79">
        <v>4.5548631470868528E-4</v>
      </c>
      <c r="E190" s="79">
        <v>4.3811134482491621E-4</v>
      </c>
      <c r="F190" s="79">
        <v>4.2073637494114715E-4</v>
      </c>
      <c r="G190" s="79">
        <v>4.0336140505737813E-4</v>
      </c>
      <c r="H190" s="80">
        <v>3.8598643517360906E-4</v>
      </c>
      <c r="I190" s="80">
        <v>3.6861146528983999E-4</v>
      </c>
      <c r="J190" s="80">
        <v>3.5123649540607093E-4</v>
      </c>
      <c r="K190" s="80">
        <v>3.3386152552230186E-4</v>
      </c>
      <c r="L190" s="80">
        <v>3.1648655563853279E-4</v>
      </c>
      <c r="M190" s="80">
        <v>2.9911158575476372E-4</v>
      </c>
      <c r="N190" s="80">
        <v>2.8173661587099465E-4</v>
      </c>
      <c r="O190" s="80">
        <v>2.6436164598722558E-4</v>
      </c>
      <c r="P190" s="80">
        <v>2.4698667610345652E-4</v>
      </c>
      <c r="Q190" s="80">
        <v>2.2961170621968745E-4</v>
      </c>
    </row>
    <row r="191" spans="1:17" x14ac:dyDescent="0.55000000000000004">
      <c r="A191" t="s">
        <v>27</v>
      </c>
      <c r="B191" s="79">
        <v>8.8402997955624738E-5</v>
      </c>
      <c r="C191" s="79">
        <v>8.704427145263831E-5</v>
      </c>
      <c r="D191" s="79">
        <v>8.5685544949651882E-5</v>
      </c>
      <c r="E191" s="79">
        <v>8.4326818446665453E-5</v>
      </c>
      <c r="F191" s="79">
        <v>8.2968091943679025E-5</v>
      </c>
      <c r="G191" s="79">
        <v>8.1609365440692624E-5</v>
      </c>
      <c r="H191" s="80">
        <v>8.0250638937706196E-5</v>
      </c>
      <c r="I191" s="80">
        <v>7.8891912434719767E-5</v>
      </c>
      <c r="J191" s="80">
        <v>7.7533185931733339E-5</v>
      </c>
      <c r="K191" s="80">
        <v>7.6174459428746911E-5</v>
      </c>
      <c r="L191" s="80">
        <v>7.4815732925760482E-5</v>
      </c>
      <c r="M191" s="80">
        <v>7.3457006422774054E-5</v>
      </c>
      <c r="N191" s="80">
        <v>7.2098279919787626E-5</v>
      </c>
      <c r="O191" s="80">
        <v>7.0739553416801197E-5</v>
      </c>
      <c r="P191" s="80">
        <v>6.9380826913814769E-5</v>
      </c>
      <c r="Q191" s="80">
        <v>6.8022100410828341E-5</v>
      </c>
    </row>
    <row r="192" spans="1:17" x14ac:dyDescent="0.55000000000000004">
      <c r="A192" t="s">
        <v>193</v>
      </c>
      <c r="B192" s="79">
        <v>3.5554218279671917E-5</v>
      </c>
      <c r="C192" s="79">
        <v>3.5109797996556894E-5</v>
      </c>
      <c r="D192" s="79">
        <v>3.4665377713441871E-5</v>
      </c>
      <c r="E192" s="79">
        <v>3.4220957430326848E-5</v>
      </c>
      <c r="F192" s="79">
        <v>3.3776537147211825E-5</v>
      </c>
      <c r="G192" s="79">
        <v>3.3332116864096815E-5</v>
      </c>
      <c r="H192" s="80">
        <v>3.2887696580981792E-5</v>
      </c>
      <c r="I192" s="80">
        <v>3.2443276297866769E-5</v>
      </c>
      <c r="J192" s="80">
        <v>3.1998856014751745E-5</v>
      </c>
      <c r="K192" s="80">
        <v>3.1554435731636722E-5</v>
      </c>
      <c r="L192" s="80">
        <v>3.1110015448521699E-5</v>
      </c>
      <c r="M192" s="80">
        <v>3.0665595165406676E-5</v>
      </c>
      <c r="N192" s="80">
        <v>3.0221174882291656E-5</v>
      </c>
      <c r="O192" s="80">
        <v>2.9776754599176636E-5</v>
      </c>
      <c r="P192" s="80">
        <v>2.9332334316061616E-5</v>
      </c>
      <c r="Q192" s="80">
        <v>2.8887914032946597E-5</v>
      </c>
    </row>
    <row r="193" spans="1:17" x14ac:dyDescent="0.55000000000000004">
      <c r="A193" t="s">
        <v>359</v>
      </c>
      <c r="B193" s="79">
        <v>9.7314462101387412E-5</v>
      </c>
      <c r="C193" s="79">
        <v>9.4075404997782472E-5</v>
      </c>
      <c r="D193" s="79">
        <v>9.0836347894177532E-5</v>
      </c>
      <c r="E193" s="79">
        <v>8.7597290790572592E-5</v>
      </c>
      <c r="F193" s="79">
        <v>8.4358233686967652E-5</v>
      </c>
      <c r="G193" s="79">
        <v>8.1119176583362726E-5</v>
      </c>
      <c r="H193" s="80">
        <v>7.7880119479757786E-5</v>
      </c>
      <c r="I193" s="80">
        <v>7.4641062376152846E-5</v>
      </c>
      <c r="J193" s="80">
        <v>7.1402005272547906E-5</v>
      </c>
      <c r="K193" s="80">
        <v>6.8162948168942967E-5</v>
      </c>
      <c r="L193" s="80">
        <v>6.4923891065338027E-5</v>
      </c>
      <c r="M193" s="80">
        <v>6.1684833961733087E-5</v>
      </c>
      <c r="N193" s="80">
        <v>5.8445776858128147E-5</v>
      </c>
      <c r="O193" s="80">
        <v>5.5206719754523207E-5</v>
      </c>
      <c r="P193" s="80">
        <v>5.1967662650918267E-5</v>
      </c>
      <c r="Q193" s="80">
        <v>4.8728605547313327E-5</v>
      </c>
    </row>
    <row r="194" spans="1:17" x14ac:dyDescent="0.55000000000000004">
      <c r="A194" t="s">
        <v>194</v>
      </c>
      <c r="B194" s="79">
        <v>5.7000746517169956E-5</v>
      </c>
      <c r="C194" s="79">
        <v>5.6190416028074203E-5</v>
      </c>
      <c r="D194" s="79">
        <v>5.5380085538978449E-5</v>
      </c>
      <c r="E194" s="79">
        <v>5.4569755049882696E-5</v>
      </c>
      <c r="F194" s="79">
        <v>5.3759424560786943E-5</v>
      </c>
      <c r="G194" s="79">
        <v>5.2949094071691183E-5</v>
      </c>
      <c r="H194" s="80">
        <v>5.2138763582595429E-5</v>
      </c>
      <c r="I194" s="80">
        <v>5.1328433093499676E-5</v>
      </c>
      <c r="J194" s="80">
        <v>5.0518102604403923E-5</v>
      </c>
      <c r="K194" s="80">
        <v>4.9707772115308169E-5</v>
      </c>
      <c r="L194" s="80">
        <v>4.8897441626212416E-5</v>
      </c>
      <c r="M194" s="80">
        <v>4.8087111137116663E-5</v>
      </c>
      <c r="N194" s="80">
        <v>4.7276780648020909E-5</v>
      </c>
      <c r="O194" s="80">
        <v>4.6466450158925156E-5</v>
      </c>
      <c r="P194" s="80">
        <v>4.5656119669829403E-5</v>
      </c>
      <c r="Q194" s="80">
        <v>4.4845789180733649E-5</v>
      </c>
    </row>
    <row r="195" spans="1:17" x14ac:dyDescent="0.55000000000000004">
      <c r="A195" t="s">
        <v>195</v>
      </c>
      <c r="B195" s="79">
        <v>1.0200671527994931E-4</v>
      </c>
      <c r="C195" s="79">
        <v>9.9288823015829494E-5</v>
      </c>
      <c r="D195" s="79">
        <v>9.6570930751709678E-5</v>
      </c>
      <c r="E195" s="79">
        <v>9.3853038487589862E-5</v>
      </c>
      <c r="F195" s="79">
        <v>9.1135146223470046E-5</v>
      </c>
      <c r="G195" s="79">
        <v>8.841725395935023E-5</v>
      </c>
      <c r="H195" s="80">
        <v>8.5699361695230414E-5</v>
      </c>
      <c r="I195" s="80">
        <v>8.2981469431110598E-5</v>
      </c>
      <c r="J195" s="80">
        <v>8.0263577166990783E-5</v>
      </c>
      <c r="K195" s="80">
        <v>7.7545684902870967E-5</v>
      </c>
      <c r="L195" s="80">
        <v>7.4827792638751151E-5</v>
      </c>
      <c r="M195" s="80">
        <v>7.2109900374631335E-5</v>
      </c>
      <c r="N195" s="80">
        <v>6.9392008110511519E-5</v>
      </c>
      <c r="O195" s="80">
        <v>6.6674115846391703E-5</v>
      </c>
      <c r="P195" s="80">
        <v>6.3956223582271887E-5</v>
      </c>
      <c r="Q195" s="80">
        <v>6.1238331318152071E-5</v>
      </c>
    </row>
    <row r="196" spans="1:17" x14ac:dyDescent="0.55000000000000004">
      <c r="A196" t="s">
        <v>196</v>
      </c>
      <c r="B196" s="79">
        <v>1.0024813603258876E-4</v>
      </c>
      <c r="C196" s="79">
        <v>9.691359241984495E-5</v>
      </c>
      <c r="D196" s="79">
        <v>9.3579048807101135E-5</v>
      </c>
      <c r="E196" s="79">
        <v>9.0244505194357321E-5</v>
      </c>
      <c r="F196" s="79">
        <v>8.6909961581613506E-5</v>
      </c>
      <c r="G196" s="79">
        <v>8.3575417968869705E-5</v>
      </c>
      <c r="H196" s="80">
        <v>8.024087435612589E-5</v>
      </c>
      <c r="I196" s="80">
        <v>7.6906330743382076E-5</v>
      </c>
      <c r="J196" s="80">
        <v>7.3571787130638261E-5</v>
      </c>
      <c r="K196" s="80">
        <v>7.0237243517894446E-5</v>
      </c>
      <c r="L196" s="80">
        <v>6.6902699905150632E-5</v>
      </c>
      <c r="M196" s="80">
        <v>6.3568156292406817E-5</v>
      </c>
      <c r="N196" s="80">
        <v>6.0233612679663003E-5</v>
      </c>
      <c r="O196" s="80">
        <v>5.6899069066919188E-5</v>
      </c>
      <c r="P196" s="80">
        <v>5.3564525454175374E-5</v>
      </c>
      <c r="Q196" s="80">
        <v>5.0229981841431559E-5</v>
      </c>
    </row>
    <row r="197" spans="1:17" x14ac:dyDescent="0.55000000000000004">
      <c r="A197" t="s">
        <v>360</v>
      </c>
      <c r="B197" s="79">
        <v>3.762598121951434E-6</v>
      </c>
      <c r="C197" s="79">
        <v>3.762598121951434E-6</v>
      </c>
      <c r="D197" s="79">
        <v>3.762598121951434E-6</v>
      </c>
      <c r="E197" s="79">
        <v>3.762598121951434E-6</v>
      </c>
      <c r="F197" s="79">
        <v>3.762598121951434E-6</v>
      </c>
      <c r="G197" s="79">
        <v>3.762598121951434E-6</v>
      </c>
      <c r="H197" s="80">
        <v>3.762598121951434E-6</v>
      </c>
      <c r="I197" s="80">
        <v>3.762598121951434E-6</v>
      </c>
      <c r="J197" s="80">
        <v>3.762598121951434E-6</v>
      </c>
      <c r="K197" s="80">
        <v>3.762598121951434E-6</v>
      </c>
      <c r="L197" s="80">
        <v>3.762598121951434E-6</v>
      </c>
      <c r="M197" s="80">
        <v>3.762598121951434E-6</v>
      </c>
      <c r="N197" s="80">
        <v>3.762598121951434E-6</v>
      </c>
      <c r="O197" s="80">
        <v>3.762598121951434E-6</v>
      </c>
      <c r="P197" s="80">
        <v>3.762598121951434E-6</v>
      </c>
      <c r="Q197" s="80">
        <v>3.762598121951434E-6</v>
      </c>
    </row>
    <row r="198" spans="1:17" x14ac:dyDescent="0.55000000000000004">
      <c r="A198" t="s">
        <v>361</v>
      </c>
      <c r="B198" s="79">
        <v>2.7297328902137369E-6</v>
      </c>
      <c r="C198" s="79">
        <v>2.5202786084103101E-6</v>
      </c>
      <c r="D198" s="79">
        <v>2.3108243266068833E-6</v>
      </c>
      <c r="E198" s="79">
        <v>2.1013700448034566E-6</v>
      </c>
      <c r="F198" s="79">
        <v>1.8919157630000298E-6</v>
      </c>
      <c r="G198" s="79">
        <v>1.682461481196603E-6</v>
      </c>
      <c r="H198" s="80">
        <v>1.682461481196603E-6</v>
      </c>
      <c r="I198" s="80">
        <v>1.682461481196603E-6</v>
      </c>
      <c r="J198" s="80">
        <v>1.682461481196603E-6</v>
      </c>
      <c r="K198" s="80">
        <v>1.682461481196603E-6</v>
      </c>
      <c r="L198" s="80">
        <v>1.682461481196603E-6</v>
      </c>
      <c r="M198" s="80">
        <v>1.682461481196603E-6</v>
      </c>
      <c r="N198" s="80">
        <v>1.682461481196603E-6</v>
      </c>
      <c r="O198" s="80">
        <v>1.682461481196603E-6</v>
      </c>
      <c r="P198" s="80">
        <v>1.682461481196603E-6</v>
      </c>
      <c r="Q198" s="80">
        <v>1.682461481196603E-6</v>
      </c>
    </row>
    <row r="199" spans="1:17" x14ac:dyDescent="0.55000000000000004">
      <c r="A199" t="s">
        <v>166</v>
      </c>
      <c r="B199" s="79">
        <v>1.6920507754661451E-5</v>
      </c>
      <c r="C199" s="79">
        <v>1.6574936592072515E-5</v>
      </c>
      <c r="D199" s="79">
        <v>1.6229365429483579E-5</v>
      </c>
      <c r="E199" s="79">
        <v>1.5883794266894643E-5</v>
      </c>
      <c r="F199" s="79">
        <v>1.5538223104305707E-5</v>
      </c>
      <c r="G199" s="79">
        <v>1.5192651941716769E-5</v>
      </c>
      <c r="H199" s="80">
        <v>1.4847080779127833E-5</v>
      </c>
      <c r="I199" s="80">
        <v>1.4501509616538897E-5</v>
      </c>
      <c r="J199" s="80">
        <v>1.4155938453949961E-5</v>
      </c>
      <c r="K199" s="80">
        <v>1.3810367291361025E-5</v>
      </c>
      <c r="L199" s="80">
        <v>1.3464796128772089E-5</v>
      </c>
      <c r="M199" s="80">
        <v>1.3119224966183153E-5</v>
      </c>
      <c r="N199" s="80">
        <v>1.2773653803594217E-5</v>
      </c>
      <c r="O199" s="80">
        <v>1.2428082641005281E-5</v>
      </c>
      <c r="P199" s="80">
        <v>1.2082511478416345E-5</v>
      </c>
      <c r="Q199" s="80">
        <v>1.1736940315827409E-5</v>
      </c>
    </row>
    <row r="200" spans="1:17" x14ac:dyDescent="0.55000000000000004">
      <c r="A200" t="s">
        <v>362</v>
      </c>
      <c r="B200" s="79">
        <v>2.9548905829447614E-4</v>
      </c>
      <c r="C200" s="79">
        <v>2.8417295194559013E-4</v>
      </c>
      <c r="D200" s="79">
        <v>2.7285684559670413E-4</v>
      </c>
      <c r="E200" s="79">
        <v>2.6154073924781812E-4</v>
      </c>
      <c r="F200" s="79">
        <v>2.5022463289893211E-4</v>
      </c>
      <c r="G200" s="79">
        <v>2.389085265500461E-4</v>
      </c>
      <c r="H200" s="80">
        <v>2.2759242020116009E-4</v>
      </c>
      <c r="I200" s="80">
        <v>2.1627631385227409E-4</v>
      </c>
      <c r="J200" s="80">
        <v>2.0496020750338808E-4</v>
      </c>
      <c r="K200" s="80">
        <v>1.9364410115450207E-4</v>
      </c>
      <c r="L200" s="80">
        <v>1.8232799480561606E-4</v>
      </c>
      <c r="M200" s="80">
        <v>1.7101188845673005E-4</v>
      </c>
      <c r="N200" s="80">
        <v>1.5969578210784405E-4</v>
      </c>
      <c r="O200" s="80">
        <v>1.4837967575895804E-4</v>
      </c>
      <c r="P200" s="80">
        <v>1.3706356941007203E-4</v>
      </c>
      <c r="Q200" s="80">
        <v>1.2574746306118602E-4</v>
      </c>
    </row>
    <row r="201" spans="1:17" x14ac:dyDescent="0.55000000000000004">
      <c r="A201" t="s">
        <v>167</v>
      </c>
      <c r="B201" s="79">
        <v>3.4442841096341264E-4</v>
      </c>
      <c r="C201" s="79">
        <v>3.3429845851288593E-4</v>
      </c>
      <c r="D201" s="79">
        <v>3.2416850606235923E-4</v>
      </c>
      <c r="E201" s="79">
        <v>3.1403855361183253E-4</v>
      </c>
      <c r="F201" s="79">
        <v>3.0390860116130583E-4</v>
      </c>
      <c r="G201" s="79">
        <v>2.9377864871077923E-4</v>
      </c>
      <c r="H201" s="80">
        <v>2.8364869626025253E-4</v>
      </c>
      <c r="I201" s="80">
        <v>2.7351874380972583E-4</v>
      </c>
      <c r="J201" s="80">
        <v>2.6338879135919912E-4</v>
      </c>
      <c r="K201" s="80">
        <v>2.5325883890867242E-4</v>
      </c>
      <c r="L201" s="80">
        <v>2.4312888645814575E-4</v>
      </c>
      <c r="M201" s="80">
        <v>2.3299893400761907E-4</v>
      </c>
      <c r="N201" s="80">
        <v>2.228689815570924E-4</v>
      </c>
      <c r="O201" s="80">
        <v>2.1273902910656572E-4</v>
      </c>
      <c r="P201" s="80">
        <v>2.0260907665603904E-4</v>
      </c>
      <c r="Q201" s="80">
        <v>1.9247912420551237E-4</v>
      </c>
    </row>
    <row r="202" spans="1:17" x14ac:dyDescent="0.55000000000000004">
      <c r="A202" t="s">
        <v>165</v>
      </c>
      <c r="B202" s="79">
        <v>7.4798692161920084E-4</v>
      </c>
      <c r="C202" s="79">
        <v>7.1226270093627947E-4</v>
      </c>
      <c r="D202" s="79">
        <v>6.765384802533581E-4</v>
      </c>
      <c r="E202" s="79">
        <v>6.4081425957043673E-4</v>
      </c>
      <c r="F202" s="79">
        <v>6.0509003888751535E-4</v>
      </c>
      <c r="G202" s="79">
        <v>5.6936581820459398E-4</v>
      </c>
      <c r="H202" s="80">
        <v>5.3364159752167261E-4</v>
      </c>
      <c r="I202" s="80">
        <v>4.9791737683875124E-4</v>
      </c>
      <c r="J202" s="80">
        <v>4.6219315615582987E-4</v>
      </c>
      <c r="K202" s="80">
        <v>4.264689354729085E-4</v>
      </c>
      <c r="L202" s="80">
        <v>3.9074471478998713E-4</v>
      </c>
      <c r="M202" s="80">
        <v>3.5502049410706575E-4</v>
      </c>
      <c r="N202" s="80">
        <v>3.1929627342414438E-4</v>
      </c>
      <c r="O202" s="80">
        <v>2.8357205274122301E-4</v>
      </c>
      <c r="P202" s="80">
        <v>2.4784783205830164E-4</v>
      </c>
      <c r="Q202" s="80">
        <v>2.1212361137538027E-4</v>
      </c>
    </row>
    <row r="203" spans="1:17" x14ac:dyDescent="0.55000000000000004">
      <c r="A203" t="s">
        <v>168</v>
      </c>
      <c r="B203" s="79">
        <v>5.7020406416085179E-5</v>
      </c>
      <c r="C203" s="79">
        <v>5.5265950644745087E-5</v>
      </c>
      <c r="D203" s="79">
        <v>5.3511494873404994E-5</v>
      </c>
      <c r="E203" s="79">
        <v>5.1757039102064901E-5</v>
      </c>
      <c r="F203" s="79">
        <v>5.0002583330724809E-5</v>
      </c>
      <c r="G203" s="79">
        <v>4.8248127559384709E-5</v>
      </c>
      <c r="H203" s="80">
        <v>4.6493671788044616E-5</v>
      </c>
      <c r="I203" s="80">
        <v>4.4739216016704524E-5</v>
      </c>
      <c r="J203" s="80">
        <v>4.2984760245364431E-5</v>
      </c>
      <c r="K203" s="80">
        <v>4.1230304474024338E-5</v>
      </c>
      <c r="L203" s="80">
        <v>3.9475848702684246E-5</v>
      </c>
      <c r="M203" s="80">
        <v>3.7721392931344153E-5</v>
      </c>
      <c r="N203" s="80">
        <v>3.596693716000406E-5</v>
      </c>
      <c r="O203" s="80">
        <v>3.4212481388663968E-5</v>
      </c>
      <c r="P203" s="80">
        <v>3.2458025617323875E-5</v>
      </c>
      <c r="Q203" s="80">
        <v>3.0703569845983782E-5</v>
      </c>
    </row>
    <row r="204" spans="1:17" x14ac:dyDescent="0.55000000000000004">
      <c r="A204" t="s">
        <v>21</v>
      </c>
      <c r="B204" s="79">
        <v>2.0419786359274027E-4</v>
      </c>
      <c r="C204" s="79">
        <v>1.9739412121246147E-4</v>
      </c>
      <c r="D204" s="79">
        <v>1.9059037883218267E-4</v>
      </c>
      <c r="E204" s="79">
        <v>1.8378663645190387E-4</v>
      </c>
      <c r="F204" s="79">
        <v>1.7698289407162506E-4</v>
      </c>
      <c r="G204" s="79">
        <v>1.7017915169134624E-4</v>
      </c>
      <c r="H204" s="80">
        <v>1.6337540931106743E-4</v>
      </c>
      <c r="I204" s="80">
        <v>1.5657166693078863E-4</v>
      </c>
      <c r="J204" s="80">
        <v>1.4976792455050983E-4</v>
      </c>
      <c r="K204" s="80">
        <v>1.4296418217023103E-4</v>
      </c>
      <c r="L204" s="80">
        <v>1.3616043978995223E-4</v>
      </c>
      <c r="M204" s="80">
        <v>1.2935669740967343E-4</v>
      </c>
      <c r="N204" s="80">
        <v>1.2255295502939463E-4</v>
      </c>
      <c r="O204" s="80">
        <v>1.1574921264911582E-4</v>
      </c>
      <c r="P204" s="80">
        <v>1.0894547026883702E-4</v>
      </c>
      <c r="Q204" s="80">
        <v>1.0214172788855822E-4</v>
      </c>
    </row>
    <row r="205" spans="1:17" x14ac:dyDescent="0.55000000000000004">
      <c r="A205" t="s">
        <v>363</v>
      </c>
      <c r="B205" s="79">
        <v>2.7346196984164651E-6</v>
      </c>
      <c r="C205" s="79">
        <v>2.6369542202709992E-6</v>
      </c>
      <c r="D205" s="79">
        <v>2.5392887421255333E-6</v>
      </c>
      <c r="E205" s="79">
        <v>2.4416232639800674E-6</v>
      </c>
      <c r="F205" s="79">
        <v>2.3439577858346015E-6</v>
      </c>
      <c r="G205" s="79">
        <v>2.2462923076891351E-6</v>
      </c>
      <c r="H205" s="80">
        <v>2.2462923076891351E-6</v>
      </c>
      <c r="I205" s="80">
        <v>2.2462923076891351E-6</v>
      </c>
      <c r="J205" s="80">
        <v>2.2462923076891351E-6</v>
      </c>
      <c r="K205" s="80">
        <v>2.2462923076891351E-6</v>
      </c>
      <c r="L205" s="80">
        <v>2.2462923076891351E-6</v>
      </c>
      <c r="M205" s="80">
        <v>2.2462923076891351E-6</v>
      </c>
      <c r="N205" s="80">
        <v>2.2462923076891351E-6</v>
      </c>
      <c r="O205" s="80">
        <v>2.2462923076891351E-6</v>
      </c>
      <c r="P205" s="80">
        <v>2.2462923076891351E-6</v>
      </c>
      <c r="Q205" s="80">
        <v>2.2462923076891351E-6</v>
      </c>
    </row>
    <row r="206" spans="1:17" x14ac:dyDescent="0.55000000000000004">
      <c r="A206" t="s">
        <v>364</v>
      </c>
      <c r="B206" s="79">
        <v>3.3466774234580115E-6</v>
      </c>
      <c r="C206" s="79">
        <v>3.0723330417894865E-6</v>
      </c>
      <c r="D206" s="79">
        <v>2.7979886601209615E-6</v>
      </c>
      <c r="E206" s="79">
        <v>2.5236442784524365E-6</v>
      </c>
      <c r="F206" s="79">
        <v>2.2492998967839115E-6</v>
      </c>
      <c r="G206" s="79">
        <v>1.9749555151153856E-6</v>
      </c>
      <c r="H206" s="80">
        <v>1.9749555151153856E-6</v>
      </c>
      <c r="I206" s="80">
        <v>1.9749555151153856E-6</v>
      </c>
      <c r="J206" s="80">
        <v>1.9749555151153856E-6</v>
      </c>
      <c r="K206" s="80">
        <v>1.9749555151153856E-6</v>
      </c>
      <c r="L206" s="80">
        <v>1.9749555151153856E-6</v>
      </c>
      <c r="M206" s="80">
        <v>1.9749555151153856E-6</v>
      </c>
      <c r="N206" s="80">
        <v>1.9749555151153856E-6</v>
      </c>
      <c r="O206" s="80">
        <v>1.9749555151153856E-6</v>
      </c>
      <c r="P206" s="80">
        <v>1.9749555151153856E-6</v>
      </c>
      <c r="Q206" s="80">
        <v>1.9749555151153856E-6</v>
      </c>
    </row>
    <row r="207" spans="1:17" x14ac:dyDescent="0.55000000000000004">
      <c r="A207" t="s">
        <v>365</v>
      </c>
      <c r="B207" s="79">
        <v>2.7931995880265495E-5</v>
      </c>
      <c r="C207" s="79">
        <v>2.7577887503971482E-5</v>
      </c>
      <c r="D207" s="79">
        <v>2.7223779127677468E-5</v>
      </c>
      <c r="E207" s="79">
        <v>2.6869670751383455E-5</v>
      </c>
      <c r="F207" s="79">
        <v>2.6515562375089442E-5</v>
      </c>
      <c r="G207" s="79">
        <v>2.6161453998795435E-5</v>
      </c>
      <c r="H207" s="80">
        <v>2.5807345622501422E-5</v>
      </c>
      <c r="I207" s="80">
        <v>2.5453237246207409E-5</v>
      </c>
      <c r="J207" s="80">
        <v>2.5099128869913396E-5</v>
      </c>
      <c r="K207" s="80">
        <v>2.4745020493619383E-5</v>
      </c>
      <c r="L207" s="80">
        <v>2.4390912117325369E-5</v>
      </c>
      <c r="M207" s="80">
        <v>2.4036803741031356E-5</v>
      </c>
      <c r="N207" s="80">
        <v>2.3682695364737343E-5</v>
      </c>
      <c r="O207" s="80">
        <v>2.332858698844333E-5</v>
      </c>
      <c r="P207" s="80">
        <v>2.2974478612149317E-5</v>
      </c>
      <c r="Q207" s="80">
        <v>2.2620370235855303E-5</v>
      </c>
    </row>
    <row r="208" spans="1:17" x14ac:dyDescent="0.55000000000000004">
      <c r="A208" t="s">
        <v>53</v>
      </c>
      <c r="B208" s="79">
        <v>2.4583121909546753E-5</v>
      </c>
      <c r="C208" s="79">
        <v>2.3886991656786077E-5</v>
      </c>
      <c r="D208" s="79">
        <v>2.31908614040254E-5</v>
      </c>
      <c r="E208" s="79">
        <v>2.2494731151264724E-5</v>
      </c>
      <c r="F208" s="79">
        <v>2.1798600898504048E-5</v>
      </c>
      <c r="G208" s="79">
        <v>2.1102470645743368E-5</v>
      </c>
      <c r="H208" s="80">
        <v>2.0406340392982692E-5</v>
      </c>
      <c r="I208" s="80">
        <v>1.9710210140222016E-5</v>
      </c>
      <c r="J208" s="80">
        <v>1.9014079887461339E-5</v>
      </c>
      <c r="K208" s="80">
        <v>1.8317949634700663E-5</v>
      </c>
      <c r="L208" s="80">
        <v>1.7621819381939987E-5</v>
      </c>
      <c r="M208" s="80">
        <v>1.692568912917931E-5</v>
      </c>
      <c r="N208" s="80">
        <v>1.6229558876418634E-5</v>
      </c>
      <c r="O208" s="80">
        <v>1.5533428623657958E-5</v>
      </c>
      <c r="P208" s="80">
        <v>1.4837298370897282E-5</v>
      </c>
      <c r="Q208" s="80">
        <v>1.4141168118136605E-5</v>
      </c>
    </row>
    <row r="209" spans="1:17" x14ac:dyDescent="0.55000000000000004">
      <c r="A209" s="31" t="s">
        <v>176</v>
      </c>
      <c r="B209" s="79">
        <v>2.3642897457696363E-4</v>
      </c>
      <c r="C209" s="79">
        <v>2.2647465369757125E-4</v>
      </c>
      <c r="D209" s="79">
        <v>2.1652033281817888E-4</v>
      </c>
      <c r="E209" s="79">
        <v>2.0656601193878651E-4</v>
      </c>
      <c r="F209" s="79">
        <v>1.9661169105939414E-4</v>
      </c>
      <c r="G209" s="79">
        <v>1.8665737018000179E-4</v>
      </c>
      <c r="H209" s="80">
        <v>1.7670304930060942E-4</v>
      </c>
      <c r="I209" s="80">
        <v>1.6674872842121704E-4</v>
      </c>
      <c r="J209" s="80">
        <v>1.5679440754182467E-4</v>
      </c>
      <c r="K209" s="80">
        <v>1.468400866624323E-4</v>
      </c>
      <c r="L209" s="80">
        <v>1.3688576578303993E-4</v>
      </c>
      <c r="M209" s="80">
        <v>1.2693144490364755E-4</v>
      </c>
      <c r="N209" s="80">
        <v>1.1697712402425518E-4</v>
      </c>
      <c r="O209" s="80">
        <v>1.0702280314486281E-4</v>
      </c>
      <c r="P209" s="80">
        <v>9.7068482265470437E-5</v>
      </c>
      <c r="Q209" s="80">
        <v>8.7114161386078065E-5</v>
      </c>
    </row>
    <row r="210" spans="1:17" x14ac:dyDescent="0.55000000000000004">
      <c r="A210" t="s">
        <v>170</v>
      </c>
      <c r="B210" s="79">
        <v>3.7539932772159426E-6</v>
      </c>
      <c r="C210" s="79">
        <v>3.7539932772159426E-6</v>
      </c>
      <c r="D210" s="79">
        <v>3.7539932772159426E-6</v>
      </c>
      <c r="E210" s="79">
        <v>3.7539932772159426E-6</v>
      </c>
      <c r="F210" s="79">
        <v>3.7539932772159426E-6</v>
      </c>
      <c r="G210" s="79">
        <v>3.7539932772159426E-6</v>
      </c>
      <c r="H210" s="80">
        <v>3.7539932772159426E-6</v>
      </c>
      <c r="I210" s="80">
        <v>3.7539932772159426E-6</v>
      </c>
      <c r="J210" s="80">
        <v>3.7539932772159426E-6</v>
      </c>
      <c r="K210" s="80">
        <v>3.7539932772159426E-6</v>
      </c>
      <c r="L210" s="80">
        <v>3.7539932772159426E-6</v>
      </c>
      <c r="M210" s="80">
        <v>3.7539932772159426E-6</v>
      </c>
      <c r="N210" s="80">
        <v>3.7539932772159426E-6</v>
      </c>
      <c r="O210" s="80">
        <v>3.7539932772159426E-6</v>
      </c>
      <c r="P210" s="80">
        <v>3.7539932772159426E-6</v>
      </c>
      <c r="Q210" s="80">
        <v>3.7539932772159426E-6</v>
      </c>
    </row>
    <row r="211" spans="1:17" x14ac:dyDescent="0.55000000000000004">
      <c r="A211" t="s">
        <v>67</v>
      </c>
      <c r="B211" s="79">
        <v>1.0867810642934543E-5</v>
      </c>
      <c r="C211" s="79">
        <v>1.070486993486464E-5</v>
      </c>
      <c r="D211" s="79">
        <v>1.0541929226794736E-5</v>
      </c>
      <c r="E211" s="79">
        <v>1.0378988518724832E-5</v>
      </c>
      <c r="F211" s="79">
        <v>1.0216047810654929E-5</v>
      </c>
      <c r="G211" s="79">
        <v>1.0053107102585022E-5</v>
      </c>
      <c r="H211" s="80">
        <v>9.8901663945151185E-6</v>
      </c>
      <c r="I211" s="80">
        <v>9.7272256864452149E-6</v>
      </c>
      <c r="J211" s="80">
        <v>9.5642849783753114E-6</v>
      </c>
      <c r="K211" s="80">
        <v>9.4013442703054079E-6</v>
      </c>
      <c r="L211" s="80">
        <v>9.2384035622355043E-6</v>
      </c>
      <c r="M211" s="80">
        <v>9.0754628541656008E-6</v>
      </c>
      <c r="N211" s="80">
        <v>8.9125221460956972E-6</v>
      </c>
      <c r="O211" s="80">
        <v>8.7495814380257937E-6</v>
      </c>
      <c r="P211" s="80">
        <v>8.5866407299558902E-6</v>
      </c>
      <c r="Q211" s="80">
        <v>8.4237000218859866E-6</v>
      </c>
    </row>
    <row r="212" spans="1:17" x14ac:dyDescent="0.55000000000000004">
      <c r="A212" t="s">
        <v>171</v>
      </c>
      <c r="B212" s="79">
        <v>9.749679071035684E-5</v>
      </c>
      <c r="C212" s="79">
        <v>9.0205355106992878E-5</v>
      </c>
      <c r="D212" s="79">
        <v>8.2913919503628915E-5</v>
      </c>
      <c r="E212" s="79">
        <v>7.5622483900264953E-5</v>
      </c>
      <c r="F212" s="79">
        <v>6.8331048296900991E-5</v>
      </c>
      <c r="G212" s="79">
        <v>6.1039612693537015E-5</v>
      </c>
      <c r="H212" s="80">
        <v>5.3748177090173053E-5</v>
      </c>
      <c r="I212" s="80">
        <v>4.645674148680909E-5</v>
      </c>
      <c r="J212" s="80">
        <v>3.9165305883445128E-5</v>
      </c>
      <c r="K212" s="80">
        <v>3.1873870280081166E-5</v>
      </c>
      <c r="L212" s="80">
        <v>2.45824346767172E-5</v>
      </c>
      <c r="M212" s="80">
        <v>1.7290999073353234E-5</v>
      </c>
      <c r="N212" s="80">
        <v>9.9995634699892687E-6</v>
      </c>
      <c r="O212" s="80">
        <v>5.0878963544979869E-6</v>
      </c>
      <c r="P212" s="80">
        <v>5.0878963544979869E-6</v>
      </c>
      <c r="Q212" s="80">
        <v>5.0878963544979869E-6</v>
      </c>
    </row>
    <row r="213" spans="1:17" x14ac:dyDescent="0.55000000000000004">
      <c r="A213" t="s">
        <v>172</v>
      </c>
      <c r="B213" s="79">
        <v>2.7045245943463066E-4</v>
      </c>
      <c r="C213" s="79">
        <v>2.6416288180380171E-4</v>
      </c>
      <c r="D213" s="79">
        <v>2.5787330417297277E-4</v>
      </c>
      <c r="E213" s="79">
        <v>2.5158372654214382E-4</v>
      </c>
      <c r="F213" s="79">
        <v>2.4529414891131488E-4</v>
      </c>
      <c r="G213" s="79">
        <v>2.3900457128048602E-4</v>
      </c>
      <c r="H213" s="80">
        <v>2.327149936496571E-4</v>
      </c>
      <c r="I213" s="80">
        <v>2.2642541601882818E-4</v>
      </c>
      <c r="J213" s="80">
        <v>2.2013583838799926E-4</v>
      </c>
      <c r="K213" s="80">
        <v>2.1384626075717034E-4</v>
      </c>
      <c r="L213" s="80">
        <v>2.0755668312634143E-4</v>
      </c>
      <c r="M213" s="80">
        <v>2.0126710549551251E-4</v>
      </c>
      <c r="N213" s="80">
        <v>1.9497752786468359E-4</v>
      </c>
      <c r="O213" s="80">
        <v>1.8868795023385467E-4</v>
      </c>
      <c r="P213" s="80">
        <v>1.8239837260302576E-4</v>
      </c>
      <c r="Q213" s="80">
        <v>1.7610879497219684E-4</v>
      </c>
    </row>
    <row r="214" spans="1:17" x14ac:dyDescent="0.55000000000000004">
      <c r="A214" t="s">
        <v>366</v>
      </c>
      <c r="B214" s="79">
        <v>5.4417620845368921E-5</v>
      </c>
      <c r="C214" s="79">
        <v>5.4417620845368921E-5</v>
      </c>
      <c r="D214" s="79">
        <v>5.4417620845368921E-5</v>
      </c>
      <c r="E214" s="79">
        <v>5.4417620845368921E-5</v>
      </c>
      <c r="F214" s="79">
        <v>5.4417620845368921E-5</v>
      </c>
      <c r="G214" s="79">
        <v>5.4417620845368921E-5</v>
      </c>
      <c r="H214" s="80">
        <v>5.4417620845368921E-5</v>
      </c>
      <c r="I214" s="80">
        <v>5.4417620845368921E-5</v>
      </c>
      <c r="J214" s="80">
        <v>5.4417620845368921E-5</v>
      </c>
      <c r="K214" s="80">
        <v>5.4417620845368921E-5</v>
      </c>
      <c r="L214" s="80">
        <v>5.4417620845368921E-5</v>
      </c>
      <c r="M214" s="80">
        <v>5.4417620845368921E-5</v>
      </c>
      <c r="N214" s="80">
        <v>5.4417620845368921E-5</v>
      </c>
      <c r="O214" s="80">
        <v>5.4417620845368921E-5</v>
      </c>
      <c r="P214" s="80">
        <v>5.4417620845368921E-5</v>
      </c>
      <c r="Q214" s="80">
        <v>5.4417620845368921E-5</v>
      </c>
    </row>
    <row r="215" spans="1:17" x14ac:dyDescent="0.55000000000000004">
      <c r="A215" t="s">
        <v>367</v>
      </c>
      <c r="B215" s="79">
        <v>3.5235009466528368E-5</v>
      </c>
      <c r="C215" s="79">
        <v>3.5235009466528368E-5</v>
      </c>
      <c r="D215" s="79">
        <v>3.5235009466528368E-5</v>
      </c>
      <c r="E215" s="79">
        <v>3.5235009466528368E-5</v>
      </c>
      <c r="F215" s="79">
        <v>3.5235009466528368E-5</v>
      </c>
      <c r="G215" s="79">
        <v>3.5235009466528368E-5</v>
      </c>
      <c r="H215" s="80">
        <v>3.5235009466528368E-5</v>
      </c>
      <c r="I215" s="80">
        <v>3.5235009466528368E-5</v>
      </c>
      <c r="J215" s="80">
        <v>3.5235009466528368E-5</v>
      </c>
      <c r="K215" s="80">
        <v>3.5235009466528368E-5</v>
      </c>
      <c r="L215" s="80">
        <v>3.5235009466528368E-5</v>
      </c>
      <c r="M215" s="80">
        <v>3.5235009466528368E-5</v>
      </c>
      <c r="N215" s="80">
        <v>3.5235009466528368E-5</v>
      </c>
      <c r="O215" s="80">
        <v>3.5235009466528368E-5</v>
      </c>
      <c r="P215" s="80">
        <v>3.5235009466528368E-5</v>
      </c>
      <c r="Q215" s="80">
        <v>3.5235009466528368E-5</v>
      </c>
    </row>
    <row r="216" spans="1:17" x14ac:dyDescent="0.55000000000000004">
      <c r="A216" t="s">
        <v>173</v>
      </c>
      <c r="B216" s="79">
        <v>5.0397069979028288E-5</v>
      </c>
      <c r="C216" s="79">
        <v>4.9725255797337572E-5</v>
      </c>
      <c r="D216" s="79">
        <v>4.9053441615646856E-5</v>
      </c>
      <c r="E216" s="79">
        <v>4.8381627433956139E-5</v>
      </c>
      <c r="F216" s="79">
        <v>4.7709813252265423E-5</v>
      </c>
      <c r="G216" s="79">
        <v>4.7037999070574714E-5</v>
      </c>
      <c r="H216" s="80">
        <v>4.6366184888883998E-5</v>
      </c>
      <c r="I216" s="80">
        <v>4.5694370707193282E-5</v>
      </c>
      <c r="J216" s="80">
        <v>4.5022556525502565E-5</v>
      </c>
      <c r="K216" s="80">
        <v>4.4350742343811849E-5</v>
      </c>
      <c r="L216" s="80">
        <v>4.3678928162121133E-5</v>
      </c>
      <c r="M216" s="80">
        <v>4.3007113980430417E-5</v>
      </c>
      <c r="N216" s="80">
        <v>4.2335299798739701E-5</v>
      </c>
      <c r="O216" s="80">
        <v>4.1663485617048985E-5</v>
      </c>
      <c r="P216" s="80">
        <v>4.0991671435358269E-5</v>
      </c>
      <c r="Q216" s="80">
        <v>4.0319857253667552E-5</v>
      </c>
    </row>
    <row r="217" spans="1:17" x14ac:dyDescent="0.55000000000000004">
      <c r="A217" t="s">
        <v>174</v>
      </c>
      <c r="B217" s="79">
        <v>1.2005748928303787E-5</v>
      </c>
      <c r="C217" s="79">
        <v>1.1769501898793544E-5</v>
      </c>
      <c r="D217" s="79">
        <v>1.1533254869283301E-5</v>
      </c>
      <c r="E217" s="79">
        <v>1.1297007839773058E-5</v>
      </c>
      <c r="F217" s="79">
        <v>1.1060760810262815E-5</v>
      </c>
      <c r="G217" s="79">
        <v>1.082451378075257E-5</v>
      </c>
      <c r="H217" s="80">
        <v>1.0588266751242327E-5</v>
      </c>
      <c r="I217" s="80">
        <v>1.0352019721732084E-5</v>
      </c>
      <c r="J217" s="80">
        <v>1.0115772692221841E-5</v>
      </c>
      <c r="K217" s="80">
        <v>9.8795256627115976E-6</v>
      </c>
      <c r="L217" s="80">
        <v>9.6432786332013545E-6</v>
      </c>
      <c r="M217" s="80">
        <v>9.4070316036911114E-6</v>
      </c>
      <c r="N217" s="80">
        <v>9.1707845741808683E-6</v>
      </c>
      <c r="O217" s="80">
        <v>8.9345375446706252E-6</v>
      </c>
      <c r="P217" s="80">
        <v>8.6982905151603821E-6</v>
      </c>
      <c r="Q217" s="80">
        <v>8.462043485650139E-6</v>
      </c>
    </row>
    <row r="218" spans="1:17" x14ac:dyDescent="0.55000000000000004">
      <c r="A218" t="s">
        <v>175</v>
      </c>
      <c r="B218" s="79">
        <v>3.5012497363035349E-5</v>
      </c>
      <c r="C218" s="79">
        <v>3.443259925265867E-5</v>
      </c>
      <c r="D218" s="79">
        <v>3.385270114228199E-5</v>
      </c>
      <c r="E218" s="79">
        <v>3.3272803031905311E-5</v>
      </c>
      <c r="F218" s="79">
        <v>3.2692904921528632E-5</v>
      </c>
      <c r="G218" s="79">
        <v>3.2113006811151966E-5</v>
      </c>
      <c r="H218" s="80">
        <v>3.1533108700775287E-5</v>
      </c>
      <c r="I218" s="80">
        <v>3.0953210590398608E-5</v>
      </c>
      <c r="J218" s="80">
        <v>3.0373312480021932E-5</v>
      </c>
      <c r="K218" s="80">
        <v>2.9793414369645256E-5</v>
      </c>
      <c r="L218" s="80">
        <v>2.921351625926858E-5</v>
      </c>
      <c r="M218" s="80">
        <v>2.8633618148891904E-5</v>
      </c>
      <c r="N218" s="80">
        <v>2.8053720038515229E-5</v>
      </c>
      <c r="O218" s="80">
        <v>2.7473821928138553E-5</v>
      </c>
      <c r="P218" s="80">
        <v>2.6893923817761877E-5</v>
      </c>
      <c r="Q218" s="80">
        <v>2.6314025707385201E-5</v>
      </c>
    </row>
    <row r="219" spans="1:17" x14ac:dyDescent="0.55000000000000004">
      <c r="A219" t="s">
        <v>368</v>
      </c>
      <c r="B219" s="79">
        <v>4.9402606355315068E-6</v>
      </c>
      <c r="C219" s="79">
        <v>4.9402606355315068E-6</v>
      </c>
      <c r="D219" s="79">
        <v>4.9402606355315068E-6</v>
      </c>
      <c r="E219" s="79">
        <v>4.9402606355315068E-6</v>
      </c>
      <c r="F219" s="79">
        <v>4.9402606355315068E-6</v>
      </c>
      <c r="G219" s="79">
        <v>4.9402606355315068E-6</v>
      </c>
      <c r="H219" s="80">
        <v>4.9402606355315068E-6</v>
      </c>
      <c r="I219" s="80">
        <v>4.9402606355315068E-6</v>
      </c>
      <c r="J219" s="80">
        <v>4.9402606355315068E-6</v>
      </c>
      <c r="K219" s="80">
        <v>4.9402606355315068E-6</v>
      </c>
      <c r="L219" s="80">
        <v>4.9402606355315068E-6</v>
      </c>
      <c r="M219" s="80">
        <v>4.9402606355315068E-6</v>
      </c>
      <c r="N219" s="80">
        <v>4.9402606355315068E-6</v>
      </c>
      <c r="O219" s="80">
        <v>4.9402606355315068E-6</v>
      </c>
      <c r="P219" s="80">
        <v>4.9402606355315068E-6</v>
      </c>
      <c r="Q219" s="80">
        <v>4.9402606355315068E-6</v>
      </c>
    </row>
    <row r="220" spans="1:17" x14ac:dyDescent="0.55000000000000004">
      <c r="A220" t="s">
        <v>24</v>
      </c>
      <c r="B220" s="79">
        <v>2.1163763344312446E-4</v>
      </c>
      <c r="C220" s="79">
        <v>2.0292371284318493E-4</v>
      </c>
      <c r="D220" s="79">
        <v>1.9420979224324541E-4</v>
      </c>
      <c r="E220" s="79">
        <v>1.8549587164330589E-4</v>
      </c>
      <c r="F220" s="79">
        <v>1.7678195104336636E-4</v>
      </c>
      <c r="G220" s="79">
        <v>1.6806803044342678E-4</v>
      </c>
      <c r="H220" s="80">
        <v>1.5935410984348726E-4</v>
      </c>
      <c r="I220" s="80">
        <v>1.5064018924354773E-4</v>
      </c>
      <c r="J220" s="80">
        <v>1.4192626864360821E-4</v>
      </c>
      <c r="K220" s="80">
        <v>1.3321234804366869E-4</v>
      </c>
      <c r="L220" s="80">
        <v>1.2449842744372916E-4</v>
      </c>
      <c r="M220" s="80">
        <v>1.1578450684378962E-4</v>
      </c>
      <c r="N220" s="80">
        <v>1.0707058624385009E-4</v>
      </c>
      <c r="O220" s="80">
        <v>9.8356665643910547E-5</v>
      </c>
      <c r="P220" s="80">
        <v>8.964274504397101E-5</v>
      </c>
      <c r="Q220" s="80">
        <v>8.0928824444031472E-5</v>
      </c>
    </row>
    <row r="221" spans="1:17" x14ac:dyDescent="0.55000000000000004">
      <c r="A221" t="s">
        <v>43</v>
      </c>
      <c r="B221" s="79">
        <v>5.1508330833330277E-6</v>
      </c>
      <c r="C221" s="79">
        <v>5.0139256169262307E-6</v>
      </c>
      <c r="D221" s="79">
        <v>4.8770181505194337E-6</v>
      </c>
      <c r="E221" s="79">
        <v>4.7401106841126367E-6</v>
      </c>
      <c r="F221" s="79">
        <v>4.6032032177058397E-6</v>
      </c>
      <c r="G221" s="79">
        <v>4.4662957512990436E-6</v>
      </c>
      <c r="H221" s="80">
        <v>4.4662957512990436E-6</v>
      </c>
      <c r="I221" s="80">
        <v>4.4662957512990436E-6</v>
      </c>
      <c r="J221" s="80">
        <v>4.4662957512990436E-6</v>
      </c>
      <c r="K221" s="80">
        <v>4.4662957512990436E-6</v>
      </c>
      <c r="L221" s="80">
        <v>4.4662957512990436E-6</v>
      </c>
      <c r="M221" s="80">
        <v>4.4662957512990436E-6</v>
      </c>
      <c r="N221" s="80">
        <v>4.4662957512990436E-6</v>
      </c>
      <c r="O221" s="80">
        <v>4.4662957512990436E-6</v>
      </c>
      <c r="P221" s="80">
        <v>4.4662957512990436E-6</v>
      </c>
      <c r="Q221" s="80">
        <v>4.4662957512990436E-6</v>
      </c>
    </row>
    <row r="222" spans="1:17" x14ac:dyDescent="0.55000000000000004">
      <c r="A222" t="s">
        <v>369</v>
      </c>
      <c r="B222" s="79">
        <v>4.743846664253257E-6</v>
      </c>
      <c r="C222" s="79">
        <v>4.4501405551442097E-6</v>
      </c>
      <c r="D222" s="79">
        <v>4.1564344460351624E-6</v>
      </c>
      <c r="E222" s="79">
        <v>3.8627283369261151E-6</v>
      </c>
      <c r="F222" s="79">
        <v>3.5690222278170682E-6</v>
      </c>
      <c r="G222" s="79">
        <v>3.2753161187080217E-6</v>
      </c>
      <c r="H222" s="80">
        <v>3.2753161187080217E-6</v>
      </c>
      <c r="I222" s="80">
        <v>3.2753161187080217E-6</v>
      </c>
      <c r="J222" s="80">
        <v>3.2753161187080217E-6</v>
      </c>
      <c r="K222" s="80">
        <v>3.2753161187080217E-6</v>
      </c>
      <c r="L222" s="80">
        <v>3.2753161187080217E-6</v>
      </c>
      <c r="M222" s="80">
        <v>3.2753161187080217E-6</v>
      </c>
      <c r="N222" s="80">
        <v>3.2753161187080217E-6</v>
      </c>
      <c r="O222" s="80">
        <v>3.2753161187080217E-6</v>
      </c>
      <c r="P222" s="80">
        <v>3.2753161187080217E-6</v>
      </c>
      <c r="Q222" s="80">
        <v>3.2753161187080217E-6</v>
      </c>
    </row>
    <row r="223" spans="1:17" x14ac:dyDescent="0.55000000000000004">
      <c r="A223" t="s">
        <v>370</v>
      </c>
      <c r="B223" s="79">
        <v>4.6016458021692847E-5</v>
      </c>
      <c r="C223" s="79">
        <v>4.02930608571634E-5</v>
      </c>
      <c r="D223" s="79">
        <v>3.4569663692633953E-5</v>
      </c>
      <c r="E223" s="79">
        <v>2.8846266528104503E-5</v>
      </c>
      <c r="F223" s="79">
        <v>2.3122869363575052E-5</v>
      </c>
      <c r="G223" s="79">
        <v>1.7399472199045599E-5</v>
      </c>
      <c r="H223" s="80">
        <v>1.1676075034516149E-5</v>
      </c>
      <c r="I223" s="80">
        <v>5.9526778699866992E-6</v>
      </c>
      <c r="J223" s="80">
        <v>5.0878963544979869E-6</v>
      </c>
      <c r="K223" s="80">
        <v>5.0878963544979869E-6</v>
      </c>
      <c r="L223" s="80">
        <v>5.0878963544979869E-6</v>
      </c>
      <c r="M223" s="80">
        <v>5.0878963544979869E-6</v>
      </c>
      <c r="N223" s="80">
        <v>5.0878963544979869E-6</v>
      </c>
      <c r="O223" s="80">
        <v>5.0878963544979869E-6</v>
      </c>
      <c r="P223" s="80">
        <v>5.0878963544979869E-6</v>
      </c>
      <c r="Q223" s="80">
        <v>5.0878963544979869E-6</v>
      </c>
    </row>
    <row r="224" spans="1:17" x14ac:dyDescent="0.55000000000000004">
      <c r="A224" t="s">
        <v>371</v>
      </c>
      <c r="B224" s="79">
        <v>6.2225458689622473E-6</v>
      </c>
      <c r="C224" s="79">
        <v>5.4225808371790494E-6</v>
      </c>
      <c r="D224" s="79">
        <v>4.6226158053958516E-6</v>
      </c>
      <c r="E224" s="79">
        <v>3.8226507736126537E-6</v>
      </c>
      <c r="F224" s="79">
        <v>3.0226857418294563E-6</v>
      </c>
      <c r="G224" s="79">
        <v>2.2227207100462597E-6</v>
      </c>
      <c r="H224" s="80">
        <v>2.2227207100462597E-6</v>
      </c>
      <c r="I224" s="80">
        <v>2.2227207100462597E-6</v>
      </c>
      <c r="J224" s="80">
        <v>2.2227207100462597E-6</v>
      </c>
      <c r="K224" s="80">
        <v>2.2227207100462597E-6</v>
      </c>
      <c r="L224" s="80">
        <v>2.2227207100462597E-6</v>
      </c>
      <c r="M224" s="80">
        <v>2.2227207100462597E-6</v>
      </c>
      <c r="N224" s="80">
        <v>2.2227207100462597E-6</v>
      </c>
      <c r="O224" s="80">
        <v>2.2227207100462597E-6</v>
      </c>
      <c r="P224" s="80">
        <v>2.2227207100462597E-6</v>
      </c>
      <c r="Q224" s="80">
        <v>2.2227207100462597E-6</v>
      </c>
    </row>
    <row r="225" spans="1:17" x14ac:dyDescent="0.55000000000000004">
      <c r="A225" s="31" t="s">
        <v>177</v>
      </c>
      <c r="B225" s="79">
        <v>1.7775009402586706E-5</v>
      </c>
      <c r="C225" s="79">
        <v>1.7775009402586706E-5</v>
      </c>
      <c r="D225" s="79">
        <v>1.7775009402586706E-5</v>
      </c>
      <c r="E225" s="79">
        <v>1.7775009402586706E-5</v>
      </c>
      <c r="F225" s="79">
        <v>1.7775009402586706E-5</v>
      </c>
      <c r="G225" s="79">
        <v>1.7775009402586706E-5</v>
      </c>
      <c r="H225" s="80">
        <v>1.7775009402586706E-5</v>
      </c>
      <c r="I225" s="80">
        <v>1.7775009402586706E-5</v>
      </c>
      <c r="J225" s="80">
        <v>1.7775009402586706E-5</v>
      </c>
      <c r="K225" s="80">
        <v>1.7775009402586706E-5</v>
      </c>
      <c r="L225" s="80">
        <v>1.7775009402586706E-5</v>
      </c>
      <c r="M225" s="80">
        <v>1.7775009402586706E-5</v>
      </c>
      <c r="N225" s="80">
        <v>1.7775009402586706E-5</v>
      </c>
      <c r="O225" s="80">
        <v>1.7775009402586706E-5</v>
      </c>
      <c r="P225" s="80">
        <v>1.7775009402586706E-5</v>
      </c>
      <c r="Q225" s="80">
        <v>1.7775009402586706E-5</v>
      </c>
    </row>
    <row r="226" spans="1:17" x14ac:dyDescent="0.55000000000000004">
      <c r="A226" t="s">
        <v>178</v>
      </c>
      <c r="B226" s="79">
        <v>2.174216366001026E-5</v>
      </c>
      <c r="C226" s="79">
        <v>2.139312634582455E-5</v>
      </c>
      <c r="D226" s="79">
        <v>2.1044089031638839E-5</v>
      </c>
      <c r="E226" s="79">
        <v>2.0695051717453129E-5</v>
      </c>
      <c r="F226" s="79">
        <v>2.0346014403267419E-5</v>
      </c>
      <c r="G226" s="79">
        <v>1.9996977089081709E-5</v>
      </c>
      <c r="H226" s="80">
        <v>1.9647939774895998E-5</v>
      </c>
      <c r="I226" s="80">
        <v>1.9298902460710288E-5</v>
      </c>
      <c r="J226" s="80">
        <v>1.8949865146524578E-5</v>
      </c>
      <c r="K226" s="80">
        <v>1.8600827832338867E-5</v>
      </c>
      <c r="L226" s="80">
        <v>1.8251790518153157E-5</v>
      </c>
      <c r="M226" s="80">
        <v>1.7902753203967447E-5</v>
      </c>
      <c r="N226" s="80">
        <v>1.7553715889781737E-5</v>
      </c>
      <c r="O226" s="80">
        <v>1.7204678575596026E-5</v>
      </c>
      <c r="P226" s="80">
        <v>1.6855641261410316E-5</v>
      </c>
      <c r="Q226" s="80">
        <v>1.6506603947224606E-5</v>
      </c>
    </row>
    <row r="227" spans="1:17" x14ac:dyDescent="0.55000000000000004">
      <c r="A227" t="s">
        <v>372</v>
      </c>
      <c r="B227" s="79">
        <v>3.8553537501567894E-5</v>
      </c>
      <c r="C227" s="79">
        <v>3.8104607395375668E-5</v>
      </c>
      <c r="D227" s="79">
        <v>3.7655677289183441E-5</v>
      </c>
      <c r="E227" s="79">
        <v>3.7206747182991215E-5</v>
      </c>
      <c r="F227" s="79">
        <v>3.6757817076798989E-5</v>
      </c>
      <c r="G227" s="79">
        <v>3.6308886970606749E-5</v>
      </c>
      <c r="H227" s="80">
        <v>3.5859956864414523E-5</v>
      </c>
      <c r="I227" s="80">
        <v>3.5411026758222296E-5</v>
      </c>
      <c r="J227" s="80">
        <v>3.496209665203007E-5</v>
      </c>
      <c r="K227" s="80">
        <v>3.4513166545837844E-5</v>
      </c>
      <c r="L227" s="80">
        <v>3.4064236439645617E-5</v>
      </c>
      <c r="M227" s="80">
        <v>3.3615306333453391E-5</v>
      </c>
      <c r="N227" s="80">
        <v>3.3166376227261165E-5</v>
      </c>
      <c r="O227" s="80">
        <v>3.2717446121068939E-5</v>
      </c>
      <c r="P227" s="80">
        <v>3.2268516014876712E-5</v>
      </c>
      <c r="Q227" s="80">
        <v>3.1819585908684486E-5</v>
      </c>
    </row>
    <row r="228" spans="1:17" x14ac:dyDescent="0.55000000000000004">
      <c r="A228" t="s">
        <v>179</v>
      </c>
      <c r="B228" s="79">
        <v>4.4179312273617058E-5</v>
      </c>
      <c r="C228" s="79">
        <v>4.3295737905179198E-5</v>
      </c>
      <c r="D228" s="79">
        <v>4.2412163536741339E-5</v>
      </c>
      <c r="E228" s="79">
        <v>4.1528589168303479E-5</v>
      </c>
      <c r="F228" s="79">
        <v>4.0645014799865619E-5</v>
      </c>
      <c r="G228" s="79">
        <v>3.9761440431427773E-5</v>
      </c>
      <c r="H228" s="80">
        <v>3.8877866062989913E-5</v>
      </c>
      <c r="I228" s="80">
        <v>3.7994291694552053E-5</v>
      </c>
      <c r="J228" s="80">
        <v>3.7110717326114193E-5</v>
      </c>
      <c r="K228" s="80">
        <v>3.6227142957676334E-5</v>
      </c>
      <c r="L228" s="80">
        <v>3.5343568589238474E-5</v>
      </c>
      <c r="M228" s="80">
        <v>3.4459994220800614E-5</v>
      </c>
      <c r="N228" s="80">
        <v>3.3576419852362754E-5</v>
      </c>
      <c r="O228" s="80">
        <v>3.2692845483924894E-5</v>
      </c>
      <c r="P228" s="80">
        <v>3.1809271115487035E-5</v>
      </c>
      <c r="Q228" s="80">
        <v>3.0925696747049175E-5</v>
      </c>
    </row>
    <row r="229" spans="1:17" x14ac:dyDescent="0.55000000000000004">
      <c r="A229" t="s">
        <v>180</v>
      </c>
      <c r="B229" s="79">
        <v>1.9738492700000664E-5</v>
      </c>
      <c r="C229" s="79">
        <v>1.9495230219958757E-5</v>
      </c>
      <c r="D229" s="79">
        <v>1.925196773991685E-5</v>
      </c>
      <c r="E229" s="79">
        <v>1.9008705259874943E-5</v>
      </c>
      <c r="F229" s="79">
        <v>1.8765442779833036E-5</v>
      </c>
      <c r="G229" s="79">
        <v>1.8522180299791125E-5</v>
      </c>
      <c r="H229" s="80">
        <v>1.8278917819749218E-5</v>
      </c>
      <c r="I229" s="80">
        <v>1.8035655339707311E-5</v>
      </c>
      <c r="J229" s="80">
        <v>1.7792392859665404E-5</v>
      </c>
      <c r="K229" s="80">
        <v>1.7549130379623497E-5</v>
      </c>
      <c r="L229" s="80">
        <v>1.730586789958159E-5</v>
      </c>
      <c r="M229" s="80">
        <v>1.7062605419539683E-5</v>
      </c>
      <c r="N229" s="80">
        <v>1.6819342939497776E-5</v>
      </c>
      <c r="O229" s="80">
        <v>1.6576080459455869E-5</v>
      </c>
      <c r="P229" s="80">
        <v>1.6332817979413962E-5</v>
      </c>
      <c r="Q229" s="80">
        <v>1.6089555499372055E-5</v>
      </c>
    </row>
    <row r="230" spans="1:17" x14ac:dyDescent="0.55000000000000004">
      <c r="A230" t="s">
        <v>197</v>
      </c>
      <c r="B230" s="79">
        <v>3.1913966973691764E-4</v>
      </c>
      <c r="C230" s="79">
        <v>3.0912746434621607E-4</v>
      </c>
      <c r="D230" s="79">
        <v>2.991152589555145E-4</v>
      </c>
      <c r="E230" s="79">
        <v>2.8910305356481293E-4</v>
      </c>
      <c r="F230" s="79">
        <v>2.7909084817411136E-4</v>
      </c>
      <c r="G230" s="79">
        <v>2.6907864278340985E-4</v>
      </c>
      <c r="H230" s="80">
        <v>2.5906643739270828E-4</v>
      </c>
      <c r="I230" s="80">
        <v>2.4905423200200671E-4</v>
      </c>
      <c r="J230" s="80">
        <v>2.3904202661130514E-4</v>
      </c>
      <c r="K230" s="80">
        <v>2.2902982122060357E-4</v>
      </c>
      <c r="L230" s="80">
        <v>2.19017615829902E-4</v>
      </c>
      <c r="M230" s="80">
        <v>2.0900541043920043E-4</v>
      </c>
      <c r="N230" s="80">
        <v>1.9899320504849886E-4</v>
      </c>
      <c r="O230" s="80">
        <v>1.8898099965779729E-4</v>
      </c>
      <c r="P230" s="80">
        <v>1.7896879426709572E-4</v>
      </c>
      <c r="Q230" s="80">
        <v>1.6895658887639415E-4</v>
      </c>
    </row>
    <row r="231" spans="1:17" x14ac:dyDescent="0.55000000000000004">
      <c r="A231" t="s">
        <v>198</v>
      </c>
      <c r="B231" s="79">
        <v>3.9154839737714767E-5</v>
      </c>
      <c r="C231" s="79">
        <v>3.8210321700702368E-5</v>
      </c>
      <c r="D231" s="79">
        <v>3.7265803663689969E-5</v>
      </c>
      <c r="E231" s="79">
        <v>3.632128562667757E-5</v>
      </c>
      <c r="F231" s="79">
        <v>3.5376767589665171E-5</v>
      </c>
      <c r="G231" s="79">
        <v>3.4432249552652785E-5</v>
      </c>
      <c r="H231" s="80">
        <v>3.3487731515640386E-5</v>
      </c>
      <c r="I231" s="80">
        <v>3.2543213478627987E-5</v>
      </c>
      <c r="J231" s="80">
        <v>3.1598695441615588E-5</v>
      </c>
      <c r="K231" s="80">
        <v>3.0654177404603189E-5</v>
      </c>
      <c r="L231" s="80">
        <v>2.9709659367590794E-5</v>
      </c>
      <c r="M231" s="80">
        <v>2.8765141330578398E-5</v>
      </c>
      <c r="N231" s="80">
        <v>2.7820623293566002E-5</v>
      </c>
      <c r="O231" s="80">
        <v>2.6876105256553607E-5</v>
      </c>
      <c r="P231" s="80">
        <v>2.5931587219541211E-5</v>
      </c>
      <c r="Q231" s="80">
        <v>2.4987069182528816E-5</v>
      </c>
    </row>
    <row r="232" spans="1:17" x14ac:dyDescent="0.55000000000000004">
      <c r="A232" t="s">
        <v>373</v>
      </c>
      <c r="B232" s="79">
        <v>5.0878963544979869E-6</v>
      </c>
      <c r="C232" s="79">
        <v>5.0878963544979869E-6</v>
      </c>
      <c r="D232" s="79">
        <v>5.0878963544979869E-6</v>
      </c>
      <c r="E232" s="79">
        <v>5.0878963544979869E-6</v>
      </c>
      <c r="F232" s="79">
        <v>5.0878963544979869E-6</v>
      </c>
      <c r="G232" s="79">
        <v>5.0878963544979869E-6</v>
      </c>
      <c r="H232" s="80">
        <v>5.0878963544979869E-6</v>
      </c>
      <c r="I232" s="80">
        <v>5.0878963544979869E-6</v>
      </c>
      <c r="J232" s="80">
        <v>5.0878963544979869E-6</v>
      </c>
      <c r="K232" s="80">
        <v>5.0878963544979869E-6</v>
      </c>
      <c r="L232" s="80">
        <v>5.0878963544979869E-6</v>
      </c>
      <c r="M232" s="80">
        <v>5.0878963544979869E-6</v>
      </c>
      <c r="N232" s="80">
        <v>5.0878963544979869E-6</v>
      </c>
      <c r="O232" s="80">
        <v>5.0878963544979869E-6</v>
      </c>
      <c r="P232" s="80">
        <v>5.0878963544979869E-6</v>
      </c>
      <c r="Q232" s="80">
        <v>5.0878963544979869E-6</v>
      </c>
    </row>
    <row r="233" spans="1:17" x14ac:dyDescent="0.55000000000000004">
      <c r="A233" t="s">
        <v>374</v>
      </c>
      <c r="B233" s="79">
        <v>1.3408858885443996E-4</v>
      </c>
      <c r="C233" s="79">
        <v>1.3185396301497083E-4</v>
      </c>
      <c r="D233" s="79">
        <v>1.2961933717550169E-4</v>
      </c>
      <c r="E233" s="79">
        <v>1.2738471133603256E-4</v>
      </c>
      <c r="F233" s="79">
        <v>1.2515008549656342E-4</v>
      </c>
      <c r="G233" s="79">
        <v>1.2291545965709423E-4</v>
      </c>
      <c r="H233" s="80">
        <v>1.2068083381762508E-4</v>
      </c>
      <c r="I233" s="80">
        <v>1.1844620797815593E-4</v>
      </c>
      <c r="J233" s="80">
        <v>1.1621158213868679E-4</v>
      </c>
      <c r="K233" s="80">
        <v>1.1397695629921764E-4</v>
      </c>
      <c r="L233" s="80">
        <v>1.1174233045974849E-4</v>
      </c>
      <c r="M233" s="80">
        <v>1.0950770462027934E-4</v>
      </c>
      <c r="N233" s="80">
        <v>1.0727307878081019E-4</v>
      </c>
      <c r="O233" s="80">
        <v>1.0503845294134104E-4</v>
      </c>
      <c r="P233" s="80">
        <v>1.0280382710187189E-4</v>
      </c>
      <c r="Q233" s="80">
        <v>1.0056920126240275E-4</v>
      </c>
    </row>
    <row r="234" spans="1:17" x14ac:dyDescent="0.55000000000000004">
      <c r="A234" t="s">
        <v>375</v>
      </c>
      <c r="B234" s="79">
        <v>9.1822715905750347E-5</v>
      </c>
      <c r="C234" s="79">
        <v>8.9078566319091939E-5</v>
      </c>
      <c r="D234" s="79">
        <v>8.6334416732433532E-5</v>
      </c>
      <c r="E234" s="79">
        <v>8.3590267145775124E-5</v>
      </c>
      <c r="F234" s="79">
        <v>8.0846117559116716E-5</v>
      </c>
      <c r="G234" s="79">
        <v>7.8101967972458335E-5</v>
      </c>
      <c r="H234" s="80">
        <v>7.5357818385799927E-5</v>
      </c>
      <c r="I234" s="80">
        <v>7.261366879914152E-5</v>
      </c>
      <c r="J234" s="80">
        <v>6.9869519212483112E-5</v>
      </c>
      <c r="K234" s="80">
        <v>6.7125369625824704E-5</v>
      </c>
      <c r="L234" s="80">
        <v>6.4381220039166296E-5</v>
      </c>
      <c r="M234" s="80">
        <v>6.1637070452507888E-5</v>
      </c>
      <c r="N234" s="80">
        <v>5.8892920865849487E-5</v>
      </c>
      <c r="O234" s="80">
        <v>5.6148771279191086E-5</v>
      </c>
      <c r="P234" s="80">
        <v>5.3404621692532685E-5</v>
      </c>
      <c r="Q234" s="80">
        <v>5.0660472105874284E-5</v>
      </c>
    </row>
    <row r="235" spans="1:17" x14ac:dyDescent="0.55000000000000004">
      <c r="A235" t="s">
        <v>181</v>
      </c>
      <c r="B235" s="79">
        <v>1.4674784867923851E-4</v>
      </c>
      <c r="C235" s="79">
        <v>1.420581413811844E-4</v>
      </c>
      <c r="D235" s="79">
        <v>1.373684340831303E-4</v>
      </c>
      <c r="E235" s="79">
        <v>1.3267872678507619E-4</v>
      </c>
      <c r="F235" s="79">
        <v>1.2798901948702209E-4</v>
      </c>
      <c r="G235" s="79">
        <v>1.2329931218896793E-4</v>
      </c>
      <c r="H235" s="80">
        <v>1.1860960489091381E-4</v>
      </c>
      <c r="I235" s="80">
        <v>1.1391989759285969E-4</v>
      </c>
      <c r="J235" s="80">
        <v>1.0923019029480557E-4</v>
      </c>
      <c r="K235" s="80">
        <v>1.0454048299675145E-4</v>
      </c>
      <c r="L235" s="80">
        <v>9.9850775698697334E-5</v>
      </c>
      <c r="M235" s="80">
        <v>9.5161068400643215E-5</v>
      </c>
      <c r="N235" s="80">
        <v>9.0471361102589096E-5</v>
      </c>
      <c r="O235" s="80">
        <v>8.5781653804534977E-5</v>
      </c>
      <c r="P235" s="80">
        <v>8.1091946506480858E-5</v>
      </c>
      <c r="Q235" s="80">
        <v>7.6402239208426739E-5</v>
      </c>
    </row>
    <row r="236" spans="1:17" x14ac:dyDescent="0.55000000000000004">
      <c r="A236" t="s">
        <v>20</v>
      </c>
      <c r="B236" s="79">
        <v>1.6177443527823907E-4</v>
      </c>
      <c r="C236" s="79">
        <v>1.543085622704786E-4</v>
      </c>
      <c r="D236" s="79">
        <v>1.4684268926271814E-4</v>
      </c>
      <c r="E236" s="79">
        <v>1.3937681625495767E-4</v>
      </c>
      <c r="F236" s="79">
        <v>1.319109432471972E-4</v>
      </c>
      <c r="G236" s="79">
        <v>1.2444507023943679E-4</v>
      </c>
      <c r="H236" s="80">
        <v>1.1697919723167634E-4</v>
      </c>
      <c r="I236" s="80">
        <v>1.0951332422391588E-4</v>
      </c>
      <c r="J236" s="80">
        <v>1.0204745121615543E-4</v>
      </c>
      <c r="K236" s="80">
        <v>9.4581578208394976E-5</v>
      </c>
      <c r="L236" s="80">
        <v>8.7115705200634523E-5</v>
      </c>
      <c r="M236" s="80">
        <v>7.9649832192874069E-5</v>
      </c>
      <c r="N236" s="80">
        <v>7.2183959185113616E-5</v>
      </c>
      <c r="O236" s="80">
        <v>6.4718086177353163E-5</v>
      </c>
      <c r="P236" s="80">
        <v>5.7252213169592709E-5</v>
      </c>
      <c r="Q236" s="80">
        <v>4.9786340161832256E-5</v>
      </c>
    </row>
    <row r="237" spans="1:17" x14ac:dyDescent="0.55000000000000004">
      <c r="A237" t="s">
        <v>18</v>
      </c>
      <c r="B237" s="79">
        <v>2.8389227684107681E-4</v>
      </c>
      <c r="C237" s="79">
        <v>2.6012577416674085E-4</v>
      </c>
      <c r="D237" s="79">
        <v>2.363592714924049E-4</v>
      </c>
      <c r="E237" s="79">
        <v>2.1259276881806894E-4</v>
      </c>
      <c r="F237" s="79">
        <v>1.8882626614373299E-4</v>
      </c>
      <c r="G237" s="79">
        <v>1.6505976346939706E-4</v>
      </c>
      <c r="H237" s="80">
        <v>1.412932607950611E-4</v>
      </c>
      <c r="I237" s="80">
        <v>1.1752675812072515E-4</v>
      </c>
      <c r="J237" s="80">
        <v>9.376025544638919E-5</v>
      </c>
      <c r="K237" s="80">
        <v>6.9993752772053234E-5</v>
      </c>
      <c r="L237" s="80">
        <v>4.6227250097717285E-5</v>
      </c>
      <c r="M237" s="80">
        <v>2.2460747423381336E-5</v>
      </c>
      <c r="N237" s="80">
        <v>5.0878963544979869E-6</v>
      </c>
      <c r="O237" s="80">
        <v>5.0878963544979869E-6</v>
      </c>
      <c r="P237" s="80">
        <v>5.0878963544979869E-6</v>
      </c>
      <c r="Q237" s="80">
        <v>5.0878963544979869E-6</v>
      </c>
    </row>
    <row r="239" spans="1:17" x14ac:dyDescent="0.55000000000000004">
      <c r="A239" s="23" t="s">
        <v>376</v>
      </c>
      <c r="B239" s="24"/>
    </row>
    <row r="240" spans="1:17" x14ac:dyDescent="0.55000000000000004">
      <c r="A240" t="s">
        <v>79</v>
      </c>
      <c r="B240" s="80">
        <v>1.9879032609813468E-3</v>
      </c>
    </row>
    <row r="241" spans="1:2" x14ac:dyDescent="0.55000000000000004">
      <c r="A241" t="s">
        <v>55</v>
      </c>
      <c r="B241" s="80">
        <v>2.2340610212688954E-3</v>
      </c>
    </row>
    <row r="242" spans="1:2" x14ac:dyDescent="0.55000000000000004">
      <c r="A242" t="s">
        <v>80</v>
      </c>
      <c r="B242" s="80">
        <v>1.279652838611418E-4</v>
      </c>
    </row>
    <row r="243" spans="1:2" x14ac:dyDescent="0.55000000000000004">
      <c r="A243" t="s">
        <v>81</v>
      </c>
      <c r="B243" s="80">
        <v>2.482561655939386E-4</v>
      </c>
    </row>
    <row r="244" spans="1:2" x14ac:dyDescent="0.55000000000000004">
      <c r="A244" t="s">
        <v>82</v>
      </c>
      <c r="B244" s="80">
        <v>2.8771526596494037E-3</v>
      </c>
    </row>
    <row r="245" spans="1:2" x14ac:dyDescent="0.55000000000000004">
      <c r="A245" t="s">
        <v>83</v>
      </c>
      <c r="B245" s="80">
        <v>1.5246238925431044E-4</v>
      </c>
    </row>
    <row r="246" spans="1:2" x14ac:dyDescent="0.55000000000000004">
      <c r="A246" t="s">
        <v>84</v>
      </c>
      <c r="B246" s="80">
        <v>1.5777562068794047E-4</v>
      </c>
    </row>
    <row r="247" spans="1:2" x14ac:dyDescent="0.55000000000000004">
      <c r="A247" t="s">
        <v>285</v>
      </c>
      <c r="B247" s="80">
        <v>8.0799598248716499E-5</v>
      </c>
    </row>
    <row r="248" spans="1:2" x14ac:dyDescent="0.55000000000000004">
      <c r="A248" t="s">
        <v>56</v>
      </c>
      <c r="B248" s="80">
        <v>4.2195830240212624E-4</v>
      </c>
    </row>
    <row r="249" spans="1:2" x14ac:dyDescent="0.55000000000000004">
      <c r="A249" t="s">
        <v>286</v>
      </c>
      <c r="B249" s="80">
        <v>4.1853046791204172E-5</v>
      </c>
    </row>
    <row r="250" spans="1:2" x14ac:dyDescent="0.55000000000000004">
      <c r="A250" t="s">
        <v>287</v>
      </c>
      <c r="B250" s="80">
        <v>4.4923630844586255E-5</v>
      </c>
    </row>
    <row r="251" spans="1:2" x14ac:dyDescent="0.55000000000000004">
      <c r="A251" t="s">
        <v>288</v>
      </c>
      <c r="B251" s="80">
        <v>1.567704498289364E-5</v>
      </c>
    </row>
    <row r="252" spans="1:2" x14ac:dyDescent="0.55000000000000004">
      <c r="A252" t="s">
        <v>85</v>
      </c>
      <c r="B252" s="80">
        <v>3.8118789728368426E-4</v>
      </c>
    </row>
    <row r="253" spans="1:2" x14ac:dyDescent="0.55000000000000004">
      <c r="A253" t="s">
        <v>289</v>
      </c>
      <c r="B253" s="80">
        <v>1.5166744844791554E-4</v>
      </c>
    </row>
    <row r="254" spans="1:2" x14ac:dyDescent="0.55000000000000004">
      <c r="A254" t="s">
        <v>290</v>
      </c>
      <c r="B254" s="80">
        <v>9.0437675200431958E-5</v>
      </c>
    </row>
    <row r="255" spans="1:2" x14ac:dyDescent="0.55000000000000004">
      <c r="A255" t="s">
        <v>86</v>
      </c>
      <c r="B255" s="80">
        <v>5.9029297706648346E-4</v>
      </c>
    </row>
    <row r="256" spans="1:2" x14ac:dyDescent="0.55000000000000004">
      <c r="A256" t="s">
        <v>87</v>
      </c>
      <c r="B256" s="80">
        <v>6.3735411165049814E-5</v>
      </c>
    </row>
    <row r="257" spans="1:2" x14ac:dyDescent="0.55000000000000004">
      <c r="A257" t="s">
        <v>48</v>
      </c>
      <c r="B257" s="80">
        <v>1.5562797626878345E-5</v>
      </c>
    </row>
    <row r="258" spans="1:2" x14ac:dyDescent="0.55000000000000004">
      <c r="A258" t="s">
        <v>291</v>
      </c>
      <c r="B258" s="80">
        <v>2.8312243302854588E-5</v>
      </c>
    </row>
    <row r="259" spans="1:2" x14ac:dyDescent="0.55000000000000004">
      <c r="A259" t="s">
        <v>88</v>
      </c>
      <c r="B259" s="80">
        <v>3.171918815055254E-4</v>
      </c>
    </row>
    <row r="260" spans="1:2" x14ac:dyDescent="0.55000000000000004">
      <c r="A260" t="s">
        <v>89</v>
      </c>
      <c r="B260" s="80">
        <v>2.0300865682928082E-3</v>
      </c>
    </row>
    <row r="261" spans="1:2" x14ac:dyDescent="0.55000000000000004">
      <c r="A261" t="s">
        <v>90</v>
      </c>
      <c r="B261" s="80">
        <v>6.7477631585914416E-4</v>
      </c>
    </row>
    <row r="262" spans="1:2" x14ac:dyDescent="0.55000000000000004">
      <c r="A262" s="31" t="s">
        <v>91</v>
      </c>
      <c r="B262" s="80">
        <v>7.0859959498200157E-4</v>
      </c>
    </row>
    <row r="263" spans="1:2" x14ac:dyDescent="0.55000000000000004">
      <c r="A263" t="s">
        <v>292</v>
      </c>
      <c r="B263" s="80">
        <v>2.6743671587587857E-5</v>
      </c>
    </row>
    <row r="264" spans="1:2" x14ac:dyDescent="0.55000000000000004">
      <c r="A264" t="s">
        <v>26</v>
      </c>
      <c r="B264" s="80">
        <v>1.032732129078294E-3</v>
      </c>
    </row>
    <row r="265" spans="1:2" x14ac:dyDescent="0.55000000000000004">
      <c r="A265" t="s">
        <v>36</v>
      </c>
      <c r="B265" s="80">
        <v>1.8473684676855817E-4</v>
      </c>
    </row>
    <row r="266" spans="1:2" x14ac:dyDescent="0.55000000000000004">
      <c r="A266" t="s">
        <v>293</v>
      </c>
      <c r="B266" s="80">
        <v>5.5266827858847984E-5</v>
      </c>
    </row>
    <row r="267" spans="1:2" x14ac:dyDescent="0.55000000000000004">
      <c r="A267" t="s">
        <v>93</v>
      </c>
      <c r="B267" s="80">
        <v>1.9994396869706873E-5</v>
      </c>
    </row>
    <row r="268" spans="1:2" x14ac:dyDescent="0.55000000000000004">
      <c r="A268" t="s">
        <v>94</v>
      </c>
      <c r="B268" s="80">
        <v>2.7146198047232808E-3</v>
      </c>
    </row>
    <row r="269" spans="1:2" x14ac:dyDescent="0.55000000000000004">
      <c r="A269" t="s">
        <v>95</v>
      </c>
      <c r="B269" s="80">
        <v>2.7131384979632144E-3</v>
      </c>
    </row>
    <row r="270" spans="1:2" x14ac:dyDescent="0.55000000000000004">
      <c r="A270" t="s">
        <v>96</v>
      </c>
      <c r="B270" s="80">
        <v>6.5808294954752312E-4</v>
      </c>
    </row>
    <row r="271" spans="1:2" x14ac:dyDescent="0.55000000000000004">
      <c r="A271" t="s">
        <v>33</v>
      </c>
      <c r="B271" s="80">
        <v>2.3138077127863648E-3</v>
      </c>
    </row>
    <row r="272" spans="1:2" x14ac:dyDescent="0.55000000000000004">
      <c r="A272" t="s">
        <v>294</v>
      </c>
      <c r="B272" s="80">
        <v>3.3447600129155497E-5</v>
      </c>
    </row>
    <row r="273" spans="1:2" x14ac:dyDescent="0.55000000000000004">
      <c r="A273" t="s">
        <v>295</v>
      </c>
      <c r="B273" s="80">
        <v>5.2007141753828909E-4</v>
      </c>
    </row>
    <row r="274" spans="1:2" x14ac:dyDescent="0.55000000000000004">
      <c r="A274" t="s">
        <v>184</v>
      </c>
      <c r="B274" s="80">
        <v>6.6375445920543964E-4</v>
      </c>
    </row>
    <row r="275" spans="1:2" x14ac:dyDescent="0.55000000000000004">
      <c r="A275" t="s">
        <v>97</v>
      </c>
      <c r="B275" s="80">
        <v>2.8358625345585205E-3</v>
      </c>
    </row>
    <row r="276" spans="1:2" x14ac:dyDescent="0.55000000000000004">
      <c r="A276" t="s">
        <v>185</v>
      </c>
      <c r="B276" s="80">
        <v>2.2705591812622209E-4</v>
      </c>
    </row>
    <row r="277" spans="1:2" x14ac:dyDescent="0.55000000000000004">
      <c r="A277" t="s">
        <v>186</v>
      </c>
      <c r="B277" s="80">
        <v>4.4825572940466936E-4</v>
      </c>
    </row>
    <row r="278" spans="1:2" x14ac:dyDescent="0.55000000000000004">
      <c r="A278" t="s">
        <v>98</v>
      </c>
      <c r="B278" s="80">
        <v>3.5993949234927932E-3</v>
      </c>
    </row>
    <row r="279" spans="1:2" x14ac:dyDescent="0.55000000000000004">
      <c r="A279" t="s">
        <v>296</v>
      </c>
      <c r="B279" s="80">
        <v>2.4814700302217989E-5</v>
      </c>
    </row>
    <row r="280" spans="1:2" x14ac:dyDescent="0.55000000000000004">
      <c r="A280" t="s">
        <v>297</v>
      </c>
      <c r="B280" s="80">
        <v>6.2342754540756895E-5</v>
      </c>
    </row>
    <row r="281" spans="1:2" x14ac:dyDescent="0.55000000000000004">
      <c r="A281" t="s">
        <v>99</v>
      </c>
      <c r="B281" s="80">
        <v>3.9791018202736741E-5</v>
      </c>
    </row>
    <row r="282" spans="1:2" x14ac:dyDescent="0.55000000000000004">
      <c r="A282" t="s">
        <v>298</v>
      </c>
      <c r="B282" s="80">
        <v>9.1484800991415465E-6</v>
      </c>
    </row>
    <row r="283" spans="1:2" x14ac:dyDescent="0.55000000000000004">
      <c r="A283" t="s">
        <v>299</v>
      </c>
      <c r="B283" s="80">
        <v>6.560461104586437E-6</v>
      </c>
    </row>
    <row r="284" spans="1:2" x14ac:dyDescent="0.55000000000000004">
      <c r="A284" t="s">
        <v>100</v>
      </c>
      <c r="B284" s="80">
        <v>2.0114422043663465E-4</v>
      </c>
    </row>
    <row r="285" spans="1:2" x14ac:dyDescent="0.55000000000000004">
      <c r="A285" t="s">
        <v>101</v>
      </c>
      <c r="B285" s="80">
        <v>1.1876037989935753E-3</v>
      </c>
    </row>
    <row r="286" spans="1:2" x14ac:dyDescent="0.55000000000000004">
      <c r="A286" t="s">
        <v>102</v>
      </c>
      <c r="B286" s="80">
        <v>2.1229112803772031E-3</v>
      </c>
    </row>
    <row r="287" spans="1:2" x14ac:dyDescent="0.55000000000000004">
      <c r="A287" t="s">
        <v>103</v>
      </c>
      <c r="B287" s="80">
        <v>7.3890571418450371E-5</v>
      </c>
    </row>
    <row r="288" spans="1:2" x14ac:dyDescent="0.55000000000000004">
      <c r="A288" t="s">
        <v>104</v>
      </c>
      <c r="B288" s="80">
        <v>2.0565946311392443E-3</v>
      </c>
    </row>
    <row r="289" spans="1:2" x14ac:dyDescent="0.55000000000000004">
      <c r="A289" t="s">
        <v>300</v>
      </c>
      <c r="B289" s="80">
        <v>2.7885300739541687E-5</v>
      </c>
    </row>
    <row r="290" spans="1:2" x14ac:dyDescent="0.55000000000000004">
      <c r="A290" t="s">
        <v>105</v>
      </c>
      <c r="B290" s="80">
        <v>3.0549480972492697E-5</v>
      </c>
    </row>
    <row r="291" spans="1:2" x14ac:dyDescent="0.55000000000000004">
      <c r="A291" t="s">
        <v>301</v>
      </c>
      <c r="B291" s="80">
        <v>1.8410502476362996E-5</v>
      </c>
    </row>
    <row r="292" spans="1:2" x14ac:dyDescent="0.55000000000000004">
      <c r="A292" t="s">
        <v>302</v>
      </c>
      <c r="B292" s="80">
        <v>7.7962344587357661E-6</v>
      </c>
    </row>
    <row r="293" spans="1:2" x14ac:dyDescent="0.55000000000000004">
      <c r="A293" t="s">
        <v>303</v>
      </c>
      <c r="B293" s="80">
        <v>3.1107791380829607E-5</v>
      </c>
    </row>
    <row r="294" spans="1:2" x14ac:dyDescent="0.55000000000000004">
      <c r="A294" t="s">
        <v>108</v>
      </c>
      <c r="B294" s="80">
        <v>1.2674434338107977E-3</v>
      </c>
    </row>
    <row r="295" spans="1:2" x14ac:dyDescent="0.55000000000000004">
      <c r="A295" t="s">
        <v>109</v>
      </c>
      <c r="B295" s="80">
        <v>3.7537108135564222E-4</v>
      </c>
    </row>
    <row r="296" spans="1:2" x14ac:dyDescent="0.55000000000000004">
      <c r="A296" s="31" t="s">
        <v>107</v>
      </c>
      <c r="B296" s="80">
        <v>2.7984490771506775E-3</v>
      </c>
    </row>
    <row r="297" spans="1:2" x14ac:dyDescent="0.55000000000000004">
      <c r="A297" t="s">
        <v>187</v>
      </c>
      <c r="B297" s="80">
        <v>2.1872126258504635E-3</v>
      </c>
    </row>
    <row r="298" spans="1:2" x14ac:dyDescent="0.55000000000000004">
      <c r="A298" t="s">
        <v>188</v>
      </c>
      <c r="B298" s="80">
        <v>3.8318330455609357E-5</v>
      </c>
    </row>
    <row r="299" spans="1:2" x14ac:dyDescent="0.55000000000000004">
      <c r="A299" t="s">
        <v>304</v>
      </c>
      <c r="B299" s="80">
        <v>2.1502639976127792E-5</v>
      </c>
    </row>
    <row r="300" spans="1:2" x14ac:dyDescent="0.55000000000000004">
      <c r="A300" t="s">
        <v>110</v>
      </c>
      <c r="B300" s="80">
        <v>2.913014232959978E-4</v>
      </c>
    </row>
    <row r="301" spans="1:2" x14ac:dyDescent="0.55000000000000004">
      <c r="A301" t="s">
        <v>111</v>
      </c>
      <c r="B301" s="80">
        <v>3.9613762887362653E-4</v>
      </c>
    </row>
    <row r="302" spans="1:2" x14ac:dyDescent="0.55000000000000004">
      <c r="A302" t="s">
        <v>113</v>
      </c>
      <c r="B302" s="80">
        <v>2.0666641386177492E-4</v>
      </c>
    </row>
    <row r="303" spans="1:2" x14ac:dyDescent="0.55000000000000004">
      <c r="A303" t="s">
        <v>112</v>
      </c>
      <c r="B303" s="80">
        <v>3.8311380243409741E-3</v>
      </c>
    </row>
    <row r="304" spans="1:2" x14ac:dyDescent="0.55000000000000004">
      <c r="A304" t="s">
        <v>114</v>
      </c>
      <c r="B304" s="80">
        <v>1.6436145268627191E-3</v>
      </c>
    </row>
    <row r="305" spans="1:2" x14ac:dyDescent="0.55000000000000004">
      <c r="A305" t="s">
        <v>305</v>
      </c>
      <c r="B305" s="80">
        <v>3.9141408476857885E-5</v>
      </c>
    </row>
    <row r="306" spans="1:2" x14ac:dyDescent="0.55000000000000004">
      <c r="A306" t="s">
        <v>115</v>
      </c>
      <c r="B306" s="80">
        <v>2.2010863265322419E-3</v>
      </c>
    </row>
    <row r="307" spans="1:2" x14ac:dyDescent="0.55000000000000004">
      <c r="A307" t="s">
        <v>306</v>
      </c>
      <c r="B307" s="80">
        <v>2.3603862532192057E-5</v>
      </c>
    </row>
    <row r="308" spans="1:2" x14ac:dyDescent="0.55000000000000004">
      <c r="A308" t="s">
        <v>116</v>
      </c>
      <c r="B308" s="80">
        <v>3.978029658519763E-4</v>
      </c>
    </row>
    <row r="309" spans="1:2" x14ac:dyDescent="0.55000000000000004">
      <c r="A309" t="s">
        <v>307</v>
      </c>
      <c r="B309" s="80">
        <v>2.2474526228046949E-5</v>
      </c>
    </row>
    <row r="310" spans="1:2" x14ac:dyDescent="0.55000000000000004">
      <c r="A310" t="s">
        <v>308</v>
      </c>
      <c r="B310" s="80">
        <v>2.7840598444767324E-5</v>
      </c>
    </row>
    <row r="311" spans="1:2" x14ac:dyDescent="0.55000000000000004">
      <c r="A311" t="s">
        <v>309</v>
      </c>
      <c r="B311" s="80">
        <v>6.7557478926564402E-4</v>
      </c>
    </row>
    <row r="312" spans="1:2" x14ac:dyDescent="0.55000000000000004">
      <c r="A312" t="s">
        <v>310</v>
      </c>
      <c r="B312" s="80">
        <v>8.5548554098816839E-5</v>
      </c>
    </row>
    <row r="313" spans="1:2" x14ac:dyDescent="0.55000000000000004">
      <c r="A313" t="s">
        <v>117</v>
      </c>
      <c r="B313" s="80">
        <v>1.1274436081153019E-3</v>
      </c>
    </row>
    <row r="314" spans="1:2" x14ac:dyDescent="0.55000000000000004">
      <c r="A314" t="s">
        <v>118</v>
      </c>
      <c r="B314" s="80">
        <v>1.5980605631846655E-3</v>
      </c>
    </row>
    <row r="315" spans="1:2" x14ac:dyDescent="0.55000000000000004">
      <c r="A315" t="s">
        <v>50</v>
      </c>
      <c r="B315" s="80">
        <v>1.6442217289547548E-4</v>
      </c>
    </row>
    <row r="316" spans="1:2" x14ac:dyDescent="0.55000000000000004">
      <c r="A316" t="s">
        <v>311</v>
      </c>
      <c r="B316" s="80">
        <v>1.5021828077529535E-5</v>
      </c>
    </row>
    <row r="317" spans="1:2" x14ac:dyDescent="0.55000000000000004">
      <c r="A317" t="s">
        <v>119</v>
      </c>
      <c r="B317" s="80">
        <v>1.4436495168297335E-3</v>
      </c>
    </row>
    <row r="318" spans="1:2" x14ac:dyDescent="0.55000000000000004">
      <c r="A318" t="s">
        <v>312</v>
      </c>
      <c r="B318" s="80">
        <v>1.7377660848322018E-5</v>
      </c>
    </row>
    <row r="319" spans="1:2" x14ac:dyDescent="0.55000000000000004">
      <c r="A319" t="s">
        <v>313</v>
      </c>
      <c r="B319" s="80">
        <v>1.323423068272207E-4</v>
      </c>
    </row>
    <row r="320" spans="1:2" x14ac:dyDescent="0.55000000000000004">
      <c r="A320" t="s">
        <v>314</v>
      </c>
      <c r="B320" s="80">
        <v>7.6385981752904132E-5</v>
      </c>
    </row>
    <row r="321" spans="1:2" x14ac:dyDescent="0.55000000000000004">
      <c r="A321" t="s">
        <v>315</v>
      </c>
      <c r="B321" s="80">
        <v>1.0156612813035296E-4</v>
      </c>
    </row>
    <row r="322" spans="1:2" x14ac:dyDescent="0.55000000000000004">
      <c r="A322" t="s">
        <v>120</v>
      </c>
      <c r="B322" s="80">
        <v>4.7760807944712805E-4</v>
      </c>
    </row>
    <row r="323" spans="1:2" x14ac:dyDescent="0.55000000000000004">
      <c r="A323" t="s">
        <v>121</v>
      </c>
      <c r="B323" s="80">
        <v>2.6734592459840053E-3</v>
      </c>
    </row>
    <row r="324" spans="1:2" x14ac:dyDescent="0.55000000000000004">
      <c r="A324" t="s">
        <v>122</v>
      </c>
      <c r="B324" s="80">
        <v>3.1993356438983094E-3</v>
      </c>
    </row>
    <row r="325" spans="1:2" x14ac:dyDescent="0.55000000000000004">
      <c r="A325" t="s">
        <v>123</v>
      </c>
      <c r="B325" s="80">
        <v>4.6471698789553469E-4</v>
      </c>
    </row>
    <row r="326" spans="1:2" x14ac:dyDescent="0.55000000000000004">
      <c r="A326" t="s">
        <v>124</v>
      </c>
      <c r="B326" s="80">
        <v>1.4885507469538011E-3</v>
      </c>
    </row>
    <row r="327" spans="1:2" x14ac:dyDescent="0.55000000000000004">
      <c r="A327" t="s">
        <v>125</v>
      </c>
      <c r="B327" s="80">
        <v>2.8378024167618413E-4</v>
      </c>
    </row>
    <row r="328" spans="1:2" x14ac:dyDescent="0.55000000000000004">
      <c r="A328" t="s">
        <v>126</v>
      </c>
      <c r="B328" s="80">
        <v>9.4604045629714336E-6</v>
      </c>
    </row>
    <row r="329" spans="1:2" x14ac:dyDescent="0.55000000000000004">
      <c r="A329" t="s">
        <v>316</v>
      </c>
      <c r="B329" s="80">
        <v>2.4248201524505361E-5</v>
      </c>
    </row>
    <row r="330" spans="1:2" x14ac:dyDescent="0.55000000000000004">
      <c r="A330" t="s">
        <v>7</v>
      </c>
      <c r="B330" s="80">
        <v>8.0996190349031597E-4</v>
      </c>
    </row>
    <row r="331" spans="1:2" x14ac:dyDescent="0.55000000000000004">
      <c r="A331" t="s">
        <v>127</v>
      </c>
      <c r="B331" s="80">
        <v>2.8171101818715797E-4</v>
      </c>
    </row>
    <row r="332" spans="1:2" x14ac:dyDescent="0.55000000000000004">
      <c r="A332" s="31" t="s">
        <v>128</v>
      </c>
      <c r="B332" s="80">
        <v>2.3667324333106281E-4</v>
      </c>
    </row>
    <row r="333" spans="1:2" x14ac:dyDescent="0.55000000000000004">
      <c r="A333" t="s">
        <v>129</v>
      </c>
      <c r="B333" s="80">
        <v>5.5020904612134987E-4</v>
      </c>
    </row>
    <row r="334" spans="1:2" x14ac:dyDescent="0.55000000000000004">
      <c r="A334" t="s">
        <v>317</v>
      </c>
      <c r="B334" s="80">
        <v>3.465212468022071E-5</v>
      </c>
    </row>
    <row r="335" spans="1:2" x14ac:dyDescent="0.55000000000000004">
      <c r="A335" t="s">
        <v>318</v>
      </c>
      <c r="B335" s="80">
        <v>7.3477846818318038E-5</v>
      </c>
    </row>
    <row r="336" spans="1:2" x14ac:dyDescent="0.55000000000000004">
      <c r="A336" t="s">
        <v>319</v>
      </c>
      <c r="B336" s="80">
        <v>1.5787954187168351E-5</v>
      </c>
    </row>
    <row r="337" spans="1:2" x14ac:dyDescent="0.55000000000000004">
      <c r="A337" t="s">
        <v>130</v>
      </c>
      <c r="B337" s="80">
        <v>2.2074022709994408E-4</v>
      </c>
    </row>
    <row r="338" spans="1:2" x14ac:dyDescent="0.55000000000000004">
      <c r="A338" t="s">
        <v>320</v>
      </c>
      <c r="B338" s="80">
        <v>4.2744236149251874E-6</v>
      </c>
    </row>
    <row r="339" spans="1:2" x14ac:dyDescent="0.55000000000000004">
      <c r="A339" t="s">
        <v>131</v>
      </c>
      <c r="B339" s="80">
        <v>2.4605638353141548E-4</v>
      </c>
    </row>
    <row r="340" spans="1:2" x14ac:dyDescent="0.55000000000000004">
      <c r="A340" t="s">
        <v>51</v>
      </c>
      <c r="B340" s="80">
        <v>3.3310959130182765E-4</v>
      </c>
    </row>
    <row r="341" spans="1:2" x14ac:dyDescent="0.55000000000000004">
      <c r="A341" t="s">
        <v>32</v>
      </c>
      <c r="B341" s="80">
        <v>1.7603689513274749E-3</v>
      </c>
    </row>
    <row r="342" spans="1:2" x14ac:dyDescent="0.55000000000000004">
      <c r="A342" s="64" t="s">
        <v>106</v>
      </c>
      <c r="B342" s="80">
        <v>9.3707912121208006E-5</v>
      </c>
    </row>
    <row r="343" spans="1:2" x14ac:dyDescent="0.55000000000000004">
      <c r="A343" t="s">
        <v>321</v>
      </c>
      <c r="B343" s="80">
        <v>9.0015549115279043E-5</v>
      </c>
    </row>
    <row r="344" spans="1:2" x14ac:dyDescent="0.55000000000000004">
      <c r="A344" t="s">
        <v>132</v>
      </c>
      <c r="B344" s="80">
        <v>5.1024341110618801E-4</v>
      </c>
    </row>
    <row r="345" spans="1:2" x14ac:dyDescent="0.55000000000000004">
      <c r="A345" s="31" t="s">
        <v>133</v>
      </c>
      <c r="B345" s="80">
        <v>7.1857747685245593E-4</v>
      </c>
    </row>
    <row r="346" spans="1:2" x14ac:dyDescent="0.55000000000000004">
      <c r="A346" t="s">
        <v>322</v>
      </c>
      <c r="B346" s="80">
        <v>2.5984393046517561E-4</v>
      </c>
    </row>
    <row r="347" spans="1:2" x14ac:dyDescent="0.55000000000000004">
      <c r="A347" t="s">
        <v>323</v>
      </c>
      <c r="B347" s="80">
        <v>4.2825996106191852E-5</v>
      </c>
    </row>
    <row r="348" spans="1:2" x14ac:dyDescent="0.55000000000000004">
      <c r="A348" t="s">
        <v>324</v>
      </c>
      <c r="B348" s="80">
        <v>1.7168840067582005E-3</v>
      </c>
    </row>
    <row r="349" spans="1:2" x14ac:dyDescent="0.55000000000000004">
      <c r="A349" t="s">
        <v>134</v>
      </c>
      <c r="B349" s="80">
        <v>9.3796911768634071E-5</v>
      </c>
    </row>
    <row r="350" spans="1:2" x14ac:dyDescent="0.55000000000000004">
      <c r="A350" t="s">
        <v>25</v>
      </c>
      <c r="B350" s="80">
        <v>1.8830649855442361E-3</v>
      </c>
    </row>
    <row r="351" spans="1:2" x14ac:dyDescent="0.55000000000000004">
      <c r="A351" t="s">
        <v>325</v>
      </c>
      <c r="B351" s="80">
        <v>8.1719740370626013E-4</v>
      </c>
    </row>
    <row r="352" spans="1:2" x14ac:dyDescent="0.55000000000000004">
      <c r="A352" t="s">
        <v>326</v>
      </c>
      <c r="B352" s="80">
        <v>1.0472731260266809E-3</v>
      </c>
    </row>
    <row r="353" spans="1:2" x14ac:dyDescent="0.55000000000000004">
      <c r="A353" t="s">
        <v>327</v>
      </c>
      <c r="B353" s="80">
        <v>5.8100590560442391E-4</v>
      </c>
    </row>
    <row r="354" spans="1:2" x14ac:dyDescent="0.55000000000000004">
      <c r="A354" t="s">
        <v>135</v>
      </c>
      <c r="B354" s="80">
        <v>1.9594679087206177E-3</v>
      </c>
    </row>
    <row r="355" spans="1:2" x14ac:dyDescent="0.55000000000000004">
      <c r="A355" t="s">
        <v>328</v>
      </c>
      <c r="B355" s="80">
        <v>1.9518161551890004E-4</v>
      </c>
    </row>
    <row r="356" spans="1:2" x14ac:dyDescent="0.55000000000000004">
      <c r="A356" t="s">
        <v>329</v>
      </c>
      <c r="B356" s="80">
        <v>2.7888437043776154E-5</v>
      </c>
    </row>
    <row r="357" spans="1:2" x14ac:dyDescent="0.55000000000000004">
      <c r="A357" t="s">
        <v>330</v>
      </c>
      <c r="B357" s="80">
        <v>1.7204342311282659E-5</v>
      </c>
    </row>
    <row r="358" spans="1:2" x14ac:dyDescent="0.55000000000000004">
      <c r="A358" t="s">
        <v>137</v>
      </c>
      <c r="B358" s="80">
        <v>1.4946995361931545E-3</v>
      </c>
    </row>
    <row r="359" spans="1:2" x14ac:dyDescent="0.55000000000000004">
      <c r="A359" t="s">
        <v>22</v>
      </c>
      <c r="B359" s="80">
        <v>2.1271342979451578E-3</v>
      </c>
    </row>
    <row r="360" spans="1:2" x14ac:dyDescent="0.55000000000000004">
      <c r="A360" t="s">
        <v>138</v>
      </c>
      <c r="B360" s="80">
        <v>4.8745631195433968E-5</v>
      </c>
    </row>
    <row r="361" spans="1:2" x14ac:dyDescent="0.55000000000000004">
      <c r="A361" t="s">
        <v>139</v>
      </c>
      <c r="B361" s="80">
        <v>1.2724358928212733E-4</v>
      </c>
    </row>
    <row r="362" spans="1:2" x14ac:dyDescent="0.55000000000000004">
      <c r="A362" t="s">
        <v>140</v>
      </c>
      <c r="B362" s="80">
        <v>3.2520018769522764E-3</v>
      </c>
    </row>
    <row r="363" spans="1:2" x14ac:dyDescent="0.55000000000000004">
      <c r="A363" t="s">
        <v>331</v>
      </c>
      <c r="B363" s="80">
        <v>1.9789689740222666E-5</v>
      </c>
    </row>
    <row r="364" spans="1:2" x14ac:dyDescent="0.55000000000000004">
      <c r="A364" t="s">
        <v>332</v>
      </c>
      <c r="B364" s="80">
        <v>9.3852421694003862E-5</v>
      </c>
    </row>
    <row r="365" spans="1:2" x14ac:dyDescent="0.55000000000000004">
      <c r="A365" t="s">
        <v>141</v>
      </c>
      <c r="B365" s="80">
        <v>1.6197809256691105E-3</v>
      </c>
    </row>
    <row r="366" spans="1:2" x14ac:dyDescent="0.55000000000000004">
      <c r="A366" t="s">
        <v>142</v>
      </c>
      <c r="B366" s="80">
        <v>1.2647063434295081E-4</v>
      </c>
    </row>
    <row r="367" spans="1:2" x14ac:dyDescent="0.55000000000000004">
      <c r="A367" t="s">
        <v>333</v>
      </c>
      <c r="B367" s="80">
        <v>7.6799169851298648E-4</v>
      </c>
    </row>
    <row r="368" spans="1:2" x14ac:dyDescent="0.55000000000000004">
      <c r="A368" t="s">
        <v>189</v>
      </c>
      <c r="B368" s="80">
        <v>1.2251774752022448E-3</v>
      </c>
    </row>
    <row r="369" spans="1:2" x14ac:dyDescent="0.55000000000000004">
      <c r="A369" t="s">
        <v>143</v>
      </c>
      <c r="B369" s="80">
        <v>1.6658220100810054E-4</v>
      </c>
    </row>
    <row r="370" spans="1:2" x14ac:dyDescent="0.55000000000000004">
      <c r="A370" t="s">
        <v>334</v>
      </c>
      <c r="B370" s="80">
        <v>1.9392373019875878E-4</v>
      </c>
    </row>
    <row r="371" spans="1:2" x14ac:dyDescent="0.55000000000000004">
      <c r="A371" t="s">
        <v>334</v>
      </c>
      <c r="B371" s="80">
        <v>1.9392373019875878E-4</v>
      </c>
    </row>
    <row r="372" spans="1:2" x14ac:dyDescent="0.55000000000000004">
      <c r="A372" t="s">
        <v>190</v>
      </c>
      <c r="B372" s="80">
        <v>2.7961967256045473E-3</v>
      </c>
    </row>
    <row r="373" spans="1:2" x14ac:dyDescent="0.55000000000000004">
      <c r="A373" t="s">
        <v>52</v>
      </c>
      <c r="B373" s="80">
        <v>2.9396397277087347E-5</v>
      </c>
    </row>
    <row r="374" spans="1:2" x14ac:dyDescent="0.55000000000000004">
      <c r="A374" t="s">
        <v>144</v>
      </c>
      <c r="B374" s="80">
        <v>1.0700644849550064E-4</v>
      </c>
    </row>
    <row r="375" spans="1:2" x14ac:dyDescent="0.55000000000000004">
      <c r="A375" t="s">
        <v>335</v>
      </c>
      <c r="B375" s="80">
        <v>6.38985305137814E-5</v>
      </c>
    </row>
    <row r="376" spans="1:2" x14ac:dyDescent="0.55000000000000004">
      <c r="A376" t="s">
        <v>336</v>
      </c>
      <c r="B376" s="80">
        <v>3.6762896578432825E-5</v>
      </c>
    </row>
    <row r="377" spans="1:2" x14ac:dyDescent="0.55000000000000004">
      <c r="A377" t="s">
        <v>145</v>
      </c>
      <c r="B377" s="80">
        <v>4.117417704082677E-4</v>
      </c>
    </row>
    <row r="378" spans="1:2" x14ac:dyDescent="0.55000000000000004">
      <c r="A378" t="s">
        <v>34</v>
      </c>
      <c r="B378" s="80">
        <v>2.8697117544204285E-3</v>
      </c>
    </row>
    <row r="379" spans="1:2" x14ac:dyDescent="0.55000000000000004">
      <c r="A379" t="s">
        <v>35</v>
      </c>
      <c r="B379" s="80">
        <v>4.5457232128954931E-4</v>
      </c>
    </row>
    <row r="380" spans="1:2" x14ac:dyDescent="0.55000000000000004">
      <c r="A380" t="s">
        <v>28</v>
      </c>
      <c r="B380" s="80">
        <v>1.0877062166097641E-3</v>
      </c>
    </row>
    <row r="381" spans="1:2" x14ac:dyDescent="0.55000000000000004">
      <c r="A381" t="s">
        <v>146</v>
      </c>
      <c r="B381" s="80">
        <v>6.5262944306588558E-4</v>
      </c>
    </row>
    <row r="382" spans="1:2" x14ac:dyDescent="0.55000000000000004">
      <c r="A382" t="s">
        <v>337</v>
      </c>
      <c r="B382" s="80">
        <v>2.6847905719500961E-5</v>
      </c>
    </row>
    <row r="383" spans="1:2" x14ac:dyDescent="0.55000000000000004">
      <c r="A383" t="s">
        <v>338</v>
      </c>
      <c r="B383" s="80">
        <v>9.8820894021325035E-5</v>
      </c>
    </row>
    <row r="384" spans="1:2" x14ac:dyDescent="0.55000000000000004">
      <c r="A384" t="s">
        <v>339</v>
      </c>
      <c r="B384" s="80">
        <v>7.968736547505316E-5</v>
      </c>
    </row>
    <row r="385" spans="1:2" x14ac:dyDescent="0.55000000000000004">
      <c r="A385" t="s">
        <v>340</v>
      </c>
      <c r="B385" s="80">
        <v>5.8968763037354352E-5</v>
      </c>
    </row>
    <row r="386" spans="1:2" x14ac:dyDescent="0.55000000000000004">
      <c r="A386" t="s">
        <v>147</v>
      </c>
      <c r="B386" s="80">
        <v>3.4600611113254321E-4</v>
      </c>
    </row>
    <row r="387" spans="1:2" x14ac:dyDescent="0.55000000000000004">
      <c r="A387" t="s">
        <v>148</v>
      </c>
      <c r="B387" s="80">
        <v>3.2470859148723431E-3</v>
      </c>
    </row>
    <row r="388" spans="1:2" x14ac:dyDescent="0.55000000000000004">
      <c r="A388" t="s">
        <v>29</v>
      </c>
      <c r="B388" s="80">
        <v>3.0887288750785233E-3</v>
      </c>
    </row>
    <row r="389" spans="1:2" x14ac:dyDescent="0.55000000000000004">
      <c r="A389" t="s">
        <v>191</v>
      </c>
      <c r="B389" s="80">
        <v>6.9755651051355179E-4</v>
      </c>
    </row>
    <row r="390" spans="1:2" x14ac:dyDescent="0.55000000000000004">
      <c r="A390" t="s">
        <v>192</v>
      </c>
      <c r="B390" s="80">
        <v>6.9965108097399316E-5</v>
      </c>
    </row>
    <row r="391" spans="1:2" x14ac:dyDescent="0.55000000000000004">
      <c r="A391" t="s">
        <v>341</v>
      </c>
      <c r="B391" s="80">
        <v>3.5682453753233875E-5</v>
      </c>
    </row>
    <row r="392" spans="1:2" x14ac:dyDescent="0.55000000000000004">
      <c r="A392" t="s">
        <v>342</v>
      </c>
      <c r="B392" s="80">
        <v>2.6728308097008818E-5</v>
      </c>
    </row>
    <row r="393" spans="1:2" x14ac:dyDescent="0.55000000000000004">
      <c r="A393" t="s">
        <v>343</v>
      </c>
      <c r="B393" s="80">
        <v>4.1958224351822359E-4</v>
      </c>
    </row>
    <row r="394" spans="1:2" x14ac:dyDescent="0.55000000000000004">
      <c r="A394" t="s">
        <v>211</v>
      </c>
      <c r="B394" s="80">
        <v>5.1815573179157315E-4</v>
      </c>
    </row>
    <row r="395" spans="1:2" x14ac:dyDescent="0.55000000000000004">
      <c r="A395" t="s">
        <v>344</v>
      </c>
      <c r="B395" s="80">
        <v>1.6090861200539981E-4</v>
      </c>
    </row>
    <row r="396" spans="1:2" x14ac:dyDescent="0.55000000000000004">
      <c r="A396" t="s">
        <v>149</v>
      </c>
      <c r="B396" s="80">
        <v>1.1328360321259741E-3</v>
      </c>
    </row>
    <row r="397" spans="1:2" x14ac:dyDescent="0.55000000000000004">
      <c r="A397" t="s">
        <v>150</v>
      </c>
      <c r="B397" s="80">
        <v>2.1529720668562097E-4</v>
      </c>
    </row>
    <row r="398" spans="1:2" x14ac:dyDescent="0.55000000000000004">
      <c r="A398" t="s">
        <v>151</v>
      </c>
      <c r="B398" s="80">
        <v>1.4052762345677094E-3</v>
      </c>
    </row>
    <row r="399" spans="1:2" x14ac:dyDescent="0.55000000000000004">
      <c r="A399" t="s">
        <v>152</v>
      </c>
      <c r="B399" s="80">
        <v>3.5094267995632695E-4</v>
      </c>
    </row>
    <row r="400" spans="1:2" x14ac:dyDescent="0.55000000000000004">
      <c r="A400" t="s">
        <v>153</v>
      </c>
      <c r="B400" s="80">
        <v>3.4569597123804521E-4</v>
      </c>
    </row>
    <row r="401" spans="1:2" x14ac:dyDescent="0.55000000000000004">
      <c r="A401" t="s">
        <v>154</v>
      </c>
      <c r="B401" s="80">
        <v>3.3182350347592748E-4</v>
      </c>
    </row>
    <row r="402" spans="1:2" x14ac:dyDescent="0.55000000000000004">
      <c r="A402" t="s">
        <v>345</v>
      </c>
      <c r="B402" s="80">
        <v>9.2991152400349391E-6</v>
      </c>
    </row>
    <row r="403" spans="1:2" x14ac:dyDescent="0.55000000000000004">
      <c r="A403" t="s">
        <v>346</v>
      </c>
      <c r="B403" s="80">
        <v>2.3059197290971792E-4</v>
      </c>
    </row>
    <row r="404" spans="1:2" x14ac:dyDescent="0.55000000000000004">
      <c r="A404" t="s">
        <v>347</v>
      </c>
      <c r="B404" s="80">
        <v>1.5899218081534278E-5</v>
      </c>
    </row>
    <row r="405" spans="1:2" x14ac:dyDescent="0.55000000000000004">
      <c r="A405" t="s">
        <v>348</v>
      </c>
      <c r="B405" s="80">
        <v>6.173982240910219E-5</v>
      </c>
    </row>
    <row r="406" spans="1:2" x14ac:dyDescent="0.55000000000000004">
      <c r="A406" t="s">
        <v>349</v>
      </c>
      <c r="B406" s="80">
        <v>1.385728506958912E-4</v>
      </c>
    </row>
    <row r="407" spans="1:2" x14ac:dyDescent="0.55000000000000004">
      <c r="A407" t="s">
        <v>350</v>
      </c>
      <c r="B407" s="80">
        <v>5.9229845517941877E-6</v>
      </c>
    </row>
    <row r="408" spans="1:2" x14ac:dyDescent="0.55000000000000004">
      <c r="A408" t="s">
        <v>351</v>
      </c>
      <c r="B408" s="80">
        <v>1.4196636096386116E-3</v>
      </c>
    </row>
    <row r="409" spans="1:2" x14ac:dyDescent="0.55000000000000004">
      <c r="A409" t="s">
        <v>156</v>
      </c>
      <c r="B409" s="80">
        <v>2.4588014949969301E-5</v>
      </c>
    </row>
    <row r="410" spans="1:2" x14ac:dyDescent="0.55000000000000004">
      <c r="A410" s="31" t="s">
        <v>157</v>
      </c>
      <c r="B410" s="80">
        <v>2.5330351378161908E-5</v>
      </c>
    </row>
    <row r="411" spans="1:2" x14ac:dyDescent="0.55000000000000004">
      <c r="A411" t="s">
        <v>158</v>
      </c>
      <c r="B411" s="80">
        <v>2.2531632236603926E-3</v>
      </c>
    </row>
    <row r="412" spans="1:2" x14ac:dyDescent="0.55000000000000004">
      <c r="A412" t="s">
        <v>352</v>
      </c>
      <c r="B412" s="80">
        <v>1.1074089665847436E-4</v>
      </c>
    </row>
    <row r="413" spans="1:2" x14ac:dyDescent="0.55000000000000004">
      <c r="A413" t="s">
        <v>353</v>
      </c>
      <c r="B413" s="80">
        <v>2.3958657308269284E-4</v>
      </c>
    </row>
    <row r="414" spans="1:2" x14ac:dyDescent="0.55000000000000004">
      <c r="A414" t="s">
        <v>354</v>
      </c>
      <c r="B414" s="80">
        <v>3.1243596052796659E-4</v>
      </c>
    </row>
    <row r="415" spans="1:2" x14ac:dyDescent="0.55000000000000004">
      <c r="A415" s="31" t="s">
        <v>159</v>
      </c>
      <c r="B415" s="80">
        <v>1.1400192465486833E-3</v>
      </c>
    </row>
    <row r="416" spans="1:2" x14ac:dyDescent="0.55000000000000004">
      <c r="A416" t="s">
        <v>355</v>
      </c>
      <c r="B416" s="80">
        <v>2.6542104397650452E-4</v>
      </c>
    </row>
    <row r="417" spans="1:2" x14ac:dyDescent="0.55000000000000004">
      <c r="A417" t="s">
        <v>160</v>
      </c>
      <c r="B417" s="80">
        <v>1.6938713744813164E-3</v>
      </c>
    </row>
    <row r="418" spans="1:2" x14ac:dyDescent="0.55000000000000004">
      <c r="A418" t="s">
        <v>161</v>
      </c>
      <c r="B418" s="80">
        <v>2.6755181267167191E-5</v>
      </c>
    </row>
    <row r="419" spans="1:2" x14ac:dyDescent="0.55000000000000004">
      <c r="A419" t="s">
        <v>163</v>
      </c>
      <c r="B419" s="80">
        <v>2.757676147362928E-3</v>
      </c>
    </row>
    <row r="420" spans="1:2" x14ac:dyDescent="0.55000000000000004">
      <c r="A420" t="s">
        <v>356</v>
      </c>
      <c r="B420" s="80">
        <v>7.1230684290297522E-6</v>
      </c>
    </row>
    <row r="421" spans="1:2" x14ac:dyDescent="0.55000000000000004">
      <c r="A421" t="s">
        <v>357</v>
      </c>
      <c r="B421" s="80">
        <v>9.8595971676548149E-6</v>
      </c>
    </row>
    <row r="422" spans="1:2" x14ac:dyDescent="0.55000000000000004">
      <c r="A422" t="s">
        <v>358</v>
      </c>
      <c r="B422" s="80">
        <v>1.4690938816916451E-5</v>
      </c>
    </row>
    <row r="423" spans="1:2" x14ac:dyDescent="0.55000000000000004">
      <c r="A423" t="s">
        <v>162</v>
      </c>
      <c r="B423" s="80">
        <v>4.8544388602162684E-4</v>
      </c>
    </row>
    <row r="424" spans="1:2" x14ac:dyDescent="0.55000000000000004">
      <c r="A424" t="s">
        <v>164</v>
      </c>
      <c r="B424" s="80">
        <v>2.4516422614112151E-3</v>
      </c>
    </row>
    <row r="425" spans="1:2" x14ac:dyDescent="0.55000000000000004">
      <c r="A425" t="s">
        <v>27</v>
      </c>
      <c r="B425" s="80">
        <v>9.229373701034509E-4</v>
      </c>
    </row>
    <row r="426" spans="1:2" x14ac:dyDescent="0.55000000000000004">
      <c r="A426" t="s">
        <v>193</v>
      </c>
      <c r="B426" s="80">
        <v>2.2514270078242315E-4</v>
      </c>
    </row>
    <row r="427" spans="1:2" x14ac:dyDescent="0.55000000000000004">
      <c r="A427" t="s">
        <v>359</v>
      </c>
      <c r="B427" s="80">
        <v>9.4525383150977343E-4</v>
      </c>
    </row>
    <row r="428" spans="1:2" x14ac:dyDescent="0.55000000000000004">
      <c r="A428" t="s">
        <v>194</v>
      </c>
      <c r="B428" s="80">
        <v>2.6668962861489307E-4</v>
      </c>
    </row>
    <row r="429" spans="1:2" x14ac:dyDescent="0.55000000000000004">
      <c r="A429" t="s">
        <v>195</v>
      </c>
      <c r="B429" s="80">
        <v>1.0105570760044918E-3</v>
      </c>
    </row>
    <row r="430" spans="1:2" x14ac:dyDescent="0.55000000000000004">
      <c r="A430" t="s">
        <v>196</v>
      </c>
      <c r="B430" s="80">
        <v>8.5322261647077108E-4</v>
      </c>
    </row>
    <row r="431" spans="1:2" x14ac:dyDescent="0.55000000000000004">
      <c r="A431" t="s">
        <v>360</v>
      </c>
      <c r="B431" s="80">
        <v>2.2760150792896679E-5</v>
      </c>
    </row>
    <row r="432" spans="1:2" x14ac:dyDescent="0.55000000000000004">
      <c r="A432" t="s">
        <v>361</v>
      </c>
      <c r="B432" s="80">
        <v>1.9363917502892662E-5</v>
      </c>
    </row>
    <row r="433" spans="1:2" x14ac:dyDescent="0.55000000000000004">
      <c r="A433" t="s">
        <v>166</v>
      </c>
      <c r="B433" s="80">
        <v>1.0723511186131777E-4</v>
      </c>
    </row>
    <row r="434" spans="1:2" x14ac:dyDescent="0.55000000000000004">
      <c r="A434" t="s">
        <v>362</v>
      </c>
      <c r="B434" s="80">
        <v>2.4423332408200862E-3</v>
      </c>
    </row>
    <row r="435" spans="1:2" x14ac:dyDescent="0.55000000000000004">
      <c r="A435" t="s">
        <v>167</v>
      </c>
      <c r="B435" s="80">
        <v>1.6065199974545886E-3</v>
      </c>
    </row>
    <row r="436" spans="1:2" x14ac:dyDescent="0.55000000000000004">
      <c r="A436" t="s">
        <v>165</v>
      </c>
      <c r="B436" s="80">
        <v>1.6065199974545886E-3</v>
      </c>
    </row>
    <row r="437" spans="1:2" x14ac:dyDescent="0.55000000000000004">
      <c r="A437" t="s">
        <v>168</v>
      </c>
      <c r="B437" s="80">
        <v>4.5430920178583735E-4</v>
      </c>
    </row>
    <row r="438" spans="1:2" x14ac:dyDescent="0.55000000000000004">
      <c r="A438" t="s">
        <v>21</v>
      </c>
      <c r="B438" s="80">
        <v>2.0818105145007431E-3</v>
      </c>
    </row>
    <row r="439" spans="1:2" x14ac:dyDescent="0.55000000000000004">
      <c r="A439" t="s">
        <v>363</v>
      </c>
      <c r="B439" s="80">
        <v>2.0750223989051017E-5</v>
      </c>
    </row>
    <row r="440" spans="1:2" x14ac:dyDescent="0.55000000000000004">
      <c r="A440" t="s">
        <v>364</v>
      </c>
      <c r="B440" s="80">
        <v>1.8942561117692657E-5</v>
      </c>
    </row>
    <row r="441" spans="1:2" x14ac:dyDescent="0.55000000000000004">
      <c r="A441" t="s">
        <v>365</v>
      </c>
      <c r="B441" s="80">
        <v>2.0889569122533246E-4</v>
      </c>
    </row>
    <row r="442" spans="1:2" x14ac:dyDescent="0.55000000000000004">
      <c r="A442" t="s">
        <v>53</v>
      </c>
      <c r="B442" s="80">
        <v>6.52017820324362E-4</v>
      </c>
    </row>
    <row r="443" spans="1:2" x14ac:dyDescent="0.55000000000000004">
      <c r="A443" s="31" t="s">
        <v>176</v>
      </c>
      <c r="B443" s="80">
        <v>2.1586301767843145E-3</v>
      </c>
    </row>
    <row r="444" spans="1:2" x14ac:dyDescent="0.55000000000000004">
      <c r="A444" t="s">
        <v>170</v>
      </c>
      <c r="B444" s="80">
        <v>6.1992667505007606E-5</v>
      </c>
    </row>
    <row r="445" spans="1:2" x14ac:dyDescent="0.55000000000000004">
      <c r="A445" t="s">
        <v>67</v>
      </c>
      <c r="B445" s="80">
        <v>5.2618422441634628E-5</v>
      </c>
    </row>
    <row r="446" spans="1:2" x14ac:dyDescent="0.55000000000000004">
      <c r="A446" t="s">
        <v>171</v>
      </c>
      <c r="B446" s="80">
        <v>8.2780204965133056E-4</v>
      </c>
    </row>
    <row r="447" spans="1:2" x14ac:dyDescent="0.55000000000000004">
      <c r="A447" t="s">
        <v>172</v>
      </c>
      <c r="B447" s="80">
        <v>1.6964336304203958E-3</v>
      </c>
    </row>
    <row r="448" spans="1:2" x14ac:dyDescent="0.55000000000000004">
      <c r="A448" t="s">
        <v>366</v>
      </c>
      <c r="B448" s="80">
        <v>3.2592909134935893E-4</v>
      </c>
    </row>
    <row r="449" spans="1:2" x14ac:dyDescent="0.55000000000000004">
      <c r="A449" t="s">
        <v>367</v>
      </c>
      <c r="B449" s="80">
        <v>1.7453230123021357E-4</v>
      </c>
    </row>
    <row r="450" spans="1:2" x14ac:dyDescent="0.55000000000000004">
      <c r="A450" t="s">
        <v>173</v>
      </c>
      <c r="B450" s="80">
        <v>1.3910147015788052E-4</v>
      </c>
    </row>
    <row r="451" spans="1:2" x14ac:dyDescent="0.55000000000000004">
      <c r="A451" t="s">
        <v>174</v>
      </c>
      <c r="B451" s="80">
        <v>3.2467095857510698E-4</v>
      </c>
    </row>
    <row r="452" spans="1:2" x14ac:dyDescent="0.55000000000000004">
      <c r="A452" t="s">
        <v>175</v>
      </c>
      <c r="B452" s="80">
        <v>3.0262882771030816E-4</v>
      </c>
    </row>
    <row r="453" spans="1:2" x14ac:dyDescent="0.55000000000000004">
      <c r="A453" t="s">
        <v>368</v>
      </c>
      <c r="B453" s="80">
        <v>2.9471269022953331E-5</v>
      </c>
    </row>
    <row r="454" spans="1:2" x14ac:dyDescent="0.55000000000000004">
      <c r="A454" t="s">
        <v>24</v>
      </c>
      <c r="B454" s="80">
        <v>2.5820103735171691E-3</v>
      </c>
    </row>
    <row r="455" spans="1:2" x14ac:dyDescent="0.55000000000000004">
      <c r="A455" t="s">
        <v>43</v>
      </c>
      <c r="B455" s="80">
        <v>2.4598486421451445E-5</v>
      </c>
    </row>
    <row r="456" spans="1:2" x14ac:dyDescent="0.55000000000000004">
      <c r="A456" t="s">
        <v>369</v>
      </c>
      <c r="B456" s="80">
        <v>4.0216338619724534E-5</v>
      </c>
    </row>
    <row r="457" spans="1:2" x14ac:dyDescent="0.55000000000000004">
      <c r="A457" t="s">
        <v>370</v>
      </c>
      <c r="B457" s="80">
        <v>7.7950926278235724E-5</v>
      </c>
    </row>
    <row r="458" spans="1:2" x14ac:dyDescent="0.55000000000000004">
      <c r="A458" t="s">
        <v>371</v>
      </c>
      <c r="B458" s="80">
        <v>1.2458819804959844E-4</v>
      </c>
    </row>
    <row r="459" spans="1:2" x14ac:dyDescent="0.55000000000000004">
      <c r="A459" s="31" t="s">
        <v>177</v>
      </c>
      <c r="B459" s="80">
        <v>7.303647561418097E-5</v>
      </c>
    </row>
    <row r="460" spans="1:2" x14ac:dyDescent="0.55000000000000004">
      <c r="A460" t="s">
        <v>178</v>
      </c>
      <c r="B460" s="80">
        <v>4.57383759732545E-4</v>
      </c>
    </row>
    <row r="461" spans="1:2" x14ac:dyDescent="0.55000000000000004">
      <c r="A461" t="s">
        <v>372</v>
      </c>
      <c r="B461" s="80">
        <v>3.8610760644278489E-4</v>
      </c>
    </row>
    <row r="462" spans="1:2" x14ac:dyDescent="0.55000000000000004">
      <c r="A462" t="s">
        <v>179</v>
      </c>
      <c r="B462" s="80">
        <v>2.1991309554099796E-4</v>
      </c>
    </row>
    <row r="463" spans="1:2" x14ac:dyDescent="0.55000000000000004">
      <c r="A463" t="s">
        <v>180</v>
      </c>
      <c r="B463" s="80">
        <v>9.2966087385663583E-5</v>
      </c>
    </row>
    <row r="464" spans="1:2" x14ac:dyDescent="0.55000000000000004">
      <c r="A464" t="s">
        <v>197</v>
      </c>
      <c r="B464" s="80">
        <v>2.739471181457391E-3</v>
      </c>
    </row>
    <row r="465" spans="1:2" x14ac:dyDescent="0.55000000000000004">
      <c r="A465" t="s">
        <v>198</v>
      </c>
      <c r="B465" s="80">
        <v>4.6388833081132986E-4</v>
      </c>
    </row>
    <row r="466" spans="1:2" x14ac:dyDescent="0.55000000000000004">
      <c r="A466" t="s">
        <v>373</v>
      </c>
      <c r="B466" s="80">
        <v>2.2244900141828875E-5</v>
      </c>
    </row>
    <row r="467" spans="1:2" x14ac:dyDescent="0.55000000000000004">
      <c r="A467" t="s">
        <v>374</v>
      </c>
      <c r="B467" s="80">
        <v>4.7898253426077839E-4</v>
      </c>
    </row>
    <row r="468" spans="1:2" x14ac:dyDescent="0.55000000000000004">
      <c r="A468" t="s">
        <v>375</v>
      </c>
      <c r="B468" s="80">
        <v>7.1916646726093842E-4</v>
      </c>
    </row>
    <row r="469" spans="1:2" x14ac:dyDescent="0.55000000000000004">
      <c r="A469" t="s">
        <v>181</v>
      </c>
      <c r="B469" s="80">
        <v>1.1397069272123491E-3</v>
      </c>
    </row>
    <row r="470" spans="1:2" x14ac:dyDescent="0.55000000000000004">
      <c r="A470" t="s">
        <v>20</v>
      </c>
      <c r="B470" s="80">
        <v>2.6204806340994814E-3</v>
      </c>
    </row>
    <row r="471" spans="1:2" x14ac:dyDescent="0.55000000000000004">
      <c r="A471" t="s">
        <v>18</v>
      </c>
      <c r="B471" s="80">
        <v>1.2353447481545765E-3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vt:i4>
      </vt:variant>
    </vt:vector>
  </HeadingPairs>
  <TitlesOfParts>
    <vt:vector size="21" baseType="lpstr">
      <vt:lpstr>Acronyms List</vt:lpstr>
      <vt:lpstr>Condom Gap_FP</vt:lpstr>
      <vt:lpstr>Condom Gap_HIV</vt:lpstr>
      <vt:lpstr>Condom Gap_TOT</vt:lpstr>
      <vt:lpstr>Condom Use Rates</vt:lpstr>
      <vt:lpstr>Pop of Risk Groups</vt:lpstr>
      <vt:lpstr>Total HIV-STI Condom Req</vt:lpstr>
      <vt:lpstr>Unit Cost Assumption</vt:lpstr>
      <vt:lpstr>FP DALY Coefficients</vt:lpstr>
      <vt:lpstr>Condom Gap</vt:lpstr>
      <vt:lpstr>Cost Calculation Low</vt:lpstr>
      <vt:lpstr>Cost Calculation Medium</vt:lpstr>
      <vt:lpstr>Cost Calculation High</vt:lpstr>
      <vt:lpstr>Cost by Subregion 15-30</vt:lpstr>
      <vt:lpstr>DALYs Averted Summary</vt:lpstr>
      <vt:lpstr>CEA Summary 15-30</vt:lpstr>
      <vt:lpstr>CEA by Subregion15-30</vt:lpstr>
      <vt:lpstr>CE Comparators</vt:lpstr>
      <vt:lpstr>Child_DALYS_Averted_FP</vt:lpstr>
      <vt:lpstr>FP_DALY_Coefficients</vt:lpstr>
      <vt:lpstr>Unit_Cost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Nadia Carvalho</dc:creator>
  <cp:lastModifiedBy>Nadia Carvalho</cp:lastModifiedBy>
  <dcterms:created xsi:type="dcterms:W3CDTF">2016-11-02T10:43:55Z</dcterms:created>
  <dcterms:modified xsi:type="dcterms:W3CDTF">2017-05-01T12:36:50Z</dcterms:modified>
</cp:coreProperties>
</file>